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 firstSheet="2" activeTab="2"/>
  </bookViews>
  <sheets>
    <sheet name="Пост.2" sheetId="2" state="hidden" r:id="rId1"/>
    <sheet name="Пост.1" sheetId="3" state="hidden" r:id="rId2"/>
    <sheet name="Приложение 1" sheetId="1" r:id="rId3"/>
    <sheet name="Приложение 2" sheetId="4" r:id="rId4"/>
    <sheet name="Лист9" sheetId="9" state="hidden" r:id="rId5"/>
    <sheet name="Приложение 3" sheetId="5" r:id="rId6"/>
    <sheet name="Приложение 4" sheetId="6" r:id="rId7"/>
    <sheet name="Приложение 5" sheetId="7" r:id="rId8"/>
    <sheet name="Приложение 6" sheetId="8" r:id="rId9"/>
    <sheet name="Приложение 7" sheetId="10" r:id="rId10"/>
  </sheets>
  <definedNames>
    <definedName name="_xlnm.Print_Area" localSheetId="2">'Приложение 1'!$A$1:$F$23</definedName>
    <definedName name="_xlnm.Print_Area" localSheetId="3">'Приложение 2'!$A$1:$M$66</definedName>
    <definedName name="_xlnm.Print_Area" localSheetId="5">'Приложение 3'!$A$1:$E$29</definedName>
    <definedName name="_xlnm.Print_Area" localSheetId="6">'Приложение 4'!$A$1:$I$10</definedName>
    <definedName name="_xlnm.Print_Area" localSheetId="7">'Приложение 5'!$A$1:$H$9</definedName>
    <definedName name="_xlnm.Print_Area" localSheetId="8">'Приложение 6'!$A$1:$I$20</definedName>
  </definedNames>
  <calcPr calcId="145621"/>
</workbook>
</file>

<file path=xl/calcChain.xml><?xml version="1.0" encoding="utf-8"?>
<calcChain xmlns="http://schemas.openxmlformats.org/spreadsheetml/2006/main">
  <c r="K60" i="4" l="1"/>
  <c r="D29" i="5"/>
  <c r="K82" i="6"/>
  <c r="E29" i="5"/>
  <c r="E23" i="5"/>
  <c r="I23" i="7" l="1"/>
  <c r="I24" i="7"/>
  <c r="H23" i="7"/>
  <c r="H24" i="7"/>
  <c r="H25" i="7"/>
  <c r="G23" i="7"/>
  <c r="G24" i="7"/>
  <c r="G25" i="7"/>
  <c r="I37" i="7"/>
  <c r="H37" i="7"/>
  <c r="G37" i="7"/>
  <c r="H34" i="7"/>
  <c r="I34" i="7"/>
  <c r="I33" i="7"/>
  <c r="H33" i="7"/>
  <c r="L54" i="6"/>
  <c r="K54" i="6"/>
  <c r="J54" i="6"/>
  <c r="J55" i="6"/>
  <c r="L59" i="6"/>
  <c r="K59" i="6"/>
  <c r="J59" i="6"/>
  <c r="G56" i="7" l="1"/>
  <c r="I55" i="7"/>
  <c r="I56" i="7" s="1"/>
  <c r="H55" i="7"/>
  <c r="H56" i="7" s="1"/>
  <c r="G50" i="7"/>
  <c r="G44" i="7" l="1"/>
  <c r="J61" i="6"/>
  <c r="J62" i="6" s="1"/>
  <c r="J66" i="6"/>
  <c r="J64" i="6"/>
  <c r="E27" i="5"/>
  <c r="D27" i="5"/>
  <c r="C27" i="5"/>
  <c r="B21" i="10"/>
  <c r="H76" i="7" l="1"/>
  <c r="H75" i="7" s="1"/>
  <c r="H74" i="7" s="1"/>
  <c r="I94" i="7" l="1"/>
  <c r="H94" i="7"/>
  <c r="I123" i="7"/>
  <c r="I124" i="7" s="1"/>
  <c r="I121" i="7"/>
  <c r="H121" i="7"/>
  <c r="G121" i="7"/>
  <c r="I126" i="7"/>
  <c r="I127" i="7" s="1"/>
  <c r="H126" i="7"/>
  <c r="H127" i="7" s="1"/>
  <c r="H123" i="7"/>
  <c r="H124" i="7" s="1"/>
  <c r="G126" i="7"/>
  <c r="G127" i="7" s="1"/>
  <c r="G123" i="7"/>
  <c r="G124" i="7" s="1"/>
  <c r="I116" i="7"/>
  <c r="I117" i="7" s="1"/>
  <c r="H116" i="7"/>
  <c r="H117" i="7" s="1"/>
  <c r="G116" i="7"/>
  <c r="G117" i="7" s="1"/>
  <c r="I113" i="7"/>
  <c r="I114" i="7" s="1"/>
  <c r="H113" i="7"/>
  <c r="H114" i="7" s="1"/>
  <c r="G113" i="7"/>
  <c r="G114" i="7" s="1"/>
  <c r="I110" i="7"/>
  <c r="I111" i="7" s="1"/>
  <c r="H110" i="7"/>
  <c r="H111" i="7" s="1"/>
  <c r="I107" i="7"/>
  <c r="I108" i="7" s="1"/>
  <c r="H107" i="7"/>
  <c r="H108" i="7" s="1"/>
  <c r="G110" i="7"/>
  <c r="G111" i="7" s="1"/>
  <c r="G106" i="7"/>
  <c r="G108" i="7"/>
  <c r="I99" i="7"/>
  <c r="I100" i="7" s="1"/>
  <c r="I96" i="7"/>
  <c r="I97" i="7" s="1"/>
  <c r="H99" i="7"/>
  <c r="H100" i="7" s="1"/>
  <c r="H96" i="7"/>
  <c r="H97" i="7" s="1"/>
  <c r="G99" i="7"/>
  <c r="G100" i="7" s="1"/>
  <c r="G96" i="7"/>
  <c r="G97" i="7" s="1"/>
  <c r="H91" i="7"/>
  <c r="H92" i="7" s="1"/>
  <c r="H93" i="7" s="1"/>
  <c r="G91" i="7"/>
  <c r="G92" i="7" s="1"/>
  <c r="G93" i="7" s="1"/>
  <c r="H80" i="7"/>
  <c r="G80" i="7"/>
  <c r="H88" i="7"/>
  <c r="H89" i="7" s="1"/>
  <c r="H85" i="7"/>
  <c r="H86" i="7" s="1"/>
  <c r="H82" i="7"/>
  <c r="H83" i="7" s="1"/>
  <c r="G88" i="7"/>
  <c r="G89" i="7" s="1"/>
  <c r="G85" i="7"/>
  <c r="G86" i="7" s="1"/>
  <c r="G82" i="7"/>
  <c r="G83" i="7" s="1"/>
  <c r="H61" i="7"/>
  <c r="G75" i="7"/>
  <c r="G76" i="7" s="1"/>
  <c r="G77" i="7" s="1"/>
  <c r="G58" i="7"/>
  <c r="I60" i="7"/>
  <c r="I61" i="7" s="1"/>
  <c r="H59" i="7"/>
  <c r="G60" i="7"/>
  <c r="G63" i="7"/>
  <c r="G64" i="7" s="1"/>
  <c r="H63" i="7"/>
  <c r="H64" i="7" s="1"/>
  <c r="I63" i="7"/>
  <c r="I64" i="7" s="1"/>
  <c r="H45" i="7"/>
  <c r="H46" i="7" s="1"/>
  <c r="H47" i="7" s="1"/>
  <c r="H48" i="7" s="1"/>
  <c r="I45" i="7"/>
  <c r="I46" i="7" s="1"/>
  <c r="I47" i="7" s="1"/>
  <c r="I48" i="7" s="1"/>
  <c r="I25" i="7"/>
  <c r="G33" i="7"/>
  <c r="I30" i="7"/>
  <c r="I31" i="7" s="1"/>
  <c r="H31" i="7"/>
  <c r="I27" i="7"/>
  <c r="I28" i="7" s="1"/>
  <c r="H27" i="7"/>
  <c r="H28" i="7" s="1"/>
  <c r="G30" i="7"/>
  <c r="G31" i="7" s="1"/>
  <c r="G27" i="7"/>
  <c r="G28" i="7" s="1"/>
  <c r="K55" i="6"/>
  <c r="K53" i="6" s="1"/>
  <c r="E12" i="5"/>
  <c r="D12" i="5"/>
  <c r="C20" i="5"/>
  <c r="D20" i="5"/>
  <c r="E20" i="5"/>
  <c r="C17" i="5"/>
  <c r="C12" i="5"/>
  <c r="K30" i="6"/>
  <c r="L30" i="6"/>
  <c r="L55" i="6"/>
  <c r="L53" i="6" s="1"/>
  <c r="L75" i="6"/>
  <c r="K75" i="6"/>
  <c r="L72" i="6"/>
  <c r="K72" i="6"/>
  <c r="K71" i="6" l="1"/>
  <c r="J30" i="6"/>
  <c r="J72" i="6"/>
  <c r="J75" i="6"/>
  <c r="L61" i="6"/>
  <c r="L62" i="6"/>
  <c r="L63" i="6"/>
  <c r="K61" i="6"/>
  <c r="K62" i="6"/>
  <c r="K63" i="6"/>
  <c r="K49" i="6"/>
  <c r="K48" i="6" s="1"/>
  <c r="K47" i="6" s="1"/>
  <c r="L41" i="6"/>
  <c r="K41" i="6"/>
  <c r="J41" i="6"/>
  <c r="J37" i="6"/>
  <c r="J36" i="6" s="1"/>
  <c r="K37" i="6"/>
  <c r="L37" i="6"/>
  <c r="L20" i="6" l="1"/>
  <c r="L19" i="6" s="1"/>
  <c r="K20" i="6"/>
  <c r="K19" i="6" s="1"/>
  <c r="J20" i="6"/>
  <c r="J19" i="6" s="1"/>
  <c r="M28" i="4"/>
  <c r="M41" i="4"/>
  <c r="L41" i="4"/>
  <c r="K41" i="4"/>
  <c r="K51" i="4"/>
  <c r="K48" i="4"/>
  <c r="L20" i="4"/>
  <c r="K20" i="4"/>
  <c r="K15" i="4"/>
  <c r="K33" i="4"/>
  <c r="M26" i="4"/>
  <c r="M24" i="4"/>
  <c r="M22" i="4"/>
  <c r="L29" i="4"/>
  <c r="L26" i="4"/>
  <c r="L24" i="4"/>
  <c r="L22" i="4"/>
  <c r="L56" i="4" l="1"/>
  <c r="K56" i="4"/>
  <c r="M54" i="4"/>
  <c r="L54" i="4"/>
  <c r="K54" i="4"/>
  <c r="M52" i="4"/>
  <c r="L52" i="4"/>
  <c r="K52" i="4"/>
  <c r="M45" i="4"/>
  <c r="L45" i="4"/>
  <c r="K45" i="4"/>
  <c r="M43" i="4" l="1"/>
  <c r="L43" i="4"/>
  <c r="M34" i="4"/>
  <c r="L34" i="4"/>
  <c r="K34" i="4"/>
  <c r="M15" i="4" l="1"/>
  <c r="L15" i="4"/>
  <c r="K62" i="4" l="1"/>
  <c r="M61" i="4"/>
  <c r="M62" i="4" s="1"/>
  <c r="L61" i="4"/>
  <c r="L62" i="4" s="1"/>
  <c r="K61" i="4"/>
  <c r="M59" i="4"/>
  <c r="L59" i="4"/>
  <c r="M58" i="4"/>
  <c r="L58" i="4"/>
  <c r="K28" i="4"/>
  <c r="K26" i="4"/>
  <c r="K24" i="4"/>
  <c r="K22" i="4"/>
  <c r="F19" i="1" l="1"/>
  <c r="F20" i="1" s="1"/>
  <c r="F21" i="1" s="1"/>
  <c r="E19" i="1"/>
  <c r="E20" i="1" s="1"/>
  <c r="E21" i="1" s="1"/>
  <c r="D19" i="1"/>
  <c r="D20" i="1" s="1"/>
  <c r="D21" i="1" s="1"/>
  <c r="L71" i="6"/>
  <c r="L67" i="6" s="1"/>
  <c r="K67" i="6"/>
  <c r="J71" i="6"/>
  <c r="J67" i="6" s="1"/>
  <c r="J53" i="6"/>
  <c r="J49" i="6"/>
  <c r="J48" i="6" s="1"/>
  <c r="J47" i="6" s="1"/>
  <c r="L36" i="6"/>
  <c r="K36" i="6"/>
  <c r="L24" i="6"/>
  <c r="L23" i="6" s="1"/>
  <c r="K24" i="6"/>
  <c r="K23" i="6" s="1"/>
  <c r="J24" i="6"/>
  <c r="I75" i="7"/>
  <c r="I76" i="7" s="1"/>
  <c r="I77" i="7" s="1"/>
  <c r="G34" i="7"/>
  <c r="J17" i="7"/>
  <c r="K23" i="7"/>
  <c r="J23" i="7"/>
  <c r="I105" i="7"/>
  <c r="H105" i="7"/>
  <c r="G105" i="7"/>
  <c r="G119" i="7"/>
  <c r="G120" i="7" s="1"/>
  <c r="G94" i="7"/>
  <c r="I90" i="7"/>
  <c r="I91" i="7" s="1"/>
  <c r="I92" i="7" s="1"/>
  <c r="I93" i="7" s="1"/>
  <c r="I65" i="7"/>
  <c r="H65" i="7"/>
  <c r="G65" i="7"/>
  <c r="I58" i="7"/>
  <c r="I57" i="7" s="1"/>
  <c r="H58" i="7"/>
  <c r="H57" i="7" s="1"/>
  <c r="G57" i="7"/>
  <c r="G18" i="7"/>
  <c r="G19" i="7" s="1"/>
  <c r="G20" i="7" s="1"/>
  <c r="G21" i="7" s="1"/>
  <c r="G22" i="7" s="1"/>
  <c r="H18" i="7"/>
  <c r="H19" i="7" s="1"/>
  <c r="H20" i="7" s="1"/>
  <c r="H21" i="7" s="1"/>
  <c r="H22" i="7" s="1"/>
  <c r="I17" i="7"/>
  <c r="I18" i="7" s="1"/>
  <c r="I19" i="7" s="1"/>
  <c r="I20" i="7" s="1"/>
  <c r="I21" i="7" s="1"/>
  <c r="I22" i="7" s="1"/>
  <c r="I79" i="7" l="1"/>
  <c r="I78" i="7" s="1"/>
  <c r="L78" i="7" s="1"/>
  <c r="H79" i="7"/>
  <c r="H78" i="7" s="1"/>
  <c r="K78" i="7" s="1"/>
  <c r="L23" i="7"/>
  <c r="K17" i="7"/>
  <c r="K18" i="6"/>
  <c r="J23" i="6"/>
  <c r="J18" i="6" s="1"/>
  <c r="J82" i="6" s="1"/>
  <c r="L18" i="6"/>
  <c r="L82" i="6" s="1"/>
  <c r="G79" i="7"/>
  <c r="G78" i="7" s="1"/>
  <c r="J78" i="7" s="1"/>
  <c r="H43" i="7"/>
  <c r="K43" i="7" s="1"/>
  <c r="I43" i="7"/>
  <c r="C13" i="10"/>
  <c r="H13" i="8"/>
  <c r="I13" i="8" s="1"/>
  <c r="I14" i="8" s="1"/>
  <c r="G14" i="8"/>
  <c r="D13" i="10" l="1"/>
  <c r="D21" i="10" s="1"/>
  <c r="C21" i="10"/>
  <c r="L43" i="7"/>
  <c r="I137" i="7"/>
  <c r="H14" i="8"/>
  <c r="H137" i="7"/>
  <c r="L17" i="7"/>
  <c r="L17" i="6"/>
  <c r="K17" i="6"/>
  <c r="J17" i="6"/>
  <c r="I16" i="7" l="1"/>
  <c r="H16" i="7"/>
  <c r="M21" i="4"/>
  <c r="M20" i="4" s="1"/>
  <c r="L21" i="4"/>
  <c r="K21" i="4"/>
  <c r="M32" i="4" l="1"/>
  <c r="L32" i="4"/>
  <c r="K32" i="4"/>
  <c r="R21" i="4" l="1"/>
  <c r="S21" i="4"/>
  <c r="M39" i="4"/>
  <c r="L39" i="4"/>
  <c r="K39" i="4"/>
  <c r="H20" i="8" l="1"/>
  <c r="G18" i="8"/>
  <c r="G17" i="8"/>
  <c r="G16" i="8"/>
  <c r="I20" i="8"/>
  <c r="G20" i="8"/>
  <c r="M57" i="4"/>
  <c r="L57" i="4"/>
  <c r="M38" i="4"/>
  <c r="L38" i="4"/>
  <c r="L13" i="4" s="1"/>
  <c r="K38" i="4"/>
  <c r="M51" i="4"/>
  <c r="L51" i="4"/>
  <c r="M48" i="4"/>
  <c r="L48" i="4"/>
  <c r="M36" i="4"/>
  <c r="L36" i="4"/>
  <c r="K36" i="4"/>
  <c r="M47" i="4" l="1"/>
  <c r="M46" i="4" s="1"/>
  <c r="L47" i="4"/>
  <c r="L46" i="4" s="1"/>
  <c r="L33" i="4"/>
  <c r="L30" i="4" s="1"/>
  <c r="M33" i="4"/>
  <c r="M30" i="4" s="1"/>
  <c r="K30" i="4"/>
  <c r="M66" i="4" l="1"/>
  <c r="F17" i="1" s="1"/>
  <c r="M13" i="4"/>
  <c r="L66" i="4"/>
  <c r="E17" i="1" s="1"/>
  <c r="D17" i="5"/>
  <c r="E21" i="5" l="1"/>
  <c r="D21" i="5"/>
  <c r="C21" i="5"/>
  <c r="C29" i="5" s="1"/>
  <c r="F16" i="1"/>
  <c r="F15" i="1" s="1"/>
  <c r="F14" i="1" s="1"/>
  <c r="E16" i="1"/>
  <c r="E15" i="1" s="1"/>
  <c r="E14" i="1" s="1"/>
  <c r="E13" i="1" l="1"/>
  <c r="E22" i="1"/>
  <c r="F13" i="1"/>
  <c r="F22" i="1" l="1"/>
  <c r="K13" i="4"/>
  <c r="G46" i="7" l="1"/>
  <c r="G47" i="7" s="1"/>
  <c r="G48" i="7" s="1"/>
  <c r="G43" i="7"/>
  <c r="G137" i="7" s="1"/>
  <c r="G16" i="7" s="1"/>
  <c r="J43" i="7" l="1"/>
  <c r="Q21" i="4" l="1"/>
  <c r="K58" i="4"/>
  <c r="K57" i="4"/>
  <c r="K47" i="4"/>
  <c r="K46" i="4" s="1"/>
  <c r="K66" i="4" s="1"/>
  <c r="D17" i="1" s="1"/>
  <c r="D16" i="1" l="1"/>
  <c r="D15" i="1" s="1"/>
  <c r="D14" i="1" s="1"/>
  <c r="D22" i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C28" authorId="0">
      <text>
        <r>
          <rPr>
            <sz val="9"/>
            <color indexed="81"/>
            <rFont val="Tahoma"/>
            <family val="2"/>
            <charset val="204"/>
          </rPr>
          <t>За прошлые года</t>
        </r>
      </text>
    </comment>
  </commentList>
</comments>
</file>

<file path=xl/sharedStrings.xml><?xml version="1.0" encoding="utf-8"?>
<sst xmlns="http://schemas.openxmlformats.org/spreadsheetml/2006/main" count="1883" uniqueCount="553">
  <si>
    <t>Приложение 1</t>
  </si>
  <si>
    <t>к решению Белоярского сельского</t>
  </si>
  <si>
    <t xml:space="preserve">Совета депутатов                    </t>
  </si>
  <si>
    <t>от 23.12.2020 № 5-28Р</t>
  </si>
  <si>
    <t xml:space="preserve">Источники внутреннего финансирования дефицита бюджета Белоярского сельсовета </t>
  </si>
  <si>
    <t>руб.</t>
  </si>
  <si>
    <t>№ пп</t>
  </si>
  <si>
    <t>Код</t>
  </si>
  <si>
    <t>Наименование кода группы, подгруппы, статьи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РФ</t>
  </si>
  <si>
    <t>Администрация Белоярского сельсовета</t>
  </si>
  <si>
    <t>802 01 00 00 00 00 0000 000</t>
  </si>
  <si>
    <t>Изменение остатков средств на счетах по учету средств бюджета</t>
  </si>
  <si>
    <t>802 01 05 00 00 00 0000 500</t>
  </si>
  <si>
    <t>Увеличение остатков средств бюджетов</t>
  </si>
  <si>
    <t>802 01 05 02 00 00 0000 500</t>
  </si>
  <si>
    <t>Увеличение прочих остатков средств бюджетов</t>
  </si>
  <si>
    <t>802 01 05 02 00 00 0000 510</t>
  </si>
  <si>
    <t>Увеличение прочих остатков денежных средств бюджетов</t>
  </si>
  <si>
    <t>802 01 05 02 01 10 0000 510</t>
  </si>
  <si>
    <t>Увеличение прочих остатков денежных средств бюджета сельского поселения</t>
  </si>
  <si>
    <t>802 01 05 00 00 00 0000 600</t>
  </si>
  <si>
    <t>Уменьшение остатков средств бюджетов</t>
  </si>
  <si>
    <t>802 01 05 02 00 00 0000 600</t>
  </si>
  <si>
    <t>Уменьшение прочих остатков средств бюджетов</t>
  </si>
  <si>
    <t>802 01 05 02 00 00 0000 610</t>
  </si>
  <si>
    <t>Уменьшение прочих остатков денежных средств бюджетов</t>
  </si>
  <si>
    <t>802 01 05 02 01 10 0000 610</t>
  </si>
  <si>
    <t>Уменьшение прочих остатков денежных средств бюджета сельского поселения</t>
  </si>
  <si>
    <t>ВСЕГО</t>
  </si>
  <si>
    <t>2024 год</t>
  </si>
  <si>
    <t xml:space="preserve">Приложение </t>
  </si>
  <si>
    <t xml:space="preserve">к  постановлению Главы </t>
  </si>
  <si>
    <t>Белоярского сельсовета</t>
  </si>
  <si>
    <t>от________  №____</t>
  </si>
  <si>
    <t>Перечень главных администраторов доходов администрации Белоярского сельсовета Ачинского района Красноярского края</t>
  </si>
  <si>
    <t>№ строки</t>
  </si>
  <si>
    <t>Код главного администра-тора доходов бюджета</t>
  </si>
  <si>
    <t>Код вида (подвида) доходов бюджета</t>
  </si>
  <si>
    <t>Наименование кода вида (подвида) доходов бюджета</t>
  </si>
  <si>
    <t>2</t>
  </si>
  <si>
    <t>3</t>
  </si>
  <si>
    <t>100</t>
  </si>
  <si>
    <t>Управление Федерального казначейства по Красноярскому краю</t>
  </si>
  <si>
    <t/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</si>
  <si>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</si>
  <si>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</si>
  <si>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</si>
  <si>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</si>
  <si>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</t>
  </si>
  <si>
    <t>Управление Федеральной налоговой службы по Красноярскому краю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</si>
  <si>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</si>
  <si>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</si>
  <si>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</si>
  <si>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</si>
  <si>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</si>
  <si>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</si>
  <si>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802</t>
  </si>
  <si>
    <t>Администрация Белоярского сельсовета Ачинского района Красноярского края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</si>
  <si>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</si>
  <si>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</si>
  <si>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1 11 09 045 10 0000 120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</si>
  <si>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</si>
  <si>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</si>
  <si>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имуществу.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</si>
  <si>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  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</si>
  <si>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</si>
  <si>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1 17 01 050 10 0000 180</t>
  </si>
  <si>
    <t>Невыясненные поступления, зачисляемые в бюджет поселений</t>
  </si>
  <si>
    <t>1 17 05 050 10 0000 180</t>
  </si>
  <si>
    <t>Прочие неналоговые доходы бюджетов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</si>
  <si>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</si>
  <si>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</si>
  <si>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сельских поселений на предоставление социальных выплат молодым семьям на приобретение (строительство) жилья</t>
  </si>
  <si>
    <t>Субсидии бюджетам поселений 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</si>
  <si>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Субсидии бюджетам сельских поселений из местных бюджетов (на реализацию мероприятий, направленных на повышение безопасности дорожного движения, за счет средств дорожного фонда Ачинского района)</t>
  </si>
  <si>
    <t>Субсидии бюджетам поселений на обеспечение первичных мер пожарной безопасности</t>
  </si>
  <si>
    <t>Субсидии бюджетам сельских поселений из местных бюджетов (на содержание автомобильных дорог общего пользования местного значения за счет средств дорожного фонда Красноярского края)</t>
  </si>
  <si>
    <t>Субсидии бюджетам сельских поселений из местных бюджетов (на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</si>
  <si>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Субсидии бюджетам сельских поселений из местных бюджетов (на организацию и проведение акарицидных обработок мест массового отдыха населения)</t>
  </si>
  <si>
    <t>2 02 29 900 10 7741 150</t>
  </si>
  <si>
    <t>Субсидии бюджетам сельских поселений из местных бюджетов (на реализацию проектов по благоустройству территорий сельских населенных пунктов с численностью населения не более 10 000 человек, инициированных гражданами соответствующего населенного пункта, поселения)</t>
  </si>
  <si>
    <t>Субвенции бюджетам сельских поселений на выполнение передаваемых полномочий субъектов Российской Федерации (на создание и обеспечение деятельности административных комиссий)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</si>
  <si>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</si>
  <si>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 (на поддержку мер по обеспечению сбалансированности бюджетов поселений)</t>
  </si>
  <si>
    <t>Прочие межбюджетные трансферты, передаваемые бюджетам сельских поселений (на выполнение полномочий, переданных на уровень муниципального района)</t>
  </si>
  <si>
    <t>2 04 05 099 10 0000 150</t>
  </si>
  <si>
    <t>Прочие безвозмездные поступления от негосударственных организаций в бюджеты сельских поселений</t>
  </si>
  <si>
    <t>2 07 05 030 10 0000 150</t>
  </si>
  <si>
    <t>Прочие безвозмездные поступления в бюджеты поселений (для средств физических лиц и индивидуальных предпренимателей)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</si>
  <si>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</si>
  <si>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</t>
  </si>
  <si>
    <t>2 08 05 000 10 0000 150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</si>
  <si>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</si>
  <si>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Приложение 3</t>
  </si>
  <si>
    <t>от __.__.20__ № __-____Р</t>
  </si>
  <si>
    <t>Главные администраторы источников внутреннего финансирования дефицита бюджета                                                                   Белоярского сельсовета  на 2021 год и плановый период 2022-2023 гг</t>
  </si>
  <si>
    <t>Код администратора</t>
  </si>
  <si>
    <t>Код бюджетной классификации</t>
  </si>
  <si>
    <t>Наименование кода бюджетной классификации</t>
  </si>
  <si>
    <t>01 05 02 01 10 0000 510</t>
  </si>
  <si>
    <t>Увеличение прочих остатков денежных средств бюджетов сельского поселения</t>
  </si>
  <si>
    <t>01 05 02 01 10 0000 610</t>
  </si>
  <si>
    <t>Уменьшение прочих остатков денежных средств бюджетов сельского поселения</t>
  </si>
  <si>
    <t>Приложение 4</t>
  </si>
  <si>
    <t>Код классификации доходов бюджета</t>
  </si>
  <si>
    <t>Наименование кода классификации доходов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</si>
  <si>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</si>
  <si>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</si>
  <si>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</si>
  <si>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</si>
  <si>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</si>
  <si>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</si>
  <si>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подвидов</t>
  </si>
  <si>
    <t>Код аналитической группы подвидов</t>
  </si>
  <si>
    <t>000</t>
  </si>
  <si>
    <t>1</t>
  </si>
  <si>
    <t>01</t>
  </si>
  <si>
    <t>00</t>
  </si>
  <si>
    <t>0000</t>
  </si>
  <si>
    <t>НАЛОГОВЫЕ И НЕНАЛОГОВЫЕ ДОХОДЫ</t>
  </si>
  <si>
    <t>02</t>
  </si>
  <si>
    <t>НАЛОГ НА ДОХОДЫ ФИЗИЧЕСКИХ ЛИЦ</t>
  </si>
  <si>
    <t>010</t>
  </si>
  <si>
    <t>020</t>
  </si>
  <si>
    <t>030</t>
  </si>
  <si>
    <t>03</t>
  </si>
  <si>
    <t>НАЛОГИ НА ТОВАРЫ (РАБОТЫ, УСЛУГИ), РЕАЛИЗУЕМЫЕ НА ТЕРРИТОРИИ РОССИЙСКОЙ ФЕДЕРАЦИИ</t>
  </si>
  <si>
    <t>110</t>
  </si>
  <si>
    <t>АКЦИЗЫ ПО ПОДАКЦИЗНЫМ ТОВАРАМ, ПРОИЗВОДИМЫХ НА ТЕРРИТОРИИ РФ</t>
  </si>
  <si>
    <t>231</t>
  </si>
  <si>
    <t>241</t>
  </si>
  <si>
    <t>251</t>
  </si>
  <si>
    <t>261</t>
  </si>
  <si>
    <t>06</t>
  </si>
  <si>
    <t>НАЛОГИ НА ИМУЩЕСТВО</t>
  </si>
  <si>
    <t>10</t>
  </si>
  <si>
    <t>033</t>
  </si>
  <si>
    <t>040</t>
  </si>
  <si>
    <t>043</t>
  </si>
  <si>
    <t>08</t>
  </si>
  <si>
    <t>ГОСУДАРСТВЕННАЯ ПОШЛИНА</t>
  </si>
  <si>
    <t>04</t>
  </si>
  <si>
    <t>БЕЗВОЗМЕЗДНЫЕ ПОСТУПЛЕНИЯ</t>
  </si>
  <si>
    <t>БЕЗВОЗМЕЗДНЫЕ ПОСТУПЛЕНИЯ ОТ ДРУГИХ БЮДЖЕТОВ БЮДЖЕТНОЙ СИСТЕМЫ</t>
  </si>
  <si>
    <t>15</t>
  </si>
  <si>
    <t>001</t>
  </si>
  <si>
    <t>16</t>
  </si>
  <si>
    <t>29</t>
  </si>
  <si>
    <t>900</t>
  </si>
  <si>
    <t>30</t>
  </si>
  <si>
    <t>024</t>
  </si>
  <si>
    <t>7514</t>
  </si>
  <si>
    <t>35</t>
  </si>
  <si>
    <t>118</t>
  </si>
  <si>
    <t>49</t>
  </si>
  <si>
    <t>Иные межбюджетные трансферты</t>
  </si>
  <si>
    <t>999</t>
  </si>
  <si>
    <t>8202</t>
  </si>
  <si>
    <t>8208</t>
  </si>
  <si>
    <t>05</t>
  </si>
  <si>
    <t>07</t>
  </si>
  <si>
    <t>18</t>
  </si>
  <si>
    <t>Всего</t>
  </si>
  <si>
    <t>11</t>
  </si>
  <si>
    <t xml:space="preserve">09 </t>
  </si>
  <si>
    <t>045</t>
  </si>
  <si>
    <t>120</t>
  </si>
  <si>
    <t>13</t>
  </si>
  <si>
    <t>065</t>
  </si>
  <si>
    <t>130</t>
  </si>
  <si>
    <t>14</t>
  </si>
  <si>
    <t>053</t>
  </si>
  <si>
    <t>410</t>
  </si>
  <si>
    <t>090</t>
  </si>
  <si>
    <t>140</t>
  </si>
  <si>
    <t>17</t>
  </si>
  <si>
    <t>050</t>
  </si>
  <si>
    <t>180</t>
  </si>
  <si>
    <t> 050</t>
  </si>
  <si>
    <t>150</t>
  </si>
  <si>
    <t>0497</t>
  </si>
  <si>
    <t>1036</t>
  </si>
  <si>
    <t>1049</t>
  </si>
  <si>
    <t>29 </t>
  </si>
  <si>
    <t>1060</t>
  </si>
  <si>
    <t xml:space="preserve">05 </t>
  </si>
  <si>
    <t>ЗЕМЕЛЬНЫЙ НАЛОГ</t>
  </si>
  <si>
    <t>СУБВЕНЦИИ БЮДЖЕТАМ БЮЖЕТНОЙ СИСТЕМЫ РОССИЙСКОЙ ФЕДЕРАЦИИ</t>
  </si>
  <si>
    <t>ИНЫЕ МЕЖБЮДЖЕТНЫЕ ТРАНСФЕРТЫ</t>
  </si>
  <si>
    <t>Совета депутатов</t>
  </si>
  <si>
    <t>Приложение 5</t>
  </si>
  <si>
    <t>Наименование показателя бюджетной классификации</t>
  </si>
  <si>
    <t>Раздел, подраздел</t>
  </si>
  <si>
    <t>4</t>
  </si>
  <si>
    <t>5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</si>
  <si>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</si>
  <si>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</si>
  <si>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</si>
  <si>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</si>
  <si>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</si>
  <si>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</si>
  <si>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Резервный фонд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</si>
  <si>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</si>
  <si>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</si>
  <si>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</si>
  <si>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</si>
  <si>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</si>
  <si>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</si>
  <si>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</si>
  <si>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</si>
  <si>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</si>
  <si>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</si>
  <si>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</si>
  <si>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</si>
  <si>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</si>
  <si>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Дорожное хозяйство</t>
  </si>
  <si>
    <t>0409</t>
  </si>
  <si>
    <t>Жилищно-коммунальное хозяйство</t>
  </si>
  <si>
    <t>0500</t>
  </si>
  <si>
    <t>Жилищное хозяйство</t>
  </si>
  <si>
    <t>0501</t>
  </si>
  <si>
    <t>Благоустройство</t>
  </si>
  <si>
    <t>0503</t>
  </si>
  <si>
    <t>Условно утвержденные расходы</t>
  </si>
  <si>
    <t>Сумма на 2024 год</t>
  </si>
  <si>
    <t xml:space="preserve">к решению Белоярского </t>
  </si>
  <si>
    <t>сельского</t>
  </si>
  <si>
    <t>Приложение 6</t>
  </si>
  <si>
    <t>Ведомственная структура расходов бюджета</t>
  </si>
  <si>
    <t>№ п/п</t>
  </si>
  <si>
    <t>Код ведомства</t>
  </si>
  <si>
    <t>Раздел-подраздел</t>
  </si>
  <si>
    <t>Целевая статья</t>
  </si>
  <si>
    <t>Вид расходов</t>
  </si>
  <si>
    <t>Непрограммные расходы Администрации Белоярского сельсовета</t>
  </si>
  <si>
    <t>7200000000</t>
  </si>
  <si>
    <t>6</t>
  </si>
  <si>
    <t>Функционирование Администрации Белоярского сельсовета в рамках непрограммных расходов Администрации Белоярского сельсовета</t>
  </si>
  <si>
    <t>7210000000</t>
  </si>
  <si>
    <t>Глава Белоярского сельсовета в рамках непрограммных расходов Администрации Белоярского сельсовета</t>
  </si>
  <si>
    <t>7210090110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</si>
  <si>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</si>
  <si>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</si>
  <si>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</si>
  <si>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</si>
  <si>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</si>
  <si>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местного самоуправления в рамках непрограммных расходов Администрации Белоярского сельсовета</t>
  </si>
  <si>
    <t>7210090210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</si>
  <si>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</si>
  <si>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</si>
  <si>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</si>
  <si>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</si>
  <si>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</si>
  <si>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</si>
  <si>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20</t>
  </si>
  <si>
    <t>Уплата иных платежей</t>
  </si>
  <si>
    <t>853</t>
  </si>
  <si>
    <t>Резервные фонды</t>
  </si>
  <si>
    <t>22</t>
  </si>
  <si>
    <t>24</t>
  </si>
  <si>
    <t>Резервный фонд в рамках непрограммных расходов Администрации Белоярского сельсовета</t>
  </si>
  <si>
    <t>7210091110</t>
  </si>
  <si>
    <t>26</t>
  </si>
  <si>
    <t>Резервные средства</t>
  </si>
  <si>
    <t>870</t>
  </si>
  <si>
    <t>28</t>
  </si>
  <si>
    <t>Муниципальная программа "Содействие развитию органов местного самоуправления, реализация полномочий администрации Белоярского сельсовета"</t>
  </si>
  <si>
    <t>0100000000</t>
  </si>
  <si>
    <t>Отдельные мероприятия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</si>
  <si>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0190000000</t>
  </si>
  <si>
    <t>Межбюджетные трансферты на осуществление руководства и управления в сфере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</si>
  <si>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0190090280</t>
  </si>
  <si>
    <t>32</t>
  </si>
  <si>
    <t>540</t>
  </si>
  <si>
    <t>Муниципальная программа "Защита населения и территории Белоярского сельсовета от чрезвычайных ситуаций природного и техногенного характера"</t>
  </si>
  <si>
    <t>0200000000</t>
  </si>
  <si>
    <t>34</t>
  </si>
  <si>
    <t>Подпрограмма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</si>
  <si>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0220000000</t>
  </si>
  <si>
    <t>Мероприятия по противодействию терроризму и экстремизму на территории Белоярского сельсовета в рамках подпрограммы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</si>
  <si>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0220091170</t>
  </si>
  <si>
    <t>Осуществление государственных полномочий Администрацией Белоярского сельсовета по составлению протоколов об административных правонарушениях в рамках непрограммных расходов Администрации Белоярского сельсовета</t>
  </si>
  <si>
    <t>7210075140</t>
  </si>
  <si>
    <t>Членские взносы в Совет муниципальных образований Красноярского края, в рамках непрограммных расходов Администрации Белоярского сельсовета</t>
  </si>
  <si>
    <t>7210090140</t>
  </si>
  <si>
    <t>Оплата за негативное воздействие на окружающую среду в рамках непрограммных расходов Администрации Белоярского сельсовета</t>
  </si>
  <si>
    <t>7210091190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</si>
  <si>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</si>
  <si>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</si>
  <si>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7210051180</t>
  </si>
  <si>
    <t>Подпрограмма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</si>
  <si>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0210000000</t>
  </si>
  <si>
    <t>0210093130</t>
  </si>
  <si>
    <t>Дорожное хозяйство (дорожные фонды)</t>
  </si>
  <si>
    <t>Муниципальная программа "Организация комплексного благоустройства на территории Белоярского сельсовета"</t>
  </si>
  <si>
    <t>0300000000</t>
  </si>
  <si>
    <t>Подпрограмма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</si>
  <si>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0310000000</t>
  </si>
  <si>
    <t>Содержание дорог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</si>
  <si>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0310094090</t>
  </si>
  <si>
    <t>Подпрограмма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</si>
  <si>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0330000000</t>
  </si>
  <si>
    <t>Мероприятия по поддержке муниципального жилого фонда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</si>
  <si>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0330095110</t>
  </si>
  <si>
    <t>Подпрограмма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</si>
  <si>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0320000000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</si>
  <si>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</si>
  <si>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0320095310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</si>
  <si>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</si>
  <si>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0330095350</t>
  </si>
  <si>
    <t xml:space="preserve">к решению сессии </t>
  </si>
  <si>
    <t>Белоярского сельского</t>
  </si>
  <si>
    <t>Приложение 7</t>
  </si>
  <si>
    <t xml:space="preserve">к решению </t>
  </si>
  <si>
    <t xml:space="preserve">Совета депутатов </t>
  </si>
  <si>
    <t xml:space="preserve">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</si>
  <si>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</t>
  </si>
  <si>
    <t>Наименование  показателей бюджетной классификации</t>
  </si>
  <si>
    <t>822</t>
  </si>
  <si>
    <t>Межбюджетные трансферты на осуществление руководства и управления в сфере 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</si>
  <si>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1104</t>
  </si>
  <si>
    <t>5210604</t>
  </si>
  <si>
    <t>Межбюджетные трансферты на осуществление полномочий поселений, связанных с обемпечением жильем  молодых семей,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</si>
  <si>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Межбюджетные трансферты на осуществление полномочий поселений, связанных с содержанием объектов  ЖКХ,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</si>
  <si>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Наименование получателей и бюджетных средств</t>
  </si>
  <si>
    <t>Осуществление государственных полномочий по составлению протоколов об административных правонарушениях в рамках непрограммных расходов Администрации Белоярского сельсовета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</si>
  <si>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</si>
  <si>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Субсидии бюджетам сельских поселений на содержание автомобильных дорог общего пользования местного значения за счет средств дорожного фонда Красноярского края</t>
  </si>
  <si>
    <t xml:space="preserve">Субсидии бюджетам поселений на капитальный ремонт и ремонт автомобильных дорог общего пользования местного значения за счет средств дорожного фонда Красноярского края </t>
  </si>
  <si>
    <t>Субсидии бюджетам поселений на организацию и проведение акарицидных обработок мест массового отдыха населения</t>
  </si>
  <si>
    <t>Субсидии бюджетам поселений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</t>
  </si>
  <si>
    <t>Приложение 2</t>
  </si>
  <si>
    <t>2 02 29 999 10 1060 150</t>
  </si>
  <si>
    <t>Перечисления из бюджетов сельских поселений по решениям о взыскании средств</t>
  </si>
  <si>
    <t>Поступления в бюджеты сельских поселений (перечисления из бюджетов сельских поселений) по урегулированию расчетов между бюджетами бюджетной системы Российской Федерации по распределенным доходам</t>
  </si>
  <si>
    <t>7210090220</t>
  </si>
  <si>
    <t>НАЛОГ НА ПРИБЫЛЬ, ДОХОДЫ</t>
  </si>
  <si>
    <t>Налог на имущество физических лиц</t>
  </si>
  <si>
    <t>Земельный налог с организаций</t>
  </si>
  <si>
    <t xml:space="preserve">Земельный налог с физических лиц, обладающих земельным участком, расположенным в границах сельских поселений </t>
  </si>
  <si>
    <t>Прочие доходы от компенсации затрат бюджетов сельских поселений</t>
  </si>
  <si>
    <t>2 18 60 010 10 0000 150</t>
  </si>
  <si>
    <t>2 02 49 999 10 8208 150</t>
  </si>
  <si>
    <t>2 02 49 999 10 8202 150</t>
  </si>
  <si>
    <t>2 02 35 118 10 0000 150</t>
  </si>
  <si>
    <t>2 02 30 024 10 7514 150</t>
  </si>
  <si>
    <t>2 02 29 900 10 7555 150</t>
  </si>
  <si>
    <t>2 02 29 999 10 7509 150</t>
  </si>
  <si>
    <t>2 02 29 900 10 7508 150</t>
  </si>
  <si>
    <t>2 02 29 900 10 7412 150</t>
  </si>
  <si>
    <t>2 02 29 900 10 1049 150</t>
  </si>
  <si>
    <t>2 02 29 900 10 1036 150</t>
  </si>
  <si>
    <t>2 02 29 900 10 0497 150</t>
  </si>
  <si>
    <t>2 02 16 001 10 0000 150</t>
  </si>
  <si>
    <t>2 02 15 001 10 0000 150</t>
  </si>
  <si>
    <t>1 18 02 500 10 0000 150</t>
  </si>
  <si>
    <t>1 18 01 520 10 0000 150</t>
  </si>
  <si>
    <t>1 16 02 020 02 0000 140</t>
  </si>
  <si>
    <t>1 16 07 090 10 0000 140</t>
  </si>
  <si>
    <t>1 14 02 053 10 0000 410</t>
  </si>
  <si>
    <t>1 13 02 995 10 0000 130</t>
  </si>
  <si>
    <t>1 13 02 065 10 0000 130</t>
  </si>
  <si>
    <t>1 08 04 020 01 4000 110</t>
  </si>
  <si>
    <t>1 08 04 020 01 1000 110</t>
  </si>
  <si>
    <t>1 06 06 043 10 0000 110</t>
  </si>
  <si>
    <t>1 06 06 033 10 0000 110</t>
  </si>
  <si>
    <t>1 06 01 030 10 0000 110</t>
  </si>
  <si>
    <t>1 01 02 030 01 0000 110</t>
  </si>
  <si>
    <t>1 01 02 020 01 0000 110</t>
  </si>
  <si>
    <t>1 01 02 010 01 0000 110</t>
  </si>
  <si>
    <t>1 03 02 261 01 0000 110</t>
  </si>
  <si>
    <t>1 03 02 251 01 0000 110</t>
  </si>
  <si>
    <t>1 03 02 241 01 0000 110</t>
  </si>
  <si>
    <t>1 03 02 231 01 0000 110</t>
  </si>
  <si>
    <t>Администрация Ачинского района Красноярского края</t>
  </si>
  <si>
    <t>9</t>
  </si>
  <si>
    <t>36</t>
  </si>
  <si>
    <t>38</t>
  </si>
  <si>
    <t>Доходы бюджета сельсовета 2025года</t>
  </si>
  <si>
    <t>025</t>
  </si>
  <si>
    <t>8206</t>
  </si>
  <si>
    <t>0605</t>
  </si>
  <si>
    <t>Сумма на 2025 год</t>
  </si>
  <si>
    <t>Расходы на содержание мест накопления твердых коммунальных отходов,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</si>
  <si>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0330082060</t>
  </si>
  <si>
    <t>Другие вопросы в области охраны окружающей среды</t>
  </si>
  <si>
    <t>2025 год</t>
  </si>
  <si>
    <t>Наименование показателя</t>
  </si>
  <si>
    <t>КБК</t>
  </si>
  <si>
    <t>КЦСР</t>
  </si>
  <si>
    <t>КВР</t>
  </si>
  <si>
    <t>Раздел</t>
  </si>
  <si>
    <t>КФСР</t>
  </si>
  <si>
    <t>7</t>
  </si>
  <si>
    <t>8</t>
  </si>
  <si>
    <t>0000000000</t>
  </si>
  <si>
    <t>ЖИЛИЩНО-КОММУНАЛЬНОЕ ХОЗЯЙСТВО</t>
  </si>
  <si>
    <t>ОБЩЕГОСУДАРСТВЕННЫЕ ВОПРОСЫ</t>
  </si>
  <si>
    <t>12</t>
  </si>
  <si>
    <t>НАЦИОНАЛЬНАЯ БЕЗОПАСНОСТЬ И ПРАВООХРАНИТЕЛЬНАЯ ДЕЯТЕЛЬНОСТЬ</t>
  </si>
  <si>
    <t>19</t>
  </si>
  <si>
    <t>21</t>
  </si>
  <si>
    <t>23</t>
  </si>
  <si>
    <t>25</t>
  </si>
  <si>
    <t>27</t>
  </si>
  <si>
    <t>31</t>
  </si>
  <si>
    <t>33</t>
  </si>
  <si>
    <t>37</t>
  </si>
  <si>
    <t>39</t>
  </si>
  <si>
    <t>40</t>
  </si>
  <si>
    <t>41</t>
  </si>
  <si>
    <t>НАЦИОНАЛЬНАЯ ЭКОНОМИКА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</si>
  <si>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</si>
  <si>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</si>
  <si>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</si>
  <si>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</si>
  <si>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</si>
  <si>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</si>
  <si>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</si>
  <si>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</si>
  <si>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</si>
  <si>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</si>
  <si>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</si>
  <si>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</si>
  <si>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</si>
  <si>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</si>
  <si>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</si>
  <si>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</si>
  <si>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</si>
  <si>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</si>
  <si>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</si>
  <si>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</si>
  <si>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</si>
  <si>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</si>
  <si>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</si>
  <si>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</si>
  <si>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</si>
  <si>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</si>
  <si>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</si>
  <si>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</si>
  <si>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ОХРАНА ОКРУЖАЮЩЕЙ СРЕДЫ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</si>
  <si>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</si>
  <si>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</si>
  <si>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</si>
  <si>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</si>
  <si>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</si>
  <si>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</si>
  <si>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</si>
  <si>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</si>
  <si>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</si>
  <si>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</si>
  <si>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</si>
  <si>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</si>
  <si>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</si>
  <si>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</si>
  <si>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</si>
  <si>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</si>
  <si>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</si>
  <si>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</si>
  <si>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</si>
  <si>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</si>
  <si>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</si>
  <si>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</si>
  <si>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</si>
  <si>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</si>
  <si>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</si>
  <si>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</si>
  <si>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</si>
  <si>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НАЦИОНАЛЬНАЯ ОБОРОНА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</si>
  <si>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</si>
  <si>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</si>
  <si>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</si>
  <si>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</si>
  <si>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</si>
  <si>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</si>
  <si>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</si>
  <si>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</si>
  <si>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</si>
  <si>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</si>
  <si>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</si>
  <si>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</si>
  <si>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Расходы на оплату труда работников по охране, обслуживанию административных зданий и водителей, в рамках непрограммных расходов Администрации Белоярского сельсовета</t>
  </si>
  <si>
    <t>ВСЕГО:</t>
  </si>
  <si>
    <t>Единица измерения:</t>
  </si>
  <si>
    <t>КВСР</t>
  </si>
  <si>
    <t>Подраздел</t>
  </si>
  <si>
    <t>09</t>
  </si>
  <si>
    <t>014</t>
  </si>
  <si>
    <t xml:space="preserve">Межбюджетные трансферты, предаваемые бюджетам сельских поселений из муниципальных районов на осуществление части полномочий по решению вопросов местного значения в соответствии с заключенными соглашениями (на содержание мест накопления твердых коммунальных отходов) 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</si>
  <si>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</si>
  <si>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</si>
  <si>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</si>
  <si>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</si>
  <si>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</si>
  <si>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</si>
  <si>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</si>
  <si>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</si>
  <si>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</si>
  <si>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</si>
  <si>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</si>
  <si>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Дотации на выравнивание бюджетной обеспеченности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</si>
  <si>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</si>
  <si>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</si>
  <si>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</si>
  <si>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</si>
  <si>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</si>
  <si>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</si>
  <si>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</si>
  <si>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</si>
  <si>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</si>
  <si>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бюджета сельсовета 2024 года</t>
  </si>
  <si>
    <t>Доходы бюджета сельсовета 2026года</t>
  </si>
  <si>
    <t>Доходы Белоярского сельсовета на 2024 год и плановый период 2025-2026 гг</t>
  </si>
  <si>
    <t>080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</si>
  <si>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</si>
  <si>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</si>
  <si>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Белоярского сельсовета на 2024 год и на плановый период 2025-2026 гг</t>
  </si>
  <si>
    <t>2026 год</t>
  </si>
  <si>
    <t>на 2024 год и плановый период 2025 - 2026 гг</t>
  </si>
  <si>
    <t>Распределение бюджетных ассигнований сельсовета по разделам и подразделам бюджетной классификации расходов бюджетов Российской Федерации на 2024 год и плановый период 2025-2026 гг</t>
  </si>
  <si>
    <t>Распределение бюджетных ассигнований по разделам, подразделам, целевым статьям (муниципальным программам Белоярского сельсовета и непрограммным направлениям деятельности), группам и подгруппам видов расходов классификации расходов бюджета сельсовета на 2024 год и на плановый период 2025-2026 гг</t>
  </si>
  <si>
    <t>Сумма на 2026 год</t>
  </si>
  <si>
    <t>Распределение иных межбюджетных трансфертов, выделенных из бюджета Белоярского сельсовета районному бюджету Ачинского района на 2024 год и плановый период 2025-2026 гг</t>
  </si>
  <si>
    <r>
      <t>Распределение субсидий,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субвенций и иных межбюджетных трансфертов выделенных бюджету Белоярского сельсовета на реализацию федеральных и краевых законов на 2024 год и плановый период 2025-2026 гг</t>
    </r>
  </si>
  <si>
    <t>Сумма на                   2024 год</t>
  </si>
  <si>
    <t>Сумма на                    2025год</t>
  </si>
  <si>
    <t>Сумма на                    2026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</si>
  <si>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 статьями 227, 227.1 и 228 Налогового кодекса Российской Федерации, а также доходов от долевого участия в организации, полученных в виде дивидендов</t>
  </si>
  <si>
    <t xml:space="preserve">Осуществление части полномочий по решению вопросов местного значения в соответствии с заключенными соглашениями (на содержание мест накопления твердых коммунальных отходов) </t>
  </si>
  <si>
    <t>Ачинский район Красноярского края</t>
  </si>
  <si>
    <t>Охрана окружающей среды</t>
  </si>
  <si>
    <t>Содержание мест накопления твердых коммунальных отходов</t>
  </si>
  <si>
    <t>Ремонт и содержание дорог местного значения территории Белоярского сельсовета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</si>
  <si>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112</t>
  </si>
  <si>
    <t>113</t>
  </si>
  <si>
    <t>0310094130</t>
  </si>
  <si>
    <t>Расходы на осуществление мероприятий по содержанию сети внутрипоселковых дорог общего пользования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</si>
  <si>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114</t>
  </si>
  <si>
    <t>115</t>
  </si>
  <si>
    <t>116</t>
  </si>
  <si>
    <t>117</t>
  </si>
  <si>
    <t>119</t>
  </si>
  <si>
    <t>0210093110</t>
  </si>
  <si>
    <t>Расходы на мероприятия, направленные на противопажарную безопасность территорий поселения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</si>
  <si>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 xml:space="preserve"> Мероприятия по обеспечению первичных мер пожарной безопасности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</si>
  <si>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122</t>
  </si>
  <si>
    <t>Мероприятия по обеспечению первичных мер пожарной безопасности рамках подпрограммы "Обеспечение первичных мер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</si>
  <si>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Расходы на мероприятия, направленные на противопажарную безопасность территорий поселения в рамках подпрограммы "Обеспечение первичных мер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</si>
  <si>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Мероприятия по поддержке муниципального жилого фонда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территории Белоярского сельсовета"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</si>
  <si>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территории Белоярского сельсовета"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</si>
  <si>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территории Белоярского сельсовета"</t>
  </si>
  <si>
    <t>Расходы на содержание мест накопления твердых коммунальных отходов,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территории Белоярского сельсовета"</t>
  </si>
  <si>
    <t>от 22.12.2023 № 23-145Р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</si>
</sst>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000"/>
    <numFmt numFmtId="165" formatCode="#,##0.0"/>
    <numFmt numFmtId="166" formatCode="_(* #,##0.00_);_(* \(#,##0.00\);_(* &quot;-&quot;??_);_(@_)"/>
    <numFmt numFmtId="167" formatCode="?"/>
    <numFmt numFmtId="168" formatCode="#,##0.00;\-#,##0.00;#,##0.00"/>
    <numFmt numFmtId="169" formatCode="_-* #,##0.00_р_._-;\-* #,##0.00_р_._-;_-* &quot;-&quot;??_р_._-;_-@_-"/>
    <numFmt numFmtId="170" formatCode="0.0"/>
  </numFmts>
  <fonts count="44">
    <font>
      <sz val="11"/>
      <color theme="1"/>
      <name val="Calibri"/>
      <family val="2"/>
      <charset val="204"/>
      <scheme val="minor"/>
    </font>
    <font>
      <b/>
      <sz val="10"/>
      <color indexed="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 Narrow"/>
      <family val="2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</font>
    <font>
      <sz val="14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charset val="204"/>
    </font>
    <font>
      <sz val="8.5"/>
      <name val="MS Sans Serif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color indexed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8"/>
      <name val="Arial Cy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16" fillId="0" borderId="0"/>
    <xf numFmtId="166" fontId="7" fillId="0" borderId="0" applyFont="0" applyFill="0" applyBorder="0" applyAlignment="0" applyProtection="0"/>
    <xf numFmtId="0" fontId="7" fillId="0" borderId="0"/>
    <xf numFmtId="0" fontId="32" fillId="0" borderId="0"/>
    <xf numFmtId="0" fontId="32" fillId="0" borderId="0"/>
  </cellStyleXfs>
  <cellXfs count="449">
    <xf numFmtId="0" fontId="0" fillId="0" borderId="0" xfId="0"/>
    <xf numFmtId="0" fontId="2" fillId="0" borderId="0" xfId="1" applyFont="1" applyFill="1" applyAlignment="1" applyProtection="1">
      <alignment horizontal="left" vertical="top" wrapText="1"/>
      <protection locked="0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quotePrefix="1" applyFont="1" applyAlignment="1">
      <alignment wrapText="1"/>
    </xf>
    <xf numFmtId="49" fontId="9" fillId="0" borderId="0" xfId="0" quotePrefix="1" applyNumberFormat="1" applyFont="1" applyAlignment="1">
      <alignment wrapText="1"/>
    </xf>
    <xf numFmtId="49" fontId="9" fillId="0" borderId="0" xfId="0" quotePrefix="1" applyNumberFormat="1" applyFont="1" applyAlignment="1">
      <alignment horizontal="center" wrapText="1"/>
    </xf>
    <xf numFmtId="164" fontId="9" fillId="0" borderId="0" xfId="0" applyNumberFormat="1" applyFont="1" applyFill="1" applyBorder="1" applyAlignment="1">
      <alignment horizontal="left" vertical="top" indent="28"/>
    </xf>
    <xf numFmtId="0" fontId="3" fillId="0" borderId="0" xfId="0" applyFont="1" applyAlignment="1">
      <alignment wrapText="1"/>
    </xf>
    <xf numFmtId="164" fontId="9" fillId="0" borderId="0" xfId="0" applyNumberFormat="1" applyFont="1" applyFill="1" applyBorder="1" applyAlignment="1">
      <alignment horizontal="left" vertical="top" wrapText="1" indent="28"/>
    </xf>
    <xf numFmtId="165" fontId="9" fillId="0" borderId="0" xfId="0" applyNumberFormat="1" applyFont="1" applyFill="1" applyBorder="1" applyAlignment="1">
      <alignment horizontal="right" vertical="top"/>
    </xf>
    <xf numFmtId="0" fontId="3" fillId="0" borderId="0" xfId="0" quotePrefix="1" applyNumberFormat="1" applyFont="1" applyAlignment="1">
      <alignment wrapText="1"/>
    </xf>
    <xf numFmtId="0" fontId="9" fillId="0" borderId="8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9" fillId="0" borderId="0" xfId="0" applyFont="1"/>
    <xf numFmtId="0" fontId="11" fillId="0" borderId="8" xfId="0" applyNumberFormat="1" applyFont="1" applyFill="1" applyBorder="1" applyAlignment="1">
      <alignment horizontal="center" vertical="center"/>
    </xf>
    <xf numFmtId="0" fontId="11" fillId="0" borderId="8" xfId="0" quotePrefix="1" applyNumberFormat="1" applyFont="1" applyFill="1" applyBorder="1" applyAlignment="1">
      <alignment horizontal="center" vertical="center"/>
    </xf>
    <xf numFmtId="0" fontId="11" fillId="0" borderId="8" xfId="0" quotePrefix="1" applyNumberFormat="1" applyFont="1" applyFill="1" applyBorder="1" applyAlignment="1">
      <alignment horizontal="center" vertical="center" wrapText="1"/>
    </xf>
    <xf numFmtId="0" fontId="11" fillId="0" borderId="8" xfId="0" quotePrefix="1" applyNumberFormat="1" applyFont="1" applyFill="1" applyBorder="1" applyAlignment="1">
      <alignment horizontal="left" vertical="center" wrapText="1"/>
    </xf>
    <xf numFmtId="0" fontId="9" fillId="0" borderId="0" xfId="0" applyFont="1" applyFill="1"/>
    <xf numFmtId="0" fontId="11" fillId="0" borderId="8" xfId="0" applyNumberFormat="1" applyFont="1" applyBorder="1" applyAlignment="1">
      <alignment horizontal="center" vertical="center"/>
    </xf>
    <xf numFmtId="0" fontId="11" fillId="0" borderId="8" xfId="0" quotePrefix="1" applyNumberFormat="1" applyFont="1" applyBorder="1" applyAlignment="1">
      <alignment horizontal="center" vertical="center"/>
    </xf>
    <xf numFmtId="0" fontId="11" fillId="0" borderId="8" xfId="0" quotePrefix="1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0" xfId="1" applyFont="1" applyAlignment="1" applyProtection="1">
      <alignment vertical="top"/>
      <protection locked="0"/>
    </xf>
    <xf numFmtId="0" fontId="12" fillId="0" borderId="0" xfId="1" applyFont="1" applyAlignment="1" applyProtection="1">
      <alignment vertical="top" wrapText="1"/>
      <protection locked="0"/>
    </xf>
    <xf numFmtId="0" fontId="12" fillId="0" borderId="0" xfId="1" applyFont="1" applyFill="1" applyAlignment="1" applyProtection="1">
      <alignment horizontal="right" vertical="top" wrapText="1"/>
      <protection locked="0"/>
    </xf>
    <xf numFmtId="0" fontId="12" fillId="0" borderId="0" xfId="1" applyFont="1" applyFill="1" applyAlignment="1" applyProtection="1">
      <alignment horizontal="left" vertical="top" wrapText="1"/>
      <protection locked="0"/>
    </xf>
    <xf numFmtId="0" fontId="12" fillId="0" borderId="0" xfId="1" applyFont="1" applyBorder="1" applyAlignment="1" applyProtection="1">
      <alignment horizontal="center" vertical="top" wrapText="1"/>
      <protection locked="0"/>
    </xf>
    <xf numFmtId="0" fontId="12" fillId="0" borderId="0" xfId="1" applyFont="1" applyFill="1" applyBorder="1" applyAlignment="1" applyProtection="1">
      <alignment horizontal="right" wrapText="1"/>
      <protection locked="0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20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21" fillId="0" borderId="0" xfId="1" applyFont="1" applyBorder="1" applyAlignment="1">
      <alignment horizontal="left" vertical="justify" wrapText="1"/>
    </xf>
    <xf numFmtId="165" fontId="0" fillId="0" borderId="0" xfId="0" applyNumberFormat="1"/>
    <xf numFmtId="0" fontId="21" fillId="0" borderId="0" xfId="1" applyFont="1" applyAlignment="1">
      <alignment horizontal="left" vertical="top" wrapText="1"/>
    </xf>
    <xf numFmtId="0" fontId="22" fillId="0" borderId="0" xfId="1" applyFont="1" applyAlignment="1" applyProtection="1">
      <alignment horizontal="left" vertical="top"/>
      <protection locked="0"/>
    </xf>
    <xf numFmtId="0" fontId="18" fillId="0" borderId="8" xfId="0" quotePrefix="1" applyNumberFormat="1" applyFont="1" applyFill="1" applyBorder="1" applyAlignment="1">
      <alignment horizontal="left" vertical="center" wrapText="1"/>
    </xf>
    <xf numFmtId="49" fontId="4" fillId="0" borderId="8" xfId="0" applyNumberFormat="1" applyFont="1" applyBorder="1" applyAlignment="1">
      <alignment vertical="center" wrapText="1"/>
    </xf>
    <xf numFmtId="0" fontId="25" fillId="0" borderId="0" xfId="0" applyFont="1" applyFill="1"/>
    <xf numFmtId="0" fontId="26" fillId="0" borderId="0" xfId="0" applyFont="1" applyFill="1" applyAlignment="1">
      <alignment horizontal="left"/>
    </xf>
    <xf numFmtId="0" fontId="0" fillId="0" borderId="0" xfId="0" applyAlignment="1"/>
    <xf numFmtId="0" fontId="5" fillId="0" borderId="0" xfId="0" applyFont="1" applyAlignment="1">
      <alignment horizontal="left"/>
    </xf>
    <xf numFmtId="0" fontId="27" fillId="0" borderId="0" xfId="0" applyFont="1" applyFill="1" applyAlignment="1">
      <alignment horizontal="left"/>
    </xf>
    <xf numFmtId="0" fontId="25" fillId="0" borderId="0" xfId="0" applyFont="1" applyFill="1" applyAlignment="1">
      <alignment horizontal="right"/>
    </xf>
    <xf numFmtId="0" fontId="2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 vertical="center"/>
    </xf>
    <xf numFmtId="49" fontId="25" fillId="0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4" fillId="0" borderId="0" xfId="0" applyFont="1" applyBorder="1"/>
    <xf numFmtId="0" fontId="25" fillId="0" borderId="0" xfId="0" applyFont="1" applyBorder="1"/>
    <xf numFmtId="2" fontId="25" fillId="0" borderId="0" xfId="0" applyNumberFormat="1" applyFont="1" applyBorder="1"/>
    <xf numFmtId="0" fontId="4" fillId="0" borderId="0" xfId="0" applyFont="1" applyBorder="1"/>
    <xf numFmtId="2" fontId="0" fillId="0" borderId="0" xfId="0" applyNumberFormat="1"/>
    <xf numFmtId="0" fontId="30" fillId="0" borderId="0" xfId="5" applyFont="1" applyBorder="1" applyAlignment="1" applyProtection="1"/>
    <xf numFmtId="0" fontId="7" fillId="0" borderId="0" xfId="5"/>
    <xf numFmtId="0" fontId="7" fillId="0" borderId="0" xfId="5" applyFill="1"/>
    <xf numFmtId="0" fontId="30" fillId="0" borderId="0" xfId="5" applyFont="1" applyBorder="1" applyAlignment="1" applyProtection="1">
      <alignment vertical="top"/>
    </xf>
    <xf numFmtId="0" fontId="7" fillId="0" borderId="0" xfId="5" applyFont="1" applyBorder="1" applyAlignment="1" applyProtection="1">
      <alignment vertical="top" wrapText="1"/>
    </xf>
    <xf numFmtId="0" fontId="7" fillId="0" borderId="0" xfId="2"/>
    <xf numFmtId="0" fontId="30" fillId="0" borderId="0" xfId="2" applyFont="1" applyBorder="1" applyAlignment="1" applyProtection="1">
      <alignment vertical="top" wrapText="1"/>
    </xf>
    <xf numFmtId="0" fontId="7" fillId="0" borderId="0" xfId="2" applyFont="1" applyBorder="1" applyAlignment="1" applyProtection="1">
      <alignment vertical="top" wrapText="1"/>
    </xf>
    <xf numFmtId="0" fontId="31" fillId="0" borderId="0" xfId="0" applyFont="1"/>
    <xf numFmtId="0" fontId="32" fillId="0" borderId="0" xfId="6"/>
    <xf numFmtId="0" fontId="23" fillId="0" borderId="0" xfId="6" applyFont="1"/>
    <xf numFmtId="0" fontId="5" fillId="0" borderId="0" xfId="6" applyFont="1" applyBorder="1" applyAlignment="1">
      <alignment wrapText="1"/>
    </xf>
    <xf numFmtId="0" fontId="24" fillId="0" borderId="0" xfId="6" applyFont="1"/>
    <xf numFmtId="0" fontId="5" fillId="0" borderId="0" xfId="6" applyFont="1" applyAlignment="1">
      <alignment horizontal="right"/>
    </xf>
    <xf numFmtId="0" fontId="0" fillId="0" borderId="0" xfId="6" applyFont="1"/>
    <xf numFmtId="0" fontId="24" fillId="0" borderId="0" xfId="6" applyFont="1" applyBorder="1" applyAlignment="1">
      <alignment horizontal="left"/>
    </xf>
    <xf numFmtId="0" fontId="6" fillId="0" borderId="0" xfId="6" applyFont="1" applyFill="1" applyBorder="1" applyAlignment="1">
      <alignment horizontal="center" wrapText="1"/>
    </xf>
    <xf numFmtId="0" fontId="0" fillId="0" borderId="0" xfId="6" applyFont="1" applyAlignment="1">
      <alignment horizontal="right"/>
    </xf>
    <xf numFmtId="0" fontId="4" fillId="0" borderId="0" xfId="6" applyFont="1" applyAlignment="1">
      <alignment horizontal="right"/>
    </xf>
    <xf numFmtId="0" fontId="0" fillId="0" borderId="21" xfId="6" applyFont="1" applyBorder="1" applyAlignment="1">
      <alignment horizontal="center" vertical="center" textRotation="90" wrapText="1"/>
    </xf>
    <xf numFmtId="0" fontId="32" fillId="0" borderId="21" xfId="6" applyBorder="1" applyAlignment="1">
      <alignment horizontal="center" vertical="center" wrapText="1"/>
    </xf>
    <xf numFmtId="0" fontId="32" fillId="0" borderId="0" xfId="6" applyBorder="1" applyAlignment="1">
      <alignment horizontal="center" vertical="center" wrapText="1"/>
    </xf>
    <xf numFmtId="0" fontId="32" fillId="0" borderId="0" xfId="6" applyAlignment="1">
      <alignment vertical="top"/>
    </xf>
    <xf numFmtId="49" fontId="0" fillId="0" borderId="0" xfId="6" applyNumberFormat="1" applyFont="1" applyAlignment="1">
      <alignment vertical="top"/>
    </xf>
    <xf numFmtId="2" fontId="32" fillId="0" borderId="0" xfId="6" applyNumberFormat="1"/>
    <xf numFmtId="0" fontId="23" fillId="0" borderId="0" xfId="0" applyFont="1" applyFill="1"/>
    <xf numFmtId="0" fontId="23" fillId="0" borderId="0" xfId="0" applyFont="1"/>
    <xf numFmtId="168" fontId="12" fillId="0" borderId="0" xfId="1" applyNumberFormat="1" applyFont="1" applyAlignment="1" applyProtection="1">
      <alignment vertical="top" wrapText="1"/>
      <protection locked="0"/>
    </xf>
    <xf numFmtId="0" fontId="24" fillId="0" borderId="0" xfId="0" applyFont="1"/>
    <xf numFmtId="0" fontId="2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right"/>
    </xf>
    <xf numFmtId="0" fontId="24" fillId="0" borderId="0" xfId="0" applyFont="1" applyBorder="1"/>
    <xf numFmtId="169" fontId="24" fillId="0" borderId="0" xfId="0" applyNumberFormat="1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8" xfId="0" quotePrefix="1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 wrapText="1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17" fillId="0" borderId="2" xfId="0" applyNumberFormat="1" applyFont="1" applyFill="1" applyBorder="1" applyAlignment="1" applyProtection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 wrapText="1"/>
    </xf>
    <xf numFmtId="165" fontId="5" fillId="0" borderId="25" xfId="0" applyNumberFormat="1" applyFont="1" applyFill="1" applyBorder="1" applyAlignment="1">
      <alignment horizontal="center" vertical="center"/>
    </xf>
    <xf numFmtId="165" fontId="5" fillId="0" borderId="26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 wrapText="1"/>
    </xf>
    <xf numFmtId="165" fontId="5" fillId="0" borderId="28" xfId="0" applyNumberFormat="1" applyFont="1" applyFill="1" applyBorder="1" applyAlignment="1">
      <alignment horizontal="center" vertical="center"/>
    </xf>
    <xf numFmtId="165" fontId="5" fillId="0" borderId="29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center" wrapText="1"/>
    </xf>
    <xf numFmtId="49" fontId="4" fillId="0" borderId="30" xfId="0" applyNumberFormat="1" applyFont="1" applyBorder="1" applyAlignment="1">
      <alignment vertical="center" wrapText="1"/>
    </xf>
    <xf numFmtId="49" fontId="5" fillId="0" borderId="25" xfId="0" applyNumberFormat="1" applyFont="1" applyFill="1" applyBorder="1" applyAlignment="1">
      <alignment horizontal="center" vertical="center"/>
    </xf>
    <xf numFmtId="0" fontId="17" fillId="0" borderId="25" xfId="3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18" fillId="0" borderId="19" xfId="0" quotePrefix="1" applyNumberFormat="1" applyFont="1" applyFill="1" applyBorder="1" applyAlignment="1">
      <alignment horizontal="left" vertical="center" wrapText="1"/>
    </xf>
    <xf numFmtId="49" fontId="4" fillId="0" borderId="30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49" fontId="19" fillId="0" borderId="30" xfId="0" applyNumberFormat="1" applyFont="1" applyFill="1" applyBorder="1" applyAlignment="1" applyProtection="1">
      <alignment horizontal="left" vertical="center" wrapText="1"/>
    </xf>
    <xf numFmtId="0" fontId="17" fillId="0" borderId="2" xfId="3" applyNumberFormat="1" applyFont="1" applyFill="1" applyBorder="1" applyAlignment="1">
      <alignment horizontal="left" vertical="center" wrapText="1"/>
    </xf>
    <xf numFmtId="0" fontId="14" fillId="0" borderId="19" xfId="1" applyFont="1" applyBorder="1" applyAlignment="1" applyProtection="1">
      <alignment horizontal="center" vertical="center" textRotation="90" wrapText="1"/>
      <protection locked="0"/>
    </xf>
    <xf numFmtId="0" fontId="14" fillId="0" borderId="19" xfId="1" applyFont="1" applyBorder="1" applyAlignment="1" applyProtection="1">
      <alignment horizontal="left" vertical="center" textRotation="90" wrapText="1"/>
      <protection locked="0"/>
    </xf>
    <xf numFmtId="0" fontId="14" fillId="0" borderId="19" xfId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49" fontId="4" fillId="0" borderId="16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9" fontId="23" fillId="0" borderId="21" xfId="6" applyNumberFormat="1" applyFont="1" applyBorder="1" applyAlignment="1">
      <alignment vertical="top"/>
    </xf>
    <xf numFmtId="4" fontId="23" fillId="0" borderId="21" xfId="6" applyNumberFormat="1" applyFont="1" applyFill="1" applyBorder="1" applyAlignment="1">
      <alignment horizontal="center" vertical="top" wrapText="1"/>
    </xf>
    <xf numFmtId="0" fontId="23" fillId="0" borderId="22" xfId="6" applyFont="1" applyBorder="1"/>
    <xf numFmtId="4" fontId="23" fillId="3" borderId="8" xfId="7" applyNumberFormat="1" applyFont="1" applyFill="1" applyBorder="1" applyAlignment="1">
      <alignment horizontal="center" vertical="top"/>
    </xf>
    <xf numFmtId="4" fontId="23" fillId="0" borderId="21" xfId="6" applyNumberFormat="1" applyFont="1" applyBorder="1" applyAlignment="1">
      <alignment horizontal="center" vertical="top" wrapText="1"/>
    </xf>
    <xf numFmtId="0" fontId="23" fillId="0" borderId="21" xfId="6" applyFont="1" applyBorder="1"/>
    <xf numFmtId="4" fontId="23" fillId="0" borderId="21" xfId="6" applyNumberFormat="1" applyFont="1" applyBorder="1" applyAlignment="1">
      <alignment horizontal="center" vertical="top"/>
    </xf>
    <xf numFmtId="4" fontId="23" fillId="0" borderId="22" xfId="6" applyNumberFormat="1" applyFont="1" applyBorder="1" applyAlignment="1">
      <alignment horizontal="center" vertical="top"/>
    </xf>
    <xf numFmtId="49" fontId="23" fillId="0" borderId="8" xfId="6" applyNumberFormat="1" applyFont="1" applyBorder="1" applyAlignment="1">
      <alignment vertical="top"/>
    </xf>
    <xf numFmtId="4" fontId="23" fillId="0" borderId="8" xfId="6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/>
    </xf>
    <xf numFmtId="169" fontId="24" fillId="0" borderId="16" xfId="0" applyNumberFormat="1" applyFont="1" applyBorder="1"/>
    <xf numFmtId="169" fontId="24" fillId="0" borderId="17" xfId="0" applyNumberFormat="1" applyFont="1" applyBorder="1"/>
    <xf numFmtId="0" fontId="23" fillId="0" borderId="7" xfId="0" applyFont="1" applyBorder="1" applyAlignment="1">
      <alignment horizontal="left" vertical="top" wrapText="1"/>
    </xf>
    <xf numFmtId="4" fontId="23" fillId="0" borderId="8" xfId="0" applyNumberFormat="1" applyFont="1" applyBorder="1" applyAlignment="1">
      <alignment horizontal="center" vertical="center"/>
    </xf>
    <xf numFmtId="4" fontId="23" fillId="0" borderId="9" xfId="0" applyNumberFormat="1" applyFont="1" applyBorder="1" applyAlignment="1">
      <alignment horizontal="center" vertical="center"/>
    </xf>
    <xf numFmtId="0" fontId="23" fillId="0" borderId="7" xfId="0" applyFont="1" applyFill="1" applyBorder="1" applyAlignment="1">
      <alignment vertical="top" wrapText="1"/>
    </xf>
    <xf numFmtId="0" fontId="23" fillId="0" borderId="18" xfId="0" applyFont="1" applyFill="1" applyBorder="1" applyAlignment="1">
      <alignment vertical="top" wrapText="1"/>
    </xf>
    <xf numFmtId="4" fontId="23" fillId="0" borderId="19" xfId="0" applyNumberFormat="1" applyFont="1" applyBorder="1" applyAlignment="1">
      <alignment horizontal="center" vertical="center"/>
    </xf>
    <xf numFmtId="4" fontId="23" fillId="0" borderId="2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 vertical="center"/>
    </xf>
    <xf numFmtId="4" fontId="24" fillId="0" borderId="12" xfId="0" applyNumberFormat="1" applyFont="1" applyBorder="1" applyAlignment="1">
      <alignment horizontal="center" vertical="center"/>
    </xf>
    <xf numFmtId="0" fontId="0" fillId="0" borderId="32" xfId="6" applyFont="1" applyBorder="1" applyAlignment="1">
      <alignment horizontal="center" vertical="center" textRotation="90" wrapText="1"/>
    </xf>
    <xf numFmtId="0" fontId="32" fillId="0" borderId="32" xfId="6" applyBorder="1" applyAlignment="1">
      <alignment horizontal="center" vertical="center" wrapText="1"/>
    </xf>
    <xf numFmtId="0" fontId="23" fillId="0" borderId="33" xfId="6" applyFont="1" applyBorder="1" applyAlignment="1">
      <alignment horizontal="center" vertical="center" wrapText="1"/>
    </xf>
    <xf numFmtId="0" fontId="23" fillId="0" borderId="34" xfId="6" applyFont="1" applyBorder="1" applyAlignment="1">
      <alignment horizontal="center" vertical="center" textRotation="90" wrapText="1"/>
    </xf>
    <xf numFmtId="0" fontId="23" fillId="0" borderId="34" xfId="7" applyFont="1" applyBorder="1" applyAlignment="1">
      <alignment horizontal="center" vertical="center" wrapText="1"/>
    </xf>
    <xf numFmtId="0" fontId="23" fillId="0" borderId="35" xfId="7" applyFont="1" applyBorder="1" applyAlignment="1">
      <alignment horizontal="center" vertical="center" wrapText="1"/>
    </xf>
    <xf numFmtId="0" fontId="23" fillId="0" borderId="36" xfId="6" applyNumberFormat="1" applyFont="1" applyBorder="1" applyAlignment="1">
      <alignment vertical="top" wrapText="1"/>
    </xf>
    <xf numFmtId="4" fontId="23" fillId="0" borderId="37" xfId="6" applyNumberFormat="1" applyFont="1" applyFill="1" applyBorder="1" applyAlignment="1">
      <alignment horizontal="center" vertical="top" wrapText="1"/>
    </xf>
    <xf numFmtId="4" fontId="23" fillId="0" borderId="37" xfId="6" applyNumberFormat="1" applyFont="1" applyBorder="1" applyAlignment="1">
      <alignment horizontal="center" vertical="top" wrapText="1"/>
    </xf>
    <xf numFmtId="0" fontId="23" fillId="0" borderId="36" xfId="6" applyFont="1" applyBorder="1"/>
    <xf numFmtId="4" fontId="23" fillId="0" borderId="0" xfId="6" applyNumberFormat="1" applyFont="1" applyBorder="1" applyAlignment="1">
      <alignment horizontal="center"/>
    </xf>
    <xf numFmtId="4" fontId="23" fillId="0" borderId="38" xfId="6" applyNumberFormat="1" applyFont="1" applyBorder="1" applyAlignment="1">
      <alignment horizontal="center"/>
    </xf>
    <xf numFmtId="0" fontId="23" fillId="0" borderId="39" xfId="6" applyFont="1" applyBorder="1"/>
    <xf numFmtId="0" fontId="23" fillId="0" borderId="36" xfId="6" applyNumberFormat="1" applyFont="1" applyFill="1" applyBorder="1" applyAlignment="1">
      <alignment vertical="top" wrapText="1"/>
    </xf>
    <xf numFmtId="4" fontId="23" fillId="0" borderId="9" xfId="6" applyNumberFormat="1" applyFont="1" applyFill="1" applyBorder="1" applyAlignment="1">
      <alignment horizontal="center" vertical="top" wrapText="1"/>
    </xf>
    <xf numFmtId="0" fontId="24" fillId="0" borderId="40" xfId="6" applyFont="1" applyBorder="1"/>
    <xf numFmtId="0" fontId="24" fillId="0" borderId="41" xfId="6" applyFont="1" applyBorder="1"/>
    <xf numFmtId="4" fontId="24" fillId="0" borderId="41" xfId="6" applyNumberFormat="1" applyFont="1" applyBorder="1" applyAlignment="1">
      <alignment horizontal="right"/>
    </xf>
    <xf numFmtId="4" fontId="24" fillId="0" borderId="42" xfId="6" applyNumberFormat="1" applyFont="1" applyBorder="1" applyAlignment="1">
      <alignment horizontal="right"/>
    </xf>
    <xf numFmtId="0" fontId="23" fillId="0" borderId="23" xfId="6" applyFont="1" applyBorder="1" applyAlignment="1">
      <alignment horizontal="center" vertical="center" wrapText="1"/>
    </xf>
    <xf numFmtId="4" fontId="24" fillId="0" borderId="23" xfId="6" applyNumberFormat="1" applyFont="1" applyBorder="1" applyAlignment="1">
      <alignment horizontal="center" vertical="center" wrapText="1"/>
    </xf>
    <xf numFmtId="4" fontId="24" fillId="0" borderId="44" xfId="6" applyNumberFormat="1" applyFont="1" applyBorder="1" applyAlignment="1">
      <alignment horizontal="center" vertical="center" wrapText="1"/>
    </xf>
    <xf numFmtId="0" fontId="23" fillId="0" borderId="45" xfId="6" applyFont="1" applyBorder="1" applyAlignment="1">
      <alignment horizontal="center" vertical="center" wrapText="1"/>
    </xf>
    <xf numFmtId="0" fontId="23" fillId="0" borderId="46" xfId="6" applyFont="1" applyBorder="1" applyAlignment="1">
      <alignment horizontal="center" vertical="center" wrapText="1"/>
    </xf>
    <xf numFmtId="0" fontId="23" fillId="0" borderId="46" xfId="6" applyFont="1" applyBorder="1" applyAlignment="1">
      <alignment horizontal="center"/>
    </xf>
    <xf numFmtId="0" fontId="23" fillId="0" borderId="47" xfId="6" applyFont="1" applyBorder="1" applyAlignment="1">
      <alignment horizontal="center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9" fillId="0" borderId="48" xfId="0" applyFont="1" applyBorder="1"/>
    <xf numFmtId="0" fontId="9" fillId="0" borderId="0" xfId="0" applyFont="1" applyBorder="1"/>
    <xf numFmtId="0" fontId="4" fillId="0" borderId="4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quotePrefix="1" applyFont="1" applyFill="1" applyBorder="1" applyAlignment="1">
      <alignment horizont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8" xfId="0" quotePrefix="1" applyNumberFormat="1" applyFont="1" applyFill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top"/>
    </xf>
    <xf numFmtId="0" fontId="11" fillId="0" borderId="8" xfId="0" quotePrefix="1" applyNumberFormat="1" applyFont="1" applyBorder="1" applyAlignment="1">
      <alignment horizontal="center" vertical="top"/>
    </xf>
    <xf numFmtId="4" fontId="23" fillId="0" borderId="8" xfId="0" applyNumberFormat="1" applyFont="1" applyFill="1" applyBorder="1" applyAlignment="1">
      <alignment horizontal="center" vertical="center"/>
    </xf>
    <xf numFmtId="4" fontId="23" fillId="0" borderId="9" xfId="0" applyNumberFormat="1" applyFont="1" applyFill="1" applyBorder="1" applyAlignment="1">
      <alignment horizontal="center" vertical="center"/>
    </xf>
    <xf numFmtId="49" fontId="18" fillId="0" borderId="5" xfId="0" quotePrefix="1" applyNumberFormat="1" applyFont="1" applyFill="1" applyBorder="1" applyAlignment="1">
      <alignment horizontal="center" vertical="center" wrapText="1"/>
    </xf>
    <xf numFmtId="49" fontId="18" fillId="0" borderId="8" xfId="0" quotePrefix="1" applyNumberFormat="1" applyFont="1" applyFill="1" applyBorder="1" applyAlignment="1">
      <alignment horizontal="center" vertical="center" wrapText="1"/>
    </xf>
    <xf numFmtId="49" fontId="18" fillId="0" borderId="19" xfId="0" quotePrefix="1" applyNumberFormat="1" applyFont="1" applyFill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65" fontId="5" fillId="0" borderId="2" xfId="3" applyNumberFormat="1" applyFont="1" applyFill="1" applyBorder="1" applyAlignment="1">
      <alignment horizontal="center" vertical="center"/>
    </xf>
    <xf numFmtId="165" fontId="5" fillId="0" borderId="3" xfId="3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>
      <alignment horizontal="center" vertical="center"/>
    </xf>
    <xf numFmtId="165" fontId="5" fillId="0" borderId="17" xfId="0" applyNumberFormat="1" applyFont="1" applyFill="1" applyBorder="1" applyAlignment="1">
      <alignment horizontal="center" vertical="center"/>
    </xf>
    <xf numFmtId="49" fontId="35" fillId="0" borderId="8" xfId="0" applyNumberFormat="1" applyFont="1" applyBorder="1" applyAlignment="1" applyProtection="1">
      <alignment horizontal="center" vertical="center" wrapText="1"/>
    </xf>
    <xf numFmtId="49" fontId="35" fillId="0" borderId="8" xfId="0" applyNumberFormat="1" applyFont="1" applyBorder="1" applyAlignment="1" applyProtection="1">
      <alignment horizontal="center" vertical="center"/>
    </xf>
    <xf numFmtId="49" fontId="37" fillId="0" borderId="8" xfId="0" applyNumberFormat="1" applyFont="1" applyBorder="1" applyAlignment="1" applyProtection="1">
      <alignment horizontal="center" vertical="top" wrapText="1"/>
    </xf>
    <xf numFmtId="49" fontId="37" fillId="0" borderId="8" xfId="0" applyNumberFormat="1" applyFont="1" applyBorder="1" applyAlignment="1" applyProtection="1">
      <alignment horizontal="left" vertical="top" wrapText="1"/>
    </xf>
    <xf numFmtId="4" fontId="37" fillId="0" borderId="8" xfId="0" applyNumberFormat="1" applyFont="1" applyBorder="1" applyAlignment="1" applyProtection="1">
      <alignment horizontal="right" vertical="top" wrapText="1"/>
    </xf>
    <xf numFmtId="4" fontId="37" fillId="3" borderId="8" xfId="0" applyNumberFormat="1" applyFont="1" applyFill="1" applyBorder="1" applyAlignment="1" applyProtection="1">
      <alignment horizontal="right" vertical="top" wrapText="1"/>
    </xf>
    <xf numFmtId="0" fontId="39" fillId="0" borderId="0" xfId="0" applyFont="1" applyBorder="1" applyAlignment="1" applyProtection="1">
      <alignment horizontal="left"/>
    </xf>
    <xf numFmtId="0" fontId="0" fillId="3" borderId="0" xfId="0" applyFill="1"/>
    <xf numFmtId="49" fontId="5" fillId="3" borderId="8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 applyProtection="1">
      <alignment horizontal="center" vertical="center" wrapText="1"/>
    </xf>
    <xf numFmtId="4" fontId="4" fillId="3" borderId="9" xfId="0" applyNumberFormat="1" applyFont="1" applyFill="1" applyBorder="1" applyAlignment="1" applyProtection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/>
    </xf>
    <xf numFmtId="4" fontId="4" fillId="3" borderId="19" xfId="0" applyNumberFormat="1" applyFont="1" applyFill="1" applyBorder="1" applyAlignment="1">
      <alignment horizontal="center" vertical="center"/>
    </xf>
    <xf numFmtId="4" fontId="4" fillId="3" borderId="20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2" fontId="0" fillId="3" borderId="0" xfId="0" applyNumberFormat="1" applyFill="1"/>
    <xf numFmtId="4" fontId="4" fillId="3" borderId="0" xfId="0" applyNumberFormat="1" applyFont="1" applyFill="1" applyBorder="1" applyAlignment="1">
      <alignment horizontal="center" vertical="center"/>
    </xf>
    <xf numFmtId="0" fontId="18" fillId="0" borderId="5" xfId="0" quotePrefix="1" applyNumberFormat="1" applyFont="1" applyFill="1" applyBorder="1" applyAlignment="1">
      <alignment horizontal="center" vertical="center"/>
    </xf>
    <xf numFmtId="0" fontId="18" fillId="0" borderId="8" xfId="0" quotePrefix="1" applyNumberFormat="1" applyFont="1" applyFill="1" applyBorder="1" applyAlignment="1">
      <alignment horizontal="center" vertical="center"/>
    </xf>
    <xf numFmtId="0" fontId="18" fillId="0" borderId="19" xfId="0" quotePrefix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wrapText="1"/>
    </xf>
    <xf numFmtId="165" fontId="4" fillId="0" borderId="8" xfId="3" applyNumberFormat="1" applyFont="1" applyFill="1" applyBorder="1" applyAlignment="1">
      <alignment horizontal="center" vertical="center"/>
    </xf>
    <xf numFmtId="0" fontId="18" fillId="0" borderId="51" xfId="3" applyFont="1" applyBorder="1" applyAlignment="1">
      <alignment horizontal="left" wrapText="1" readingOrder="1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vertical="center" wrapText="1"/>
    </xf>
    <xf numFmtId="49" fontId="4" fillId="0" borderId="25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0" fontId="18" fillId="3" borderId="53" xfId="3" applyFont="1" applyFill="1" applyBorder="1" applyAlignment="1">
      <alignment horizontal="left" wrapText="1" readingOrder="1"/>
    </xf>
    <xf numFmtId="165" fontId="4" fillId="0" borderId="25" xfId="0" applyNumberFormat="1" applyFont="1" applyFill="1" applyBorder="1" applyAlignment="1">
      <alignment horizontal="center" vertical="center"/>
    </xf>
    <xf numFmtId="165" fontId="4" fillId="0" borderId="26" xfId="0" applyNumberFormat="1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center" wrapText="1"/>
    </xf>
    <xf numFmtId="165" fontId="4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0" fillId="0" borderId="0" xfId="3" applyFont="1" applyBorder="1" applyAlignment="1">
      <alignment horizontal="left" wrapText="1" readingOrder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8" fillId="0" borderId="8" xfId="3" applyFont="1" applyBorder="1" applyAlignment="1">
      <alignment horizontal="left" wrapText="1" readingOrder="1"/>
    </xf>
    <xf numFmtId="165" fontId="4" fillId="0" borderId="8" xfId="0" applyNumberFormat="1" applyFont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165" fontId="4" fillId="0" borderId="25" xfId="0" applyNumberFormat="1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41" fillId="0" borderId="0" xfId="0" applyFont="1" applyBorder="1"/>
    <xf numFmtId="0" fontId="0" fillId="0" borderId="38" xfId="0" applyBorder="1"/>
    <xf numFmtId="165" fontId="4" fillId="0" borderId="11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5" fillId="0" borderId="25" xfId="3" applyNumberFormat="1" applyFont="1" applyFill="1" applyBorder="1" applyAlignment="1">
      <alignment horizontal="center" vertical="center"/>
    </xf>
    <xf numFmtId="165" fontId="5" fillId="0" borderId="26" xfId="3" applyNumberFormat="1" applyFont="1" applyFill="1" applyBorder="1" applyAlignment="1">
      <alignment horizontal="center" vertical="center"/>
    </xf>
    <xf numFmtId="165" fontId="4" fillId="0" borderId="9" xfId="3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wrapText="1"/>
    </xf>
    <xf numFmtId="0" fontId="18" fillId="0" borderId="11" xfId="0" quotePrefix="1" applyNumberFormat="1" applyFont="1" applyFill="1" applyBorder="1" applyAlignment="1">
      <alignment horizontal="center" vertical="center"/>
    </xf>
    <xf numFmtId="49" fontId="18" fillId="0" borderId="11" xfId="0" quotePrefix="1" applyNumberFormat="1" applyFont="1" applyFill="1" applyBorder="1" applyAlignment="1">
      <alignment horizontal="center" vertical="center" wrapText="1"/>
    </xf>
    <xf numFmtId="0" fontId="18" fillId="0" borderId="11" xfId="0" quotePrefix="1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vertical="center" wrapText="1"/>
    </xf>
    <xf numFmtId="0" fontId="18" fillId="0" borderId="54" xfId="3" applyFont="1" applyBorder="1" applyAlignment="1">
      <alignment horizontal="left" wrapText="1" readingOrder="1"/>
    </xf>
    <xf numFmtId="0" fontId="5" fillId="0" borderId="2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7" fillId="0" borderId="55" xfId="3" applyFont="1" applyBorder="1" applyAlignment="1">
      <alignment horizontal="left" wrapText="1" readingOrder="1"/>
    </xf>
    <xf numFmtId="4" fontId="25" fillId="0" borderId="0" xfId="0" applyNumberFormat="1" applyFont="1" applyBorder="1"/>
    <xf numFmtId="0" fontId="18" fillId="0" borderId="0" xfId="0" applyFont="1" applyAlignment="1">
      <alignment wrapText="1"/>
    </xf>
    <xf numFmtId="0" fontId="24" fillId="3" borderId="43" xfId="6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 wrapText="1"/>
    </xf>
    <xf numFmtId="49" fontId="42" fillId="0" borderId="48" xfId="0" applyNumberFormat="1" applyFont="1" applyBorder="1" applyAlignment="1" applyProtection="1"/>
    <xf numFmtId="0" fontId="42" fillId="0" borderId="0" xfId="0" applyFont="1"/>
    <xf numFmtId="0" fontId="42" fillId="3" borderId="0" xfId="0" applyFont="1" applyFill="1"/>
    <xf numFmtId="49" fontId="35" fillId="3" borderId="8" xfId="0" applyNumberFormat="1" applyFont="1" applyFill="1" applyBorder="1" applyAlignment="1" applyProtection="1">
      <alignment horizontal="center" vertical="center" wrapText="1"/>
    </xf>
    <xf numFmtId="49" fontId="35" fillId="3" borderId="8" xfId="0" applyNumberFormat="1" applyFont="1" applyFill="1" applyBorder="1" applyAlignment="1" applyProtection="1">
      <alignment horizontal="center" vertical="center"/>
    </xf>
    <xf numFmtId="49" fontId="37" fillId="3" borderId="8" xfId="0" applyNumberFormat="1" applyFont="1" applyFill="1" applyBorder="1" applyAlignment="1" applyProtection="1">
      <alignment horizontal="left" vertical="top" wrapText="1"/>
    </xf>
    <xf numFmtId="49" fontId="37" fillId="3" borderId="8" xfId="0" applyNumberFormat="1" applyFont="1" applyFill="1" applyBorder="1" applyAlignment="1" applyProtection="1">
      <alignment horizontal="center" vertical="top" wrapText="1"/>
    </xf>
    <xf numFmtId="49" fontId="36" fillId="3" borderId="49" xfId="0" applyNumberFormat="1" applyFont="1" applyFill="1" applyBorder="1" applyAlignment="1" applyProtection="1">
      <alignment horizontal="left" vertical="top" wrapText="1"/>
    </xf>
    <xf numFmtId="49" fontId="36" fillId="3" borderId="49" xfId="0" applyNumberFormat="1" applyFont="1" applyFill="1" applyBorder="1" applyAlignment="1" applyProtection="1">
      <alignment horizontal="center" vertical="top" wrapText="1"/>
    </xf>
    <xf numFmtId="4" fontId="36" fillId="3" borderId="49" xfId="0" applyNumberFormat="1" applyFont="1" applyFill="1" applyBorder="1" applyAlignment="1" applyProtection="1">
      <alignment horizontal="right" vertical="top" wrapText="1"/>
    </xf>
    <xf numFmtId="167" fontId="37" fillId="3" borderId="8" xfId="0" applyNumberFormat="1" applyFont="1" applyFill="1" applyBorder="1" applyAlignment="1" applyProtection="1">
      <alignment horizontal="left" vertical="top" wrapText="1"/>
    </xf>
    <xf numFmtId="0" fontId="37" fillId="3" borderId="8" xfId="5" applyFont="1" applyFill="1" applyBorder="1" applyAlignment="1">
      <alignment wrapText="1"/>
    </xf>
    <xf numFmtId="49" fontId="36" fillId="3" borderId="30" xfId="0" applyNumberFormat="1" applyFont="1" applyFill="1" applyBorder="1" applyAlignment="1" applyProtection="1">
      <alignment horizontal="left" vertical="top" wrapText="1"/>
    </xf>
    <xf numFmtId="49" fontId="36" fillId="3" borderId="30" xfId="0" applyNumberFormat="1" applyFont="1" applyFill="1" applyBorder="1" applyAlignment="1" applyProtection="1">
      <alignment horizontal="center" vertical="top" wrapText="1"/>
    </xf>
    <xf numFmtId="4" fontId="36" fillId="3" borderId="30" xfId="0" applyNumberFormat="1" applyFont="1" applyFill="1" applyBorder="1" applyAlignment="1" applyProtection="1">
      <alignment horizontal="right" vertical="top" wrapText="1"/>
    </xf>
    <xf numFmtId="49" fontId="36" fillId="3" borderId="8" xfId="0" applyNumberFormat="1" applyFont="1" applyFill="1" applyBorder="1" applyAlignment="1" applyProtection="1">
      <alignment horizontal="center" vertical="top" wrapText="1"/>
    </xf>
    <xf numFmtId="4" fontId="36" fillId="3" borderId="8" xfId="0" applyNumberFormat="1" applyFont="1" applyFill="1" applyBorder="1" applyAlignment="1" applyProtection="1">
      <alignment horizontal="right" vertical="top" wrapText="1"/>
    </xf>
    <xf numFmtId="49" fontId="35" fillId="3" borderId="8" xfId="0" applyNumberFormat="1" applyFont="1" applyFill="1" applyBorder="1" applyAlignment="1" applyProtection="1">
      <alignment horizontal="left"/>
    </xf>
    <xf numFmtId="49" fontId="35" fillId="3" borderId="8" xfId="0" applyNumberFormat="1" applyFont="1" applyFill="1" applyBorder="1" applyAlignment="1" applyProtection="1">
      <alignment horizontal="center"/>
    </xf>
    <xf numFmtId="49" fontId="35" fillId="3" borderId="8" xfId="0" applyNumberFormat="1" applyFont="1" applyFill="1" applyBorder="1" applyAlignment="1" applyProtection="1">
      <alignment horizontal="center" wrapText="1"/>
    </xf>
    <xf numFmtId="4" fontId="35" fillId="3" borderId="8" xfId="0" applyNumberFormat="1" applyFont="1" applyFill="1" applyBorder="1" applyAlignment="1" applyProtection="1">
      <alignment horizontal="right" wrapText="1"/>
    </xf>
    <xf numFmtId="49" fontId="36" fillId="3" borderId="19" xfId="0" applyNumberFormat="1" applyFont="1" applyFill="1" applyBorder="1" applyAlignment="1" applyProtection="1">
      <alignment horizontal="left" vertical="top" wrapText="1"/>
    </xf>
    <xf numFmtId="49" fontId="36" fillId="3" borderId="19" xfId="0" applyNumberFormat="1" applyFont="1" applyFill="1" applyBorder="1" applyAlignment="1" applyProtection="1">
      <alignment horizontal="center" vertical="top" wrapText="1"/>
    </xf>
    <xf numFmtId="4" fontId="36" fillId="3" borderId="19" xfId="0" applyNumberFormat="1" applyFont="1" applyFill="1" applyBorder="1" applyAlignment="1" applyProtection="1">
      <alignment horizontal="right" vertical="top" wrapText="1"/>
    </xf>
    <xf numFmtId="49" fontId="36" fillId="3" borderId="8" xfId="0" applyNumberFormat="1" applyFont="1" applyFill="1" applyBorder="1" applyAlignment="1" applyProtection="1">
      <alignment horizontal="left" vertical="top" wrapText="1"/>
    </xf>
    <xf numFmtId="4" fontId="7" fillId="3" borderId="0" xfId="2" applyNumberFormat="1" applyFill="1"/>
    <xf numFmtId="0" fontId="7" fillId="3" borderId="0" xfId="2" applyFill="1"/>
    <xf numFmtId="4" fontId="38" fillId="3" borderId="8" xfId="0" applyNumberFormat="1" applyFont="1" applyFill="1" applyBorder="1" applyAlignment="1" applyProtection="1">
      <alignment horizontal="right" vertical="top" wrapText="1"/>
    </xf>
    <xf numFmtId="4" fontId="0" fillId="3" borderId="0" xfId="0" applyNumberFormat="1" applyFill="1" applyAlignment="1">
      <alignment horizontal="center" vertical="center"/>
    </xf>
    <xf numFmtId="4" fontId="25" fillId="3" borderId="0" xfId="0" applyNumberFormat="1" applyFont="1" applyFill="1" applyBorder="1"/>
    <xf numFmtId="4" fontId="8" fillId="0" borderId="0" xfId="2" applyNumberFormat="1" applyFont="1" applyBorder="1" applyAlignment="1" applyProtection="1">
      <alignment horizontal="right"/>
    </xf>
    <xf numFmtId="49" fontId="37" fillId="0" borderId="8" xfId="0" applyNumberFormat="1" applyFont="1" applyBorder="1" applyAlignment="1" applyProtection="1">
      <alignment horizontal="center" vertical="center" wrapText="1"/>
    </xf>
    <xf numFmtId="170" fontId="43" fillId="0" borderId="0" xfId="0" applyNumberFormat="1" applyFont="1" applyAlignment="1">
      <alignment horizontal="center" vertical="center"/>
    </xf>
    <xf numFmtId="170" fontId="4" fillId="3" borderId="8" xfId="4" applyNumberFormat="1" applyFont="1" applyFill="1" applyBorder="1" applyAlignment="1">
      <alignment horizontal="center" vertical="center"/>
    </xf>
    <xf numFmtId="170" fontId="4" fillId="3" borderId="5" xfId="4" applyNumberFormat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1" fillId="0" borderId="13" xfId="0" quotePrefix="1" applyNumberFormat="1" applyFont="1" applyBorder="1" applyAlignment="1">
      <alignment horizontal="left" vertical="top" wrapText="1"/>
    </xf>
    <xf numFmtId="0" fontId="11" fillId="0" borderId="14" xfId="0" quotePrefix="1" applyNumberFormat="1" applyFont="1" applyBorder="1" applyAlignment="1">
      <alignment horizontal="left" vertical="top" wrapText="1"/>
    </xf>
    <xf numFmtId="0" fontId="11" fillId="0" borderId="8" xfId="0" quotePrefix="1" applyNumberFormat="1" applyFont="1" applyBorder="1" applyAlignment="1">
      <alignment horizontal="left" vertical="center" wrapText="1"/>
    </xf>
    <xf numFmtId="0" fontId="2" fillId="0" borderId="0" xfId="1" applyFont="1" applyAlignment="1" applyProtection="1">
      <alignment horizontal="left" vertical="top" wrapText="1"/>
      <protection locked="0"/>
    </xf>
    <xf numFmtId="0" fontId="2" fillId="2" borderId="0" xfId="1" applyFont="1" applyFill="1" applyAlignment="1" applyProtection="1">
      <alignment horizontal="left" vertical="top"/>
      <protection locked="0"/>
    </xf>
    <xf numFmtId="0" fontId="2" fillId="0" borderId="0" xfId="1" applyFont="1" applyFill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4" fillId="0" borderId="15" xfId="1" applyFont="1" applyBorder="1" applyAlignment="1" applyProtection="1">
      <alignment horizontal="center" vertical="center" textRotation="90" wrapText="1"/>
      <protection locked="0"/>
    </xf>
    <xf numFmtId="0" fontId="14" fillId="0" borderId="18" xfId="1" applyFont="1" applyBorder="1" applyAlignment="1" applyProtection="1">
      <alignment horizontal="center" vertical="center" textRotation="90" wrapText="1"/>
      <protection locked="0"/>
    </xf>
    <xf numFmtId="0" fontId="14" fillId="0" borderId="16" xfId="1" applyFont="1" applyBorder="1" applyAlignment="1" applyProtection="1">
      <alignment horizontal="center" vertical="center" wrapText="1"/>
      <protection locked="0"/>
    </xf>
    <xf numFmtId="0" fontId="14" fillId="0" borderId="16" xfId="1" applyFont="1" applyFill="1" applyBorder="1" applyAlignment="1" applyProtection="1">
      <alignment horizontal="center" vertical="center" wrapText="1"/>
      <protection locked="0"/>
    </xf>
    <xf numFmtId="0" fontId="12" fillId="0" borderId="19" xfId="1" applyFont="1" applyFill="1" applyBorder="1" applyAlignment="1" applyProtection="1">
      <alignment horizontal="center" vertical="center" wrapText="1"/>
      <protection locked="0"/>
    </xf>
    <xf numFmtId="0" fontId="14" fillId="0" borderId="19" xfId="1" applyFont="1" applyBorder="1" applyAlignment="1" applyProtection="1">
      <alignment horizontal="center" vertical="center" wrapText="1"/>
      <protection locked="0"/>
    </xf>
    <xf numFmtId="0" fontId="14" fillId="0" borderId="17" xfId="1" applyFont="1" applyBorder="1" applyAlignment="1" applyProtection="1">
      <alignment horizontal="center" vertical="center" wrapText="1"/>
      <protection locked="0"/>
    </xf>
    <xf numFmtId="0" fontId="14" fillId="0" borderId="20" xfId="1" applyFont="1" applyBorder="1" applyAlignment="1" applyProtection="1">
      <alignment horizontal="center" vertical="center" wrapText="1"/>
      <protection locked="0"/>
    </xf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13" fillId="0" borderId="0" xfId="1" applyFont="1" applyAlignment="1">
      <alignment horizontal="center"/>
    </xf>
    <xf numFmtId="0" fontId="2" fillId="0" borderId="0" xfId="1" applyFont="1" applyFill="1" applyAlignment="1">
      <alignment horizontal="left"/>
    </xf>
    <xf numFmtId="49" fontId="35" fillId="3" borderId="19" xfId="0" applyNumberFormat="1" applyFont="1" applyFill="1" applyBorder="1" applyAlignment="1" applyProtection="1">
      <alignment horizontal="center" vertical="center" wrapText="1"/>
    </xf>
    <xf numFmtId="49" fontId="36" fillId="3" borderId="5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49" fontId="35" fillId="0" borderId="19" xfId="0" applyNumberFormat="1" applyFont="1" applyBorder="1" applyAlignment="1" applyProtection="1">
      <alignment horizontal="center" vertical="center" wrapText="1"/>
    </xf>
    <xf numFmtId="49" fontId="36" fillId="0" borderId="5" xfId="0" applyNumberFormat="1" applyFont="1" applyBorder="1" applyAlignment="1" applyProtection="1">
      <alignment horizontal="center" vertical="center" wrapText="1"/>
    </xf>
    <xf numFmtId="49" fontId="35" fillId="3" borderId="13" xfId="0" applyNumberFormat="1" applyFont="1" applyFill="1" applyBorder="1" applyAlignment="1" applyProtection="1">
      <alignment horizontal="center" vertical="center" wrapText="1"/>
    </xf>
    <xf numFmtId="49" fontId="35" fillId="3" borderId="50" xfId="0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 wrapText="1"/>
    </xf>
    <xf numFmtId="0" fontId="2" fillId="0" borderId="0" xfId="1" applyFont="1" applyAlignment="1">
      <alignment horizontal="left"/>
    </xf>
    <xf numFmtId="49" fontId="35" fillId="0" borderId="13" xfId="0" applyNumberFormat="1" applyFont="1" applyBorder="1" applyAlignment="1" applyProtection="1">
      <alignment horizontal="center" vertical="center" wrapText="1"/>
    </xf>
    <xf numFmtId="49" fontId="35" fillId="0" borderId="50" xfId="0" applyNumberFormat="1" applyFont="1" applyBorder="1" applyAlignment="1" applyProtection="1">
      <alignment horizontal="center" vertical="center" wrapText="1"/>
    </xf>
    <xf numFmtId="0" fontId="3" fillId="0" borderId="0" xfId="6" applyFont="1" applyFill="1" applyBorder="1" applyAlignment="1">
      <alignment horizontal="center" wrapText="1"/>
    </xf>
    <xf numFmtId="0" fontId="24" fillId="0" borderId="0" xfId="6" applyFont="1" applyFill="1" applyBorder="1" applyAlignment="1">
      <alignment horizontal="left"/>
    </xf>
    <xf numFmtId="0" fontId="24" fillId="0" borderId="0" xfId="6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68" fontId="2" fillId="0" borderId="0" xfId="1" applyNumberFormat="1" applyFont="1" applyFill="1" applyAlignment="1" applyProtection="1">
      <alignment horizontal="left" vertical="top"/>
      <protection locked="0"/>
    </xf>
    <xf numFmtId="168" fontId="2" fillId="0" borderId="0" xfId="1" applyNumberFormat="1" applyFont="1" applyAlignment="1" applyProtection="1">
      <alignment horizontal="left" vertical="top" wrapText="1"/>
      <protection locked="0"/>
    </xf>
  </cellXfs>
  <cellStyles count="8">
    <cellStyle name="Normal" xfId="3"/>
    <cellStyle name="Обычный" xfId="0" builtinId="0"/>
    <cellStyle name="Обычный 4" xfId="7"/>
    <cellStyle name="Обычный 5" xfId="5"/>
    <cellStyle name="Обычный 6" xfId="2"/>
    <cellStyle name="Обычный_ведом 4 ИМБТ 6" xfId="6"/>
    <cellStyle name="Обычный_Лист1" xfId="1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5"/>
  <sheetViews>
    <sheetView zoomScale="55" zoomScaleNormal="55" workbookViewId="0">
      <selection activeCell="C30" sqref="C30"/>
    </sheetView>
  </sheetViews>
  <sheetFormatPr defaultRowHeight="18.75"/>
  <cols>
    <col min="1" max="1" width="9.140625" style="35"/>
    <col min="2" max="2" width="17.7109375" style="36" customWidth="1"/>
    <col min="3" max="3" width="28.140625" style="36" customWidth="1"/>
    <col min="4" max="4" width="116.28515625" style="37" customWidth="1"/>
    <col min="5" max="5" width="61.5703125" style="20" customWidth="1"/>
    <col min="6" max="16384" width="9.140625" style="20"/>
  </cols>
  <sheetData>
    <row r="1" spans="1:4" s="14" customFormat="1">
      <c r="A1" s="10"/>
      <c r="B1" s="11"/>
      <c r="C1" s="12"/>
      <c r="D1" s="13" t="s">
        <v>30</v>
      </c>
    </row>
    <row r="2" spans="1:4" s="14" customFormat="1">
      <c r="A2" s="10"/>
      <c r="B2" s="11"/>
      <c r="C2" s="12"/>
      <c r="D2" s="13" t="s">
        <v>31</v>
      </c>
    </row>
    <row r="3" spans="1:4" s="14" customFormat="1">
      <c r="A3" s="10"/>
      <c r="B3" s="11"/>
      <c r="C3" s="12"/>
      <c r="D3" s="15" t="s">
        <v>32</v>
      </c>
    </row>
    <row r="4" spans="1:4" s="14" customFormat="1">
      <c r="A4" s="10"/>
      <c r="B4" s="11"/>
      <c r="C4" s="12"/>
      <c r="D4" s="13" t="s">
        <v>33</v>
      </c>
    </row>
    <row r="5" spans="1:4" s="14" customFormat="1">
      <c r="A5" s="10"/>
      <c r="B5" s="11"/>
      <c r="C5" s="12"/>
      <c r="D5" s="16"/>
    </row>
    <row r="6" spans="1:4" s="14" customFormat="1">
      <c r="A6" s="393" t="s">
        <v>34</v>
      </c>
      <c r="B6" s="393"/>
      <c r="C6" s="393"/>
      <c r="D6" s="393"/>
    </row>
    <row r="7" spans="1:4" s="14" customFormat="1">
      <c r="A7" s="10"/>
      <c r="B7" s="11"/>
      <c r="C7" s="12"/>
      <c r="D7" s="17"/>
    </row>
    <row r="8" spans="1:4" s="14" customFormat="1">
      <c r="A8" s="10"/>
      <c r="B8" s="11"/>
      <c r="C8" s="12"/>
      <c r="D8" s="17"/>
    </row>
    <row r="9" spans="1:4" s="14" customFormat="1" ht="75">
      <c r="A9" s="18" t="s">
        <v>35</v>
      </c>
      <c r="B9" s="18" t="s">
        <v>36</v>
      </c>
      <c r="C9" s="18" t="s">
        <v>37</v>
      </c>
      <c r="D9" s="18" t="s">
        <v>38</v>
      </c>
    </row>
    <row r="10" spans="1:4" s="19" customFormat="1">
      <c r="A10" s="249">
        <v>1</v>
      </c>
      <c r="B10" s="250" t="s">
        <v>39</v>
      </c>
      <c r="C10" s="250" t="s">
        <v>40</v>
      </c>
      <c r="D10" s="251">
        <v>4</v>
      </c>
    </row>
    <row r="11" spans="1:4">
      <c r="A11" s="252">
        <v>1</v>
      </c>
      <c r="B11" s="253" t="s">
        <v>41</v>
      </c>
      <c r="C11" s="394" t="s">
        <v>42</v>
      </c>
      <c r="D11" s="395" t="s">
        <v>43</v>
      </c>
    </row>
    <row r="12" spans="1:4" s="25" customFormat="1" ht="93.75">
      <c r="A12" s="21">
        <v>2</v>
      </c>
      <c r="B12" s="22" t="s">
        <v>41</v>
      </c>
      <c r="C12" s="23" t="s">
        <v>373</v>
      </c>
      <c r="D12" s="24" t="s">
        <v>44</v>
      </c>
    </row>
    <row r="13" spans="1:4" s="25" customFormat="1" ht="112.5">
      <c r="A13" s="21">
        <v>3</v>
      </c>
      <c r="B13" s="22" t="s">
        <v>41</v>
      </c>
      <c r="C13" s="23" t="s">
        <v>372</v>
      </c>
      <c r="D13" s="24" t="s">
        <v>45</v>
      </c>
    </row>
    <row r="14" spans="1:4" s="25" customFormat="1" ht="93.75">
      <c r="A14" s="21">
        <v>4</v>
      </c>
      <c r="B14" s="22" t="s">
        <v>41</v>
      </c>
      <c r="C14" s="23" t="s">
        <v>371</v>
      </c>
      <c r="D14" s="24" t="s">
        <v>46</v>
      </c>
    </row>
    <row r="15" spans="1:4" s="25" customFormat="1" ht="93.75">
      <c r="A15" s="21">
        <v>5</v>
      </c>
      <c r="B15" s="22" t="s">
        <v>41</v>
      </c>
      <c r="C15" s="23" t="s">
        <v>370</v>
      </c>
      <c r="D15" s="24" t="s">
        <v>47</v>
      </c>
    </row>
    <row r="16" spans="1:4">
      <c r="A16" s="21">
        <v>6</v>
      </c>
      <c r="B16" s="27" t="s">
        <v>48</v>
      </c>
      <c r="C16" s="396" t="s">
        <v>49</v>
      </c>
      <c r="D16" s="396" t="s">
        <v>43</v>
      </c>
    </row>
    <row r="17" spans="1:7" s="25" customFormat="1" ht="56.25">
      <c r="A17" s="21">
        <v>7</v>
      </c>
      <c r="B17" s="22" t="s">
        <v>48</v>
      </c>
      <c r="C17" s="23" t="s">
        <v>369</v>
      </c>
      <c r="D17" s="24" t="s">
        <v>50</v>
      </c>
    </row>
    <row r="18" spans="1:7" s="25" customFormat="1" ht="93.75">
      <c r="A18" s="21">
        <v>8</v>
      </c>
      <c r="B18" s="22" t="s">
        <v>48</v>
      </c>
      <c r="C18" s="23" t="s">
        <v>368</v>
      </c>
      <c r="D18" s="24" t="s">
        <v>51</v>
      </c>
    </row>
    <row r="19" spans="1:7" s="25" customFormat="1" ht="37.5">
      <c r="A19" s="21">
        <v>9</v>
      </c>
      <c r="B19" s="22" t="s">
        <v>48</v>
      </c>
      <c r="C19" s="23" t="s">
        <v>367</v>
      </c>
      <c r="D19" s="24" t="s">
        <v>52</v>
      </c>
    </row>
    <row r="20" spans="1:7" ht="37.5">
      <c r="A20" s="21">
        <v>10</v>
      </c>
      <c r="B20" s="27" t="s">
        <v>48</v>
      </c>
      <c r="C20" s="28" t="s">
        <v>366</v>
      </c>
      <c r="D20" s="126" t="s">
        <v>53</v>
      </c>
    </row>
    <row r="21" spans="1:7" ht="37.5">
      <c r="A21" s="21">
        <v>11</v>
      </c>
      <c r="B21" s="27" t="s">
        <v>48</v>
      </c>
      <c r="C21" s="28" t="s">
        <v>365</v>
      </c>
      <c r="D21" s="126" t="s">
        <v>54</v>
      </c>
    </row>
    <row r="22" spans="1:7" ht="37.5">
      <c r="A22" s="21">
        <v>12</v>
      </c>
      <c r="B22" s="27" t="s">
        <v>48</v>
      </c>
      <c r="C22" s="28" t="s">
        <v>364</v>
      </c>
      <c r="D22" s="126" t="s">
        <v>55</v>
      </c>
    </row>
    <row r="23" spans="1:7">
      <c r="A23" s="21">
        <v>13</v>
      </c>
      <c r="B23" s="127" t="s">
        <v>56</v>
      </c>
      <c r="C23" s="391" t="s">
        <v>57</v>
      </c>
      <c r="D23" s="392"/>
    </row>
    <row r="24" spans="1:7" ht="56.25">
      <c r="A24" s="21">
        <v>14</v>
      </c>
      <c r="B24" s="127" t="s">
        <v>56</v>
      </c>
      <c r="C24" s="127" t="s">
        <v>363</v>
      </c>
      <c r="D24" s="30" t="s">
        <v>58</v>
      </c>
    </row>
    <row r="25" spans="1:7" ht="56.25">
      <c r="A25" s="21">
        <v>15</v>
      </c>
      <c r="B25" s="127" t="s">
        <v>56</v>
      </c>
      <c r="C25" s="31" t="s">
        <v>362</v>
      </c>
      <c r="D25" s="32" t="s">
        <v>59</v>
      </c>
    </row>
    <row r="26" spans="1:7" ht="56.25">
      <c r="A26" s="21">
        <v>16</v>
      </c>
      <c r="B26" s="127" t="s">
        <v>56</v>
      </c>
      <c r="C26" s="31" t="s">
        <v>60</v>
      </c>
      <c r="D26" s="32" t="s">
        <v>61</v>
      </c>
      <c r="E26" s="238"/>
      <c r="F26" s="239"/>
      <c r="G26" s="239"/>
    </row>
    <row r="27" spans="1:7" ht="37.5">
      <c r="A27" s="21">
        <v>17</v>
      </c>
      <c r="B27" s="242" t="s">
        <v>56</v>
      </c>
      <c r="C27" s="243" t="s">
        <v>361</v>
      </c>
      <c r="D27" s="244" t="s">
        <v>62</v>
      </c>
      <c r="E27" s="238"/>
      <c r="F27" s="239"/>
      <c r="G27" s="239"/>
    </row>
    <row r="28" spans="1:7">
      <c r="A28" s="21">
        <v>18</v>
      </c>
      <c r="B28" s="248">
        <v>802</v>
      </c>
      <c r="C28" s="248" t="s">
        <v>360</v>
      </c>
      <c r="D28" s="245" t="s">
        <v>340</v>
      </c>
      <c r="E28" s="240"/>
      <c r="F28" s="241"/>
      <c r="G28" s="239"/>
    </row>
    <row r="29" spans="1:7" ht="75">
      <c r="A29" s="21">
        <v>19</v>
      </c>
      <c r="B29" s="242" t="s">
        <v>56</v>
      </c>
      <c r="C29" s="243" t="s">
        <v>359</v>
      </c>
      <c r="D29" s="245" t="s">
        <v>63</v>
      </c>
      <c r="E29" s="238"/>
      <c r="F29" s="239"/>
      <c r="G29" s="239"/>
    </row>
    <row r="30" spans="1:7" ht="37.5">
      <c r="A30" s="21">
        <v>20</v>
      </c>
      <c r="B30" s="242" t="s">
        <v>56</v>
      </c>
      <c r="C30" s="243" t="s">
        <v>357</v>
      </c>
      <c r="D30" s="245" t="s">
        <v>65</v>
      </c>
      <c r="E30" s="238"/>
      <c r="F30" s="239"/>
      <c r="G30" s="239"/>
    </row>
    <row r="31" spans="1:7" ht="56.25">
      <c r="A31" s="21">
        <v>21</v>
      </c>
      <c r="B31" s="242" t="s">
        <v>56</v>
      </c>
      <c r="C31" s="243" t="s">
        <v>358</v>
      </c>
      <c r="D31" s="245" t="s">
        <v>64</v>
      </c>
      <c r="E31" s="238"/>
      <c r="F31" s="239"/>
      <c r="G31" s="239"/>
    </row>
    <row r="32" spans="1:7">
      <c r="A32" s="21">
        <v>22</v>
      </c>
      <c r="B32" s="242" t="s">
        <v>90</v>
      </c>
      <c r="C32" s="243" t="s">
        <v>66</v>
      </c>
      <c r="D32" s="246" t="s">
        <v>67</v>
      </c>
      <c r="E32" s="238"/>
      <c r="F32" s="239"/>
      <c r="G32" s="239"/>
    </row>
    <row r="33" spans="1:7">
      <c r="A33" s="21">
        <v>23</v>
      </c>
      <c r="B33" s="242" t="s">
        <v>56</v>
      </c>
      <c r="C33" s="243" t="s">
        <v>68</v>
      </c>
      <c r="D33" s="247" t="s">
        <v>69</v>
      </c>
      <c r="E33" s="238"/>
      <c r="F33" s="239"/>
      <c r="G33" s="239"/>
    </row>
    <row r="34" spans="1:7">
      <c r="A34" s="21">
        <v>24</v>
      </c>
      <c r="B34" s="242" t="s">
        <v>56</v>
      </c>
      <c r="C34" s="242" t="s">
        <v>356</v>
      </c>
      <c r="D34" s="244" t="s">
        <v>333</v>
      </c>
    </row>
    <row r="35" spans="1:7" ht="56.25">
      <c r="A35" s="21">
        <v>25</v>
      </c>
      <c r="B35" s="242" t="s">
        <v>56</v>
      </c>
      <c r="C35" s="242" t="s">
        <v>355</v>
      </c>
      <c r="D35" s="244" t="s">
        <v>334</v>
      </c>
    </row>
    <row r="36" spans="1:7" ht="37.5">
      <c r="A36" s="21">
        <v>26</v>
      </c>
      <c r="B36" s="242" t="s">
        <v>56</v>
      </c>
      <c r="C36" s="242" t="s">
        <v>354</v>
      </c>
      <c r="D36" s="244" t="s">
        <v>70</v>
      </c>
      <c r="E36" s="238"/>
      <c r="F36" s="239"/>
      <c r="G36" s="239"/>
    </row>
    <row r="37" spans="1:7" ht="37.5">
      <c r="A37" s="21">
        <v>27</v>
      </c>
      <c r="B37" s="242" t="s">
        <v>56</v>
      </c>
      <c r="C37" s="242" t="s">
        <v>353</v>
      </c>
      <c r="D37" s="244" t="s">
        <v>71</v>
      </c>
    </row>
    <row r="38" spans="1:7" ht="37.5">
      <c r="A38" s="21">
        <v>28</v>
      </c>
      <c r="B38" s="242" t="s">
        <v>56</v>
      </c>
      <c r="C38" s="242" t="s">
        <v>352</v>
      </c>
      <c r="D38" s="244" t="s">
        <v>72</v>
      </c>
    </row>
    <row r="39" spans="1:7" ht="75">
      <c r="A39" s="21">
        <v>29</v>
      </c>
      <c r="B39" s="242" t="s">
        <v>56</v>
      </c>
      <c r="C39" s="242" t="s">
        <v>351</v>
      </c>
      <c r="D39" s="244" t="s">
        <v>73</v>
      </c>
    </row>
    <row r="40" spans="1:7" ht="75">
      <c r="A40" s="21">
        <v>30</v>
      </c>
      <c r="B40" s="127" t="s">
        <v>56</v>
      </c>
      <c r="C40" s="127" t="s">
        <v>350</v>
      </c>
      <c r="D40" s="30" t="s">
        <v>73</v>
      </c>
    </row>
    <row r="41" spans="1:7">
      <c r="A41" s="21">
        <v>31</v>
      </c>
      <c r="B41" s="127" t="s">
        <v>56</v>
      </c>
      <c r="C41" s="127" t="s">
        <v>349</v>
      </c>
      <c r="D41" s="30" t="s">
        <v>75</v>
      </c>
    </row>
    <row r="42" spans="1:7" ht="56.25">
      <c r="A42" s="21">
        <v>32</v>
      </c>
      <c r="B42" s="127" t="s">
        <v>56</v>
      </c>
      <c r="C42" s="127" t="s">
        <v>348</v>
      </c>
      <c r="D42" s="30" t="s">
        <v>76</v>
      </c>
    </row>
    <row r="43" spans="1:7" ht="37.5">
      <c r="A43" s="21">
        <v>33</v>
      </c>
      <c r="B43" s="127" t="s">
        <v>56</v>
      </c>
      <c r="C43" s="127" t="s">
        <v>346</v>
      </c>
      <c r="D43" s="30" t="s">
        <v>78</v>
      </c>
    </row>
    <row r="44" spans="1:7" ht="75">
      <c r="A44" s="21">
        <v>34</v>
      </c>
      <c r="B44" s="127" t="s">
        <v>56</v>
      </c>
      <c r="C44" s="31" t="s">
        <v>79</v>
      </c>
      <c r="D44" s="32" t="s">
        <v>80</v>
      </c>
    </row>
    <row r="45" spans="1:7" ht="56.25">
      <c r="A45" s="21">
        <v>35</v>
      </c>
      <c r="B45" s="127" t="s">
        <v>56</v>
      </c>
      <c r="C45" s="31" t="s">
        <v>332</v>
      </c>
      <c r="D45" s="32" t="s">
        <v>74</v>
      </c>
    </row>
    <row r="46" spans="1:7" ht="56.25">
      <c r="A46" s="21">
        <v>36</v>
      </c>
      <c r="B46" s="127" t="s">
        <v>56</v>
      </c>
      <c r="C46" s="127" t="s">
        <v>347</v>
      </c>
      <c r="D46" s="30" t="s">
        <v>77</v>
      </c>
    </row>
    <row r="47" spans="1:7" ht="37.5">
      <c r="A47" s="21">
        <v>37</v>
      </c>
      <c r="B47" s="127" t="s">
        <v>56</v>
      </c>
      <c r="C47" s="127" t="s">
        <v>345</v>
      </c>
      <c r="D47" s="30" t="s">
        <v>81</v>
      </c>
    </row>
    <row r="48" spans="1:7" ht="37.5">
      <c r="A48" s="21">
        <v>38</v>
      </c>
      <c r="B48" s="127" t="s">
        <v>56</v>
      </c>
      <c r="C48" s="127" t="s">
        <v>344</v>
      </c>
      <c r="D48" s="30" t="s">
        <v>82</v>
      </c>
    </row>
    <row r="49" spans="1:4" ht="37.5">
      <c r="A49" s="21">
        <v>39</v>
      </c>
      <c r="B49" s="127" t="s">
        <v>56</v>
      </c>
      <c r="C49" s="127" t="s">
        <v>343</v>
      </c>
      <c r="D49" s="30" t="s">
        <v>83</v>
      </c>
    </row>
    <row r="50" spans="1:4" ht="37.5">
      <c r="A50" s="21">
        <v>40</v>
      </c>
      <c r="B50" s="127" t="s">
        <v>56</v>
      </c>
      <c r="C50" s="127" t="s">
        <v>342</v>
      </c>
      <c r="D50" s="30" t="s">
        <v>84</v>
      </c>
    </row>
    <row r="51" spans="1:4" ht="37.5">
      <c r="A51" s="21">
        <v>41</v>
      </c>
      <c r="B51" s="127" t="s">
        <v>56</v>
      </c>
      <c r="C51" s="31" t="s">
        <v>85</v>
      </c>
      <c r="D51" s="32" t="s">
        <v>86</v>
      </c>
    </row>
    <row r="52" spans="1:4" ht="37.5">
      <c r="A52" s="21">
        <v>42</v>
      </c>
      <c r="B52" s="127" t="s">
        <v>56</v>
      </c>
      <c r="C52" s="31" t="s">
        <v>87</v>
      </c>
      <c r="D52" s="32" t="s">
        <v>88</v>
      </c>
    </row>
    <row r="53" spans="1:4" ht="56.25">
      <c r="A53" s="21">
        <v>43</v>
      </c>
      <c r="B53" s="127" t="s">
        <v>56</v>
      </c>
      <c r="C53" s="127" t="s">
        <v>341</v>
      </c>
      <c r="D53" s="30" t="s">
        <v>89</v>
      </c>
    </row>
    <row r="54" spans="1:4">
      <c r="A54" s="21">
        <v>44</v>
      </c>
      <c r="B54" s="127" t="s">
        <v>90</v>
      </c>
      <c r="C54" s="391" t="s">
        <v>374</v>
      </c>
      <c r="D54" s="392"/>
    </row>
    <row r="55" spans="1:4" ht="75">
      <c r="A55" s="21">
        <v>45</v>
      </c>
      <c r="B55" s="127" t="s">
        <v>90</v>
      </c>
      <c r="C55" s="31" t="s">
        <v>91</v>
      </c>
      <c r="D55" s="32" t="s">
        <v>92</v>
      </c>
    </row>
  </sheetData>
  <mergeCells count="5">
    <mergeCell ref="C54:D54"/>
    <mergeCell ref="A6:D6"/>
    <mergeCell ref="C11:D11"/>
    <mergeCell ref="C16:D16"/>
    <mergeCell ref="C23:D23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25"/>
  <sheetViews>
    <sheetView view="pageLayout" zoomScaleNormal="85" workbookViewId="0">
      <selection activeCell="A7" sqref="A7:D7"/>
    </sheetView>
  </sheetViews>
  <sheetFormatPr defaultRowHeight="15"/>
  <cols>
    <col min="1" max="1" width="50.7109375" style="114" customWidth="1"/>
    <col min="2" max="2" width="13.85546875" style="114" customWidth="1"/>
    <col min="3" max="3" width="15.42578125" style="114" customWidth="1"/>
    <col min="4" max="4" width="13.85546875" style="114" customWidth="1"/>
    <col min="257" max="257" width="50.7109375" customWidth="1"/>
    <col min="258" max="260" width="13.85546875" customWidth="1"/>
    <col min="513" max="513" width="50.7109375" customWidth="1"/>
    <col min="514" max="516" width="13.85546875" customWidth="1"/>
    <col min="769" max="769" width="50.7109375" customWidth="1"/>
    <col min="770" max="772" width="13.85546875" customWidth="1"/>
    <col min="1025" max="1025" width="50.7109375" customWidth="1"/>
    <col min="1026" max="1028" width="13.85546875" customWidth="1"/>
    <col min="1281" max="1281" width="50.7109375" customWidth="1"/>
    <col min="1282" max="1284" width="13.85546875" customWidth="1"/>
    <col min="1537" max="1537" width="50.7109375" customWidth="1"/>
    <col min="1538" max="1540" width="13.85546875" customWidth="1"/>
    <col min="1793" max="1793" width="50.7109375" customWidth="1"/>
    <col min="1794" max="1796" width="13.85546875" customWidth="1"/>
    <col min="2049" max="2049" width="50.7109375" customWidth="1"/>
    <col min="2050" max="2052" width="13.85546875" customWidth="1"/>
    <col min="2305" max="2305" width="50.7109375" customWidth="1"/>
    <col min="2306" max="2308" width="13.85546875" customWidth="1"/>
    <col min="2561" max="2561" width="50.7109375" customWidth="1"/>
    <col min="2562" max="2564" width="13.85546875" customWidth="1"/>
    <col min="2817" max="2817" width="50.7109375" customWidth="1"/>
    <col min="2818" max="2820" width="13.85546875" customWidth="1"/>
    <col min="3073" max="3073" width="50.7109375" customWidth="1"/>
    <col min="3074" max="3076" width="13.85546875" customWidth="1"/>
    <col min="3329" max="3329" width="50.7109375" customWidth="1"/>
    <col min="3330" max="3332" width="13.85546875" customWidth="1"/>
    <col min="3585" max="3585" width="50.7109375" customWidth="1"/>
    <col min="3586" max="3588" width="13.85546875" customWidth="1"/>
    <col min="3841" max="3841" width="50.7109375" customWidth="1"/>
    <col min="3842" max="3844" width="13.85546875" customWidth="1"/>
    <col min="4097" max="4097" width="50.7109375" customWidth="1"/>
    <col min="4098" max="4100" width="13.85546875" customWidth="1"/>
    <col min="4353" max="4353" width="50.7109375" customWidth="1"/>
    <col min="4354" max="4356" width="13.85546875" customWidth="1"/>
    <col min="4609" max="4609" width="50.7109375" customWidth="1"/>
    <col min="4610" max="4612" width="13.85546875" customWidth="1"/>
    <col min="4865" max="4865" width="50.7109375" customWidth="1"/>
    <col min="4866" max="4868" width="13.85546875" customWidth="1"/>
    <col min="5121" max="5121" width="50.7109375" customWidth="1"/>
    <col min="5122" max="5124" width="13.85546875" customWidth="1"/>
    <col min="5377" max="5377" width="50.7109375" customWidth="1"/>
    <col min="5378" max="5380" width="13.85546875" customWidth="1"/>
    <col min="5633" max="5633" width="50.7109375" customWidth="1"/>
    <col min="5634" max="5636" width="13.85546875" customWidth="1"/>
    <col min="5889" max="5889" width="50.7109375" customWidth="1"/>
    <col min="5890" max="5892" width="13.85546875" customWidth="1"/>
    <col min="6145" max="6145" width="50.7109375" customWidth="1"/>
    <col min="6146" max="6148" width="13.85546875" customWidth="1"/>
    <col min="6401" max="6401" width="50.7109375" customWidth="1"/>
    <col min="6402" max="6404" width="13.85546875" customWidth="1"/>
    <col min="6657" max="6657" width="50.7109375" customWidth="1"/>
    <col min="6658" max="6660" width="13.85546875" customWidth="1"/>
    <col min="6913" max="6913" width="50.7109375" customWidth="1"/>
    <col min="6914" max="6916" width="13.85546875" customWidth="1"/>
    <col min="7169" max="7169" width="50.7109375" customWidth="1"/>
    <col min="7170" max="7172" width="13.85546875" customWidth="1"/>
    <col min="7425" max="7425" width="50.7109375" customWidth="1"/>
    <col min="7426" max="7428" width="13.85546875" customWidth="1"/>
    <col min="7681" max="7681" width="50.7109375" customWidth="1"/>
    <col min="7682" max="7684" width="13.85546875" customWidth="1"/>
    <col min="7937" max="7937" width="50.7109375" customWidth="1"/>
    <col min="7938" max="7940" width="13.85546875" customWidth="1"/>
    <col min="8193" max="8193" width="50.7109375" customWidth="1"/>
    <col min="8194" max="8196" width="13.85546875" customWidth="1"/>
    <col min="8449" max="8449" width="50.7109375" customWidth="1"/>
    <col min="8450" max="8452" width="13.85546875" customWidth="1"/>
    <col min="8705" max="8705" width="50.7109375" customWidth="1"/>
    <col min="8706" max="8708" width="13.85546875" customWidth="1"/>
    <col min="8961" max="8961" width="50.7109375" customWidth="1"/>
    <col min="8962" max="8964" width="13.85546875" customWidth="1"/>
    <col min="9217" max="9217" width="50.7109375" customWidth="1"/>
    <col min="9218" max="9220" width="13.85546875" customWidth="1"/>
    <col min="9473" max="9473" width="50.7109375" customWidth="1"/>
    <col min="9474" max="9476" width="13.85546875" customWidth="1"/>
    <col min="9729" max="9729" width="50.7109375" customWidth="1"/>
    <col min="9730" max="9732" width="13.85546875" customWidth="1"/>
    <col min="9985" max="9985" width="50.7109375" customWidth="1"/>
    <col min="9986" max="9988" width="13.85546875" customWidth="1"/>
    <col min="10241" max="10241" width="50.7109375" customWidth="1"/>
    <col min="10242" max="10244" width="13.85546875" customWidth="1"/>
    <col min="10497" max="10497" width="50.7109375" customWidth="1"/>
    <col min="10498" max="10500" width="13.85546875" customWidth="1"/>
    <col min="10753" max="10753" width="50.7109375" customWidth="1"/>
    <col min="10754" max="10756" width="13.85546875" customWidth="1"/>
    <col min="11009" max="11009" width="50.7109375" customWidth="1"/>
    <col min="11010" max="11012" width="13.85546875" customWidth="1"/>
    <col min="11265" max="11265" width="50.7109375" customWidth="1"/>
    <col min="11266" max="11268" width="13.85546875" customWidth="1"/>
    <col min="11521" max="11521" width="50.7109375" customWidth="1"/>
    <col min="11522" max="11524" width="13.85546875" customWidth="1"/>
    <col min="11777" max="11777" width="50.7109375" customWidth="1"/>
    <col min="11778" max="11780" width="13.85546875" customWidth="1"/>
    <col min="12033" max="12033" width="50.7109375" customWidth="1"/>
    <col min="12034" max="12036" width="13.85546875" customWidth="1"/>
    <col min="12289" max="12289" width="50.7109375" customWidth="1"/>
    <col min="12290" max="12292" width="13.85546875" customWidth="1"/>
    <col min="12545" max="12545" width="50.7109375" customWidth="1"/>
    <col min="12546" max="12548" width="13.85546875" customWidth="1"/>
    <col min="12801" max="12801" width="50.7109375" customWidth="1"/>
    <col min="12802" max="12804" width="13.85546875" customWidth="1"/>
    <col min="13057" max="13057" width="50.7109375" customWidth="1"/>
    <col min="13058" max="13060" width="13.85546875" customWidth="1"/>
    <col min="13313" max="13313" width="50.7109375" customWidth="1"/>
    <col min="13314" max="13316" width="13.85546875" customWidth="1"/>
    <col min="13569" max="13569" width="50.7109375" customWidth="1"/>
    <col min="13570" max="13572" width="13.85546875" customWidth="1"/>
    <col min="13825" max="13825" width="50.7109375" customWidth="1"/>
    <col min="13826" max="13828" width="13.85546875" customWidth="1"/>
    <col min="14081" max="14081" width="50.7109375" customWidth="1"/>
    <col min="14082" max="14084" width="13.85546875" customWidth="1"/>
    <col min="14337" max="14337" width="50.7109375" customWidth="1"/>
    <col min="14338" max="14340" width="13.85546875" customWidth="1"/>
    <col min="14593" max="14593" width="50.7109375" customWidth="1"/>
    <col min="14594" max="14596" width="13.85546875" customWidth="1"/>
    <col min="14849" max="14849" width="50.7109375" customWidth="1"/>
    <col min="14850" max="14852" width="13.85546875" customWidth="1"/>
    <col min="15105" max="15105" width="50.7109375" customWidth="1"/>
    <col min="15106" max="15108" width="13.85546875" customWidth="1"/>
    <col min="15361" max="15361" width="50.7109375" customWidth="1"/>
    <col min="15362" max="15364" width="13.85546875" customWidth="1"/>
    <col min="15617" max="15617" width="50.7109375" customWidth="1"/>
    <col min="15618" max="15620" width="13.85546875" customWidth="1"/>
    <col min="15873" max="15873" width="50.7109375" customWidth="1"/>
    <col min="15874" max="15876" width="13.85546875" customWidth="1"/>
    <col min="16129" max="16129" width="50.7109375" customWidth="1"/>
    <col min="16130" max="16132" width="13.85546875" customWidth="1"/>
  </cols>
  <sheetData>
    <row r="1" spans="1:4">
      <c r="A1" s="113"/>
      <c r="C1" s="447" t="s">
        <v>312</v>
      </c>
      <c r="D1" s="447"/>
    </row>
    <row r="2" spans="1:4" ht="15.75">
      <c r="B2" s="115"/>
      <c r="C2" s="448" t="s">
        <v>313</v>
      </c>
      <c r="D2" s="448"/>
    </row>
    <row r="3" spans="1:4" ht="15.75">
      <c r="B3" s="115"/>
      <c r="C3" s="448" t="s">
        <v>311</v>
      </c>
      <c r="D3" s="448"/>
    </row>
    <row r="4" spans="1:4" ht="15.75">
      <c r="B4" s="115"/>
      <c r="C4" s="448" t="s">
        <v>189</v>
      </c>
      <c r="D4" s="448"/>
    </row>
    <row r="5" spans="1:4">
      <c r="A5" s="116"/>
      <c r="B5" s="116"/>
      <c r="C5" s="399" t="s">
        <v>552</v>
      </c>
      <c r="D5" s="399"/>
    </row>
    <row r="6" spans="1:4">
      <c r="A6" s="116"/>
      <c r="B6" s="116"/>
      <c r="C6" s="117"/>
      <c r="D6" s="117"/>
    </row>
    <row r="7" spans="1:4" ht="51" customHeight="1">
      <c r="A7" s="445" t="s">
        <v>523</v>
      </c>
      <c r="B7" s="445"/>
      <c r="C7" s="446"/>
      <c r="D7" s="446"/>
    </row>
    <row r="8" spans="1:4" ht="15.75">
      <c r="A8" s="118"/>
      <c r="B8" s="118"/>
      <c r="C8" s="119"/>
      <c r="D8" s="119"/>
    </row>
    <row r="9" spans="1:4" ht="15.75" thickBot="1">
      <c r="D9" s="120" t="s">
        <v>5</v>
      </c>
    </row>
    <row r="10" spans="1:4" ht="26.25" thickBot="1">
      <c r="A10" s="193" t="s">
        <v>324</v>
      </c>
      <c r="B10" s="194" t="s">
        <v>524</v>
      </c>
      <c r="C10" s="194" t="s">
        <v>525</v>
      </c>
      <c r="D10" s="195" t="s">
        <v>526</v>
      </c>
    </row>
    <row r="11" spans="1:4" ht="15.75" thickBot="1">
      <c r="A11" s="235">
        <v>1</v>
      </c>
      <c r="B11" s="236">
        <v>2</v>
      </c>
      <c r="C11" s="236">
        <v>3</v>
      </c>
      <c r="D11" s="237">
        <v>4</v>
      </c>
    </row>
    <row r="12" spans="1:4">
      <c r="A12" s="196" t="s">
        <v>9</v>
      </c>
      <c r="B12" s="197"/>
      <c r="C12" s="197"/>
      <c r="D12" s="198"/>
    </row>
    <row r="13" spans="1:4" ht="51">
      <c r="A13" s="199" t="s">
        <v>325</v>
      </c>
      <c r="B13" s="254">
        <v>8300</v>
      </c>
      <c r="C13" s="254">
        <f>B13</f>
        <v>8300</v>
      </c>
      <c r="D13" s="255">
        <f>C13</f>
        <v>8300</v>
      </c>
    </row>
    <row r="14" spans="1:4" ht="51">
      <c r="A14" s="199" t="s">
        <v>326</v>
      </c>
      <c r="B14" s="200">
        <v>213880</v>
      </c>
      <c r="C14" s="200">
        <v>222400</v>
      </c>
      <c r="D14" s="201">
        <v>0</v>
      </c>
    </row>
    <row r="15" spans="1:4" ht="25.5" hidden="1">
      <c r="A15" s="202" t="s">
        <v>75</v>
      </c>
      <c r="B15" s="200">
        <v>0</v>
      </c>
      <c r="C15" s="200">
        <v>0</v>
      </c>
      <c r="D15" s="201">
        <v>0</v>
      </c>
    </row>
    <row r="16" spans="1:4" ht="51" hidden="1">
      <c r="A16" s="202" t="s">
        <v>327</v>
      </c>
      <c r="B16" s="200">
        <v>0</v>
      </c>
      <c r="C16" s="200">
        <v>0</v>
      </c>
      <c r="D16" s="201">
        <v>0</v>
      </c>
    </row>
    <row r="17" spans="1:4" ht="51" hidden="1">
      <c r="A17" s="202" t="s">
        <v>328</v>
      </c>
      <c r="B17" s="200">
        <v>0</v>
      </c>
      <c r="C17" s="200">
        <v>0</v>
      </c>
      <c r="D17" s="201">
        <v>0</v>
      </c>
    </row>
    <row r="18" spans="1:4" ht="38.25" hidden="1">
      <c r="A18" s="202" t="s">
        <v>329</v>
      </c>
      <c r="B18" s="200">
        <v>0</v>
      </c>
      <c r="C18" s="200">
        <v>0</v>
      </c>
      <c r="D18" s="201">
        <v>0</v>
      </c>
    </row>
    <row r="19" spans="1:4" ht="63.75" hidden="1">
      <c r="A19" s="203" t="s">
        <v>330</v>
      </c>
      <c r="B19" s="204">
        <v>0</v>
      </c>
      <c r="C19" s="204">
        <v>0</v>
      </c>
      <c r="D19" s="205">
        <v>0</v>
      </c>
    </row>
    <row r="20" spans="1:4" ht="51">
      <c r="A20" s="203" t="s">
        <v>528</v>
      </c>
      <c r="B20" s="204">
        <v>412040</v>
      </c>
      <c r="C20" s="204">
        <v>412040</v>
      </c>
      <c r="D20" s="205">
        <v>412040</v>
      </c>
    </row>
    <row r="21" spans="1:4" ht="15.75" thickBot="1">
      <c r="A21" s="206" t="s">
        <v>28</v>
      </c>
      <c r="B21" s="207">
        <f>SUM(B13:B20)</f>
        <v>634220</v>
      </c>
      <c r="C21" s="207">
        <f>SUM(C13:C20)</f>
        <v>642740</v>
      </c>
      <c r="D21" s="208">
        <f>SUM(D13:D20)</f>
        <v>420340</v>
      </c>
    </row>
    <row r="22" spans="1:4">
      <c r="A22" s="121"/>
      <c r="B22" s="122"/>
    </row>
    <row r="23" spans="1:4">
      <c r="A23" s="121"/>
      <c r="B23" s="122"/>
    </row>
    <row r="24" spans="1:4">
      <c r="A24" s="121"/>
      <c r="B24" s="122"/>
    </row>
    <row r="25" spans="1:4" ht="15.75">
      <c r="A25" s="123"/>
      <c r="B25" s="123"/>
    </row>
  </sheetData>
  <mergeCells count="6">
    <mergeCell ref="A7:D7"/>
    <mergeCell ref="C1:D1"/>
    <mergeCell ref="C2:D2"/>
    <mergeCell ref="C3:D3"/>
    <mergeCell ref="C4:D4"/>
    <mergeCell ref="C5:D5"/>
  </mergeCells>
  <pageMargins left="1.1811023622047245" right="0.39370078740157483" top="0.75166666666666671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30" sqref="C30"/>
    </sheetView>
  </sheetViews>
  <sheetFormatPr defaultRowHeight="15"/>
  <cols>
    <col min="2" max="2" width="22.7109375" bestFit="1" customWidth="1"/>
    <col min="3" max="3" width="35" bestFit="1" customWidth="1"/>
    <col min="4" max="4" width="64.28515625" customWidth="1"/>
    <col min="6" max="6" width="14.28515625" customWidth="1"/>
    <col min="258" max="258" width="22.7109375" bestFit="1" customWidth="1"/>
    <col min="259" max="259" width="35" bestFit="1" customWidth="1"/>
    <col min="260" max="260" width="64.28515625" customWidth="1"/>
    <col min="262" max="262" width="14.28515625" customWidth="1"/>
    <col min="514" max="514" width="22.7109375" bestFit="1" customWidth="1"/>
    <col min="515" max="515" width="35" bestFit="1" customWidth="1"/>
    <col min="516" max="516" width="64.28515625" customWidth="1"/>
    <col min="518" max="518" width="14.28515625" customWidth="1"/>
    <col min="770" max="770" width="22.7109375" bestFit="1" customWidth="1"/>
    <col min="771" max="771" width="35" bestFit="1" customWidth="1"/>
    <col min="772" max="772" width="64.28515625" customWidth="1"/>
    <col min="774" max="774" width="14.28515625" customWidth="1"/>
    <col min="1026" max="1026" width="22.7109375" bestFit="1" customWidth="1"/>
    <col min="1027" max="1027" width="35" bestFit="1" customWidth="1"/>
    <col min="1028" max="1028" width="64.28515625" customWidth="1"/>
    <col min="1030" max="1030" width="14.28515625" customWidth="1"/>
    <col min="1282" max="1282" width="22.7109375" bestFit="1" customWidth="1"/>
    <col min="1283" max="1283" width="35" bestFit="1" customWidth="1"/>
    <col min="1284" max="1284" width="64.28515625" customWidth="1"/>
    <col min="1286" max="1286" width="14.28515625" customWidth="1"/>
    <col min="1538" max="1538" width="22.7109375" bestFit="1" customWidth="1"/>
    <col min="1539" max="1539" width="35" bestFit="1" customWidth="1"/>
    <col min="1540" max="1540" width="64.28515625" customWidth="1"/>
    <col min="1542" max="1542" width="14.28515625" customWidth="1"/>
    <col min="1794" max="1794" width="22.7109375" bestFit="1" customWidth="1"/>
    <col min="1795" max="1795" width="35" bestFit="1" customWidth="1"/>
    <col min="1796" max="1796" width="64.28515625" customWidth="1"/>
    <col min="1798" max="1798" width="14.28515625" customWidth="1"/>
    <col min="2050" max="2050" width="22.7109375" bestFit="1" customWidth="1"/>
    <col min="2051" max="2051" width="35" bestFit="1" customWidth="1"/>
    <col min="2052" max="2052" width="64.28515625" customWidth="1"/>
    <col min="2054" max="2054" width="14.28515625" customWidth="1"/>
    <col min="2306" max="2306" width="22.7109375" bestFit="1" customWidth="1"/>
    <col min="2307" max="2307" width="35" bestFit="1" customWidth="1"/>
    <col min="2308" max="2308" width="64.28515625" customWidth="1"/>
    <col min="2310" max="2310" width="14.28515625" customWidth="1"/>
    <col min="2562" max="2562" width="22.7109375" bestFit="1" customWidth="1"/>
    <col min="2563" max="2563" width="35" bestFit="1" customWidth="1"/>
    <col min="2564" max="2564" width="64.28515625" customWidth="1"/>
    <col min="2566" max="2566" width="14.28515625" customWidth="1"/>
    <col min="2818" max="2818" width="22.7109375" bestFit="1" customWidth="1"/>
    <col min="2819" max="2819" width="35" bestFit="1" customWidth="1"/>
    <col min="2820" max="2820" width="64.28515625" customWidth="1"/>
    <col min="2822" max="2822" width="14.28515625" customWidth="1"/>
    <col min="3074" max="3074" width="22.7109375" bestFit="1" customWidth="1"/>
    <col min="3075" max="3075" width="35" bestFit="1" customWidth="1"/>
    <col min="3076" max="3076" width="64.28515625" customWidth="1"/>
    <col min="3078" max="3078" width="14.28515625" customWidth="1"/>
    <col min="3330" max="3330" width="22.7109375" bestFit="1" customWidth="1"/>
    <col min="3331" max="3331" width="35" bestFit="1" customWidth="1"/>
    <col min="3332" max="3332" width="64.28515625" customWidth="1"/>
    <col min="3334" max="3334" width="14.28515625" customWidth="1"/>
    <col min="3586" max="3586" width="22.7109375" bestFit="1" customWidth="1"/>
    <col min="3587" max="3587" width="35" bestFit="1" customWidth="1"/>
    <col min="3588" max="3588" width="64.28515625" customWidth="1"/>
    <col min="3590" max="3590" width="14.28515625" customWidth="1"/>
    <col min="3842" max="3842" width="22.7109375" bestFit="1" customWidth="1"/>
    <col min="3843" max="3843" width="35" bestFit="1" customWidth="1"/>
    <col min="3844" max="3844" width="64.28515625" customWidth="1"/>
    <col min="3846" max="3846" width="14.28515625" customWidth="1"/>
    <col min="4098" max="4098" width="22.7109375" bestFit="1" customWidth="1"/>
    <col min="4099" max="4099" width="35" bestFit="1" customWidth="1"/>
    <col min="4100" max="4100" width="64.28515625" customWidth="1"/>
    <col min="4102" max="4102" width="14.28515625" customWidth="1"/>
    <col min="4354" max="4354" width="22.7109375" bestFit="1" customWidth="1"/>
    <col min="4355" max="4355" width="35" bestFit="1" customWidth="1"/>
    <col min="4356" max="4356" width="64.28515625" customWidth="1"/>
    <col min="4358" max="4358" width="14.28515625" customWidth="1"/>
    <col min="4610" max="4610" width="22.7109375" bestFit="1" customWidth="1"/>
    <col min="4611" max="4611" width="35" bestFit="1" customWidth="1"/>
    <col min="4612" max="4612" width="64.28515625" customWidth="1"/>
    <col min="4614" max="4614" width="14.28515625" customWidth="1"/>
    <col min="4866" max="4866" width="22.7109375" bestFit="1" customWidth="1"/>
    <col min="4867" max="4867" width="35" bestFit="1" customWidth="1"/>
    <col min="4868" max="4868" width="64.28515625" customWidth="1"/>
    <col min="4870" max="4870" width="14.28515625" customWidth="1"/>
    <col min="5122" max="5122" width="22.7109375" bestFit="1" customWidth="1"/>
    <col min="5123" max="5123" width="35" bestFit="1" customWidth="1"/>
    <col min="5124" max="5124" width="64.28515625" customWidth="1"/>
    <col min="5126" max="5126" width="14.28515625" customWidth="1"/>
    <col min="5378" max="5378" width="22.7109375" bestFit="1" customWidth="1"/>
    <col min="5379" max="5379" width="35" bestFit="1" customWidth="1"/>
    <col min="5380" max="5380" width="64.28515625" customWidth="1"/>
    <col min="5382" max="5382" width="14.28515625" customWidth="1"/>
    <col min="5634" max="5634" width="22.7109375" bestFit="1" customWidth="1"/>
    <col min="5635" max="5635" width="35" bestFit="1" customWidth="1"/>
    <col min="5636" max="5636" width="64.28515625" customWidth="1"/>
    <col min="5638" max="5638" width="14.28515625" customWidth="1"/>
    <col min="5890" max="5890" width="22.7109375" bestFit="1" customWidth="1"/>
    <col min="5891" max="5891" width="35" bestFit="1" customWidth="1"/>
    <col min="5892" max="5892" width="64.28515625" customWidth="1"/>
    <col min="5894" max="5894" width="14.28515625" customWidth="1"/>
    <col min="6146" max="6146" width="22.7109375" bestFit="1" customWidth="1"/>
    <col min="6147" max="6147" width="35" bestFit="1" customWidth="1"/>
    <col min="6148" max="6148" width="64.28515625" customWidth="1"/>
    <col min="6150" max="6150" width="14.28515625" customWidth="1"/>
    <col min="6402" max="6402" width="22.7109375" bestFit="1" customWidth="1"/>
    <col min="6403" max="6403" width="35" bestFit="1" customWidth="1"/>
    <col min="6404" max="6404" width="64.28515625" customWidth="1"/>
    <col min="6406" max="6406" width="14.28515625" customWidth="1"/>
    <col min="6658" max="6658" width="22.7109375" bestFit="1" customWidth="1"/>
    <col min="6659" max="6659" width="35" bestFit="1" customWidth="1"/>
    <col min="6660" max="6660" width="64.28515625" customWidth="1"/>
    <col min="6662" max="6662" width="14.28515625" customWidth="1"/>
    <col min="6914" max="6914" width="22.7109375" bestFit="1" customWidth="1"/>
    <col min="6915" max="6915" width="35" bestFit="1" customWidth="1"/>
    <col min="6916" max="6916" width="64.28515625" customWidth="1"/>
    <col min="6918" max="6918" width="14.28515625" customWidth="1"/>
    <col min="7170" max="7170" width="22.7109375" bestFit="1" customWidth="1"/>
    <col min="7171" max="7171" width="35" bestFit="1" customWidth="1"/>
    <col min="7172" max="7172" width="64.28515625" customWidth="1"/>
    <col min="7174" max="7174" width="14.28515625" customWidth="1"/>
    <col min="7426" max="7426" width="22.7109375" bestFit="1" customWidth="1"/>
    <col min="7427" max="7427" width="35" bestFit="1" customWidth="1"/>
    <col min="7428" max="7428" width="64.28515625" customWidth="1"/>
    <col min="7430" max="7430" width="14.28515625" customWidth="1"/>
    <col min="7682" max="7682" width="22.7109375" bestFit="1" customWidth="1"/>
    <col min="7683" max="7683" width="35" bestFit="1" customWidth="1"/>
    <col min="7684" max="7684" width="64.28515625" customWidth="1"/>
    <col min="7686" max="7686" width="14.28515625" customWidth="1"/>
    <col min="7938" max="7938" width="22.7109375" bestFit="1" customWidth="1"/>
    <col min="7939" max="7939" width="35" bestFit="1" customWidth="1"/>
    <col min="7940" max="7940" width="64.28515625" customWidth="1"/>
    <col min="7942" max="7942" width="14.28515625" customWidth="1"/>
    <col min="8194" max="8194" width="22.7109375" bestFit="1" customWidth="1"/>
    <col min="8195" max="8195" width="35" bestFit="1" customWidth="1"/>
    <col min="8196" max="8196" width="64.28515625" customWidth="1"/>
    <col min="8198" max="8198" width="14.28515625" customWidth="1"/>
    <col min="8450" max="8450" width="22.7109375" bestFit="1" customWidth="1"/>
    <col min="8451" max="8451" width="35" bestFit="1" customWidth="1"/>
    <col min="8452" max="8452" width="64.28515625" customWidth="1"/>
    <col min="8454" max="8454" width="14.28515625" customWidth="1"/>
    <col min="8706" max="8706" width="22.7109375" bestFit="1" customWidth="1"/>
    <col min="8707" max="8707" width="35" bestFit="1" customWidth="1"/>
    <col min="8708" max="8708" width="64.28515625" customWidth="1"/>
    <col min="8710" max="8710" width="14.28515625" customWidth="1"/>
    <col min="8962" max="8962" width="22.7109375" bestFit="1" customWidth="1"/>
    <col min="8963" max="8963" width="35" bestFit="1" customWidth="1"/>
    <col min="8964" max="8964" width="64.28515625" customWidth="1"/>
    <col min="8966" max="8966" width="14.28515625" customWidth="1"/>
    <col min="9218" max="9218" width="22.7109375" bestFit="1" customWidth="1"/>
    <col min="9219" max="9219" width="35" bestFit="1" customWidth="1"/>
    <col min="9220" max="9220" width="64.28515625" customWidth="1"/>
    <col min="9222" max="9222" width="14.28515625" customWidth="1"/>
    <col min="9474" max="9474" width="22.7109375" bestFit="1" customWidth="1"/>
    <col min="9475" max="9475" width="35" bestFit="1" customWidth="1"/>
    <col min="9476" max="9476" width="64.28515625" customWidth="1"/>
    <col min="9478" max="9478" width="14.28515625" customWidth="1"/>
    <col min="9730" max="9730" width="22.7109375" bestFit="1" customWidth="1"/>
    <col min="9731" max="9731" width="35" bestFit="1" customWidth="1"/>
    <col min="9732" max="9732" width="64.28515625" customWidth="1"/>
    <col min="9734" max="9734" width="14.28515625" customWidth="1"/>
    <col min="9986" max="9986" width="22.7109375" bestFit="1" customWidth="1"/>
    <col min="9987" max="9987" width="35" bestFit="1" customWidth="1"/>
    <col min="9988" max="9988" width="64.28515625" customWidth="1"/>
    <col min="9990" max="9990" width="14.28515625" customWidth="1"/>
    <col min="10242" max="10242" width="22.7109375" bestFit="1" customWidth="1"/>
    <col min="10243" max="10243" width="35" bestFit="1" customWidth="1"/>
    <col min="10244" max="10244" width="64.28515625" customWidth="1"/>
    <col min="10246" max="10246" width="14.28515625" customWidth="1"/>
    <col min="10498" max="10498" width="22.7109375" bestFit="1" customWidth="1"/>
    <col min="10499" max="10499" width="35" bestFit="1" customWidth="1"/>
    <col min="10500" max="10500" width="64.28515625" customWidth="1"/>
    <col min="10502" max="10502" width="14.28515625" customWidth="1"/>
    <col min="10754" max="10754" width="22.7109375" bestFit="1" customWidth="1"/>
    <col min="10755" max="10755" width="35" bestFit="1" customWidth="1"/>
    <col min="10756" max="10756" width="64.28515625" customWidth="1"/>
    <col min="10758" max="10758" width="14.28515625" customWidth="1"/>
    <col min="11010" max="11010" width="22.7109375" bestFit="1" customWidth="1"/>
    <col min="11011" max="11011" width="35" bestFit="1" customWidth="1"/>
    <col min="11012" max="11012" width="64.28515625" customWidth="1"/>
    <col min="11014" max="11014" width="14.28515625" customWidth="1"/>
    <col min="11266" max="11266" width="22.7109375" bestFit="1" customWidth="1"/>
    <col min="11267" max="11267" width="35" bestFit="1" customWidth="1"/>
    <col min="11268" max="11268" width="64.28515625" customWidth="1"/>
    <col min="11270" max="11270" width="14.28515625" customWidth="1"/>
    <col min="11522" max="11522" width="22.7109375" bestFit="1" customWidth="1"/>
    <col min="11523" max="11523" width="35" bestFit="1" customWidth="1"/>
    <col min="11524" max="11524" width="64.28515625" customWidth="1"/>
    <col min="11526" max="11526" width="14.28515625" customWidth="1"/>
    <col min="11778" max="11778" width="22.7109375" bestFit="1" customWidth="1"/>
    <col min="11779" max="11779" width="35" bestFit="1" customWidth="1"/>
    <col min="11780" max="11780" width="64.28515625" customWidth="1"/>
    <col min="11782" max="11782" width="14.28515625" customWidth="1"/>
    <col min="12034" max="12034" width="22.7109375" bestFit="1" customWidth="1"/>
    <col min="12035" max="12035" width="35" bestFit="1" customWidth="1"/>
    <col min="12036" max="12036" width="64.28515625" customWidth="1"/>
    <col min="12038" max="12038" width="14.28515625" customWidth="1"/>
    <col min="12290" max="12290" width="22.7109375" bestFit="1" customWidth="1"/>
    <col min="12291" max="12291" width="35" bestFit="1" customWidth="1"/>
    <col min="12292" max="12292" width="64.28515625" customWidth="1"/>
    <col min="12294" max="12294" width="14.28515625" customWidth="1"/>
    <col min="12546" max="12546" width="22.7109375" bestFit="1" customWidth="1"/>
    <col min="12547" max="12547" width="35" bestFit="1" customWidth="1"/>
    <col min="12548" max="12548" width="64.28515625" customWidth="1"/>
    <col min="12550" max="12550" width="14.28515625" customWidth="1"/>
    <col min="12802" max="12802" width="22.7109375" bestFit="1" customWidth="1"/>
    <col min="12803" max="12803" width="35" bestFit="1" customWidth="1"/>
    <col min="12804" max="12804" width="64.28515625" customWidth="1"/>
    <col min="12806" max="12806" width="14.28515625" customWidth="1"/>
    <col min="13058" max="13058" width="22.7109375" bestFit="1" customWidth="1"/>
    <col min="13059" max="13059" width="35" bestFit="1" customWidth="1"/>
    <col min="13060" max="13060" width="64.28515625" customWidth="1"/>
    <col min="13062" max="13062" width="14.28515625" customWidth="1"/>
    <col min="13314" max="13314" width="22.7109375" bestFit="1" customWidth="1"/>
    <col min="13315" max="13315" width="35" bestFit="1" customWidth="1"/>
    <col min="13316" max="13316" width="64.28515625" customWidth="1"/>
    <col min="13318" max="13318" width="14.28515625" customWidth="1"/>
    <col min="13570" max="13570" width="22.7109375" bestFit="1" customWidth="1"/>
    <col min="13571" max="13571" width="35" bestFit="1" customWidth="1"/>
    <col min="13572" max="13572" width="64.28515625" customWidth="1"/>
    <col min="13574" max="13574" width="14.28515625" customWidth="1"/>
    <col min="13826" max="13826" width="22.7109375" bestFit="1" customWidth="1"/>
    <col min="13827" max="13827" width="35" bestFit="1" customWidth="1"/>
    <col min="13828" max="13828" width="64.28515625" customWidth="1"/>
    <col min="13830" max="13830" width="14.28515625" customWidth="1"/>
    <col min="14082" max="14082" width="22.7109375" bestFit="1" customWidth="1"/>
    <col min="14083" max="14083" width="35" bestFit="1" customWidth="1"/>
    <col min="14084" max="14084" width="64.28515625" customWidth="1"/>
    <col min="14086" max="14086" width="14.28515625" customWidth="1"/>
    <col min="14338" max="14338" width="22.7109375" bestFit="1" customWidth="1"/>
    <col min="14339" max="14339" width="35" bestFit="1" customWidth="1"/>
    <col min="14340" max="14340" width="64.28515625" customWidth="1"/>
    <col min="14342" max="14342" width="14.28515625" customWidth="1"/>
    <col min="14594" max="14594" width="22.7109375" bestFit="1" customWidth="1"/>
    <col min="14595" max="14595" width="35" bestFit="1" customWidth="1"/>
    <col min="14596" max="14596" width="64.28515625" customWidth="1"/>
    <col min="14598" max="14598" width="14.28515625" customWidth="1"/>
    <col min="14850" max="14850" width="22.7109375" bestFit="1" customWidth="1"/>
    <col min="14851" max="14851" width="35" bestFit="1" customWidth="1"/>
    <col min="14852" max="14852" width="64.28515625" customWidth="1"/>
    <col min="14854" max="14854" width="14.28515625" customWidth="1"/>
    <col min="15106" max="15106" width="22.7109375" bestFit="1" customWidth="1"/>
    <col min="15107" max="15107" width="35" bestFit="1" customWidth="1"/>
    <col min="15108" max="15108" width="64.28515625" customWidth="1"/>
    <col min="15110" max="15110" width="14.28515625" customWidth="1"/>
    <col min="15362" max="15362" width="22.7109375" bestFit="1" customWidth="1"/>
    <col min="15363" max="15363" width="35" bestFit="1" customWidth="1"/>
    <col min="15364" max="15364" width="64.28515625" customWidth="1"/>
    <col min="15366" max="15366" width="14.28515625" customWidth="1"/>
    <col min="15618" max="15618" width="22.7109375" bestFit="1" customWidth="1"/>
    <col min="15619" max="15619" width="35" bestFit="1" customWidth="1"/>
    <col min="15620" max="15620" width="64.28515625" customWidth="1"/>
    <col min="15622" max="15622" width="14.28515625" customWidth="1"/>
    <col min="15874" max="15874" width="22.7109375" bestFit="1" customWidth="1"/>
    <col min="15875" max="15875" width="35" bestFit="1" customWidth="1"/>
    <col min="15876" max="15876" width="64.28515625" customWidth="1"/>
    <col min="15878" max="15878" width="14.28515625" customWidth="1"/>
    <col min="16130" max="16130" width="22.7109375" bestFit="1" customWidth="1"/>
    <col min="16131" max="16131" width="35" bestFit="1" customWidth="1"/>
    <col min="16132" max="16132" width="64.28515625" customWidth="1"/>
    <col min="16134" max="16134" width="14.28515625" customWidth="1"/>
  </cols>
  <sheetData>
    <row r="1" spans="1:6">
      <c r="E1" s="398" t="s">
        <v>93</v>
      </c>
      <c r="F1" s="398"/>
    </row>
    <row r="2" spans="1:6">
      <c r="E2" s="397" t="s">
        <v>1</v>
      </c>
      <c r="F2" s="397"/>
    </row>
    <row r="3" spans="1:6">
      <c r="E3" s="397" t="s">
        <v>2</v>
      </c>
      <c r="F3" s="397"/>
    </row>
    <row r="4" spans="1:6">
      <c r="E4" s="399" t="s">
        <v>94</v>
      </c>
      <c r="F4" s="399"/>
    </row>
    <row r="5" spans="1:6">
      <c r="E5" s="1"/>
      <c r="F5" s="1"/>
    </row>
    <row r="6" spans="1:6">
      <c r="E6" s="400" t="s">
        <v>93</v>
      </c>
      <c r="F6" s="400"/>
    </row>
    <row r="7" spans="1:6">
      <c r="E7" s="397" t="s">
        <v>1</v>
      </c>
      <c r="F7" s="397"/>
    </row>
    <row r="8" spans="1:6">
      <c r="E8" s="397" t="s">
        <v>2</v>
      </c>
      <c r="F8" s="397"/>
    </row>
    <row r="9" spans="1:6">
      <c r="E9" s="399" t="s">
        <v>3</v>
      </c>
      <c r="F9" s="399"/>
    </row>
    <row r="10" spans="1:6">
      <c r="E10" s="1"/>
      <c r="F10" s="1"/>
    </row>
    <row r="11" spans="1:6" ht="18.75">
      <c r="A11" s="393" t="s">
        <v>95</v>
      </c>
      <c r="B11" s="393"/>
      <c r="C11" s="393"/>
      <c r="D11" s="393"/>
      <c r="E11" s="393"/>
      <c r="F11" s="393"/>
    </row>
    <row r="12" spans="1:6" ht="15.75" thickBot="1"/>
    <row r="13" spans="1:6" ht="32.25" thickBot="1">
      <c r="A13" s="3" t="s">
        <v>35</v>
      </c>
      <c r="B13" s="4" t="s">
        <v>96</v>
      </c>
      <c r="C13" s="4" t="s">
        <v>97</v>
      </c>
      <c r="D13" s="403" t="s">
        <v>98</v>
      </c>
      <c r="E13" s="403"/>
      <c r="F13" s="404"/>
    </row>
    <row r="14" spans="1:6" ht="15.75">
      <c r="A14" s="405" t="s">
        <v>9</v>
      </c>
      <c r="B14" s="406"/>
      <c r="C14" s="406"/>
      <c r="D14" s="406"/>
      <c r="E14" s="406"/>
      <c r="F14" s="407"/>
    </row>
    <row r="15" spans="1:6" ht="15.75">
      <c r="A15" s="38">
        <v>1</v>
      </c>
      <c r="B15" s="8">
        <v>802</v>
      </c>
      <c r="C15" s="8" t="s">
        <v>99</v>
      </c>
      <c r="D15" s="408" t="s">
        <v>100</v>
      </c>
      <c r="E15" s="408"/>
      <c r="F15" s="409"/>
    </row>
    <row r="16" spans="1:6" ht="16.5" thickBot="1">
      <c r="A16" s="39">
        <v>2</v>
      </c>
      <c r="B16" s="9">
        <v>802</v>
      </c>
      <c r="C16" s="9" t="s">
        <v>101</v>
      </c>
      <c r="D16" s="401" t="s">
        <v>102</v>
      </c>
      <c r="E16" s="401"/>
      <c r="F16" s="402"/>
    </row>
  </sheetData>
  <mergeCells count="13">
    <mergeCell ref="D16:F16"/>
    <mergeCell ref="E8:F8"/>
    <mergeCell ref="E9:F9"/>
    <mergeCell ref="A11:F11"/>
    <mergeCell ref="D13:F13"/>
    <mergeCell ref="A14:F14"/>
    <mergeCell ref="D15:F15"/>
    <mergeCell ref="E7:F7"/>
    <mergeCell ref="E1:F1"/>
    <mergeCell ref="E2:F2"/>
    <mergeCell ref="E3:F3"/>
    <mergeCell ref="E4:F4"/>
    <mergeCell ref="E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7"/>
  <sheetViews>
    <sheetView tabSelected="1" workbookViewId="0">
      <selection activeCell="E5" sqref="E5:F5"/>
    </sheetView>
  </sheetViews>
  <sheetFormatPr defaultRowHeight="15"/>
  <cols>
    <col min="1" max="1" width="5.28515625" customWidth="1"/>
    <col min="2" max="2" width="29.42578125" customWidth="1"/>
    <col min="3" max="3" width="77" customWidth="1"/>
    <col min="4" max="6" width="15.42578125" customWidth="1"/>
    <col min="257" max="257" width="5.28515625" customWidth="1"/>
    <col min="258" max="258" width="29.42578125" customWidth="1"/>
    <col min="259" max="259" width="77" customWidth="1"/>
    <col min="260" max="262" width="15.42578125" customWidth="1"/>
    <col min="513" max="513" width="5.28515625" customWidth="1"/>
    <col min="514" max="514" width="29.42578125" customWidth="1"/>
    <col min="515" max="515" width="77" customWidth="1"/>
    <col min="516" max="518" width="15.42578125" customWidth="1"/>
    <col min="769" max="769" width="5.28515625" customWidth="1"/>
    <col min="770" max="770" width="29.42578125" customWidth="1"/>
    <col min="771" max="771" width="77" customWidth="1"/>
    <col min="772" max="774" width="15.42578125" customWidth="1"/>
    <col min="1025" max="1025" width="5.28515625" customWidth="1"/>
    <col min="1026" max="1026" width="29.42578125" customWidth="1"/>
    <col min="1027" max="1027" width="77" customWidth="1"/>
    <col min="1028" max="1030" width="15.42578125" customWidth="1"/>
    <col min="1281" max="1281" width="5.28515625" customWidth="1"/>
    <col min="1282" max="1282" width="29.42578125" customWidth="1"/>
    <col min="1283" max="1283" width="77" customWidth="1"/>
    <col min="1284" max="1286" width="15.42578125" customWidth="1"/>
    <col min="1537" max="1537" width="5.28515625" customWidth="1"/>
    <col min="1538" max="1538" width="29.42578125" customWidth="1"/>
    <col min="1539" max="1539" width="77" customWidth="1"/>
    <col min="1540" max="1542" width="15.42578125" customWidth="1"/>
    <col min="1793" max="1793" width="5.28515625" customWidth="1"/>
    <col min="1794" max="1794" width="29.42578125" customWidth="1"/>
    <col min="1795" max="1795" width="77" customWidth="1"/>
    <col min="1796" max="1798" width="15.42578125" customWidth="1"/>
    <col min="2049" max="2049" width="5.28515625" customWidth="1"/>
    <col min="2050" max="2050" width="29.42578125" customWidth="1"/>
    <col min="2051" max="2051" width="77" customWidth="1"/>
    <col min="2052" max="2054" width="15.42578125" customWidth="1"/>
    <col min="2305" max="2305" width="5.28515625" customWidth="1"/>
    <col min="2306" max="2306" width="29.42578125" customWidth="1"/>
    <col min="2307" max="2307" width="77" customWidth="1"/>
    <col min="2308" max="2310" width="15.42578125" customWidth="1"/>
    <col min="2561" max="2561" width="5.28515625" customWidth="1"/>
    <col min="2562" max="2562" width="29.42578125" customWidth="1"/>
    <col min="2563" max="2563" width="77" customWidth="1"/>
    <col min="2564" max="2566" width="15.42578125" customWidth="1"/>
    <col min="2817" max="2817" width="5.28515625" customWidth="1"/>
    <col min="2818" max="2818" width="29.42578125" customWidth="1"/>
    <col min="2819" max="2819" width="77" customWidth="1"/>
    <col min="2820" max="2822" width="15.42578125" customWidth="1"/>
    <col min="3073" max="3073" width="5.28515625" customWidth="1"/>
    <col min="3074" max="3074" width="29.42578125" customWidth="1"/>
    <col min="3075" max="3075" width="77" customWidth="1"/>
    <col min="3076" max="3078" width="15.42578125" customWidth="1"/>
    <col min="3329" max="3329" width="5.28515625" customWidth="1"/>
    <col min="3330" max="3330" width="29.42578125" customWidth="1"/>
    <col min="3331" max="3331" width="77" customWidth="1"/>
    <col min="3332" max="3334" width="15.42578125" customWidth="1"/>
    <col min="3585" max="3585" width="5.28515625" customWidth="1"/>
    <col min="3586" max="3586" width="29.42578125" customWidth="1"/>
    <col min="3587" max="3587" width="77" customWidth="1"/>
    <col min="3588" max="3590" width="15.42578125" customWidth="1"/>
    <col min="3841" max="3841" width="5.28515625" customWidth="1"/>
    <col min="3842" max="3842" width="29.42578125" customWidth="1"/>
    <col min="3843" max="3843" width="77" customWidth="1"/>
    <col min="3844" max="3846" width="15.42578125" customWidth="1"/>
    <col min="4097" max="4097" width="5.28515625" customWidth="1"/>
    <col min="4098" max="4098" width="29.42578125" customWidth="1"/>
    <col min="4099" max="4099" width="77" customWidth="1"/>
    <col min="4100" max="4102" width="15.42578125" customWidth="1"/>
    <col min="4353" max="4353" width="5.28515625" customWidth="1"/>
    <col min="4354" max="4354" width="29.42578125" customWidth="1"/>
    <col min="4355" max="4355" width="77" customWidth="1"/>
    <col min="4356" max="4358" width="15.42578125" customWidth="1"/>
    <col min="4609" max="4609" width="5.28515625" customWidth="1"/>
    <col min="4610" max="4610" width="29.42578125" customWidth="1"/>
    <col min="4611" max="4611" width="77" customWidth="1"/>
    <col min="4612" max="4614" width="15.42578125" customWidth="1"/>
    <col min="4865" max="4865" width="5.28515625" customWidth="1"/>
    <col min="4866" max="4866" width="29.42578125" customWidth="1"/>
    <col min="4867" max="4867" width="77" customWidth="1"/>
    <col min="4868" max="4870" width="15.42578125" customWidth="1"/>
    <col min="5121" max="5121" width="5.28515625" customWidth="1"/>
    <col min="5122" max="5122" width="29.42578125" customWidth="1"/>
    <col min="5123" max="5123" width="77" customWidth="1"/>
    <col min="5124" max="5126" width="15.42578125" customWidth="1"/>
    <col min="5377" max="5377" width="5.28515625" customWidth="1"/>
    <col min="5378" max="5378" width="29.42578125" customWidth="1"/>
    <col min="5379" max="5379" width="77" customWidth="1"/>
    <col min="5380" max="5382" width="15.42578125" customWidth="1"/>
    <col min="5633" max="5633" width="5.28515625" customWidth="1"/>
    <col min="5634" max="5634" width="29.42578125" customWidth="1"/>
    <col min="5635" max="5635" width="77" customWidth="1"/>
    <col min="5636" max="5638" width="15.42578125" customWidth="1"/>
    <col min="5889" max="5889" width="5.28515625" customWidth="1"/>
    <col min="5890" max="5890" width="29.42578125" customWidth="1"/>
    <col min="5891" max="5891" width="77" customWidth="1"/>
    <col min="5892" max="5894" width="15.42578125" customWidth="1"/>
    <col min="6145" max="6145" width="5.28515625" customWidth="1"/>
    <col min="6146" max="6146" width="29.42578125" customWidth="1"/>
    <col min="6147" max="6147" width="77" customWidth="1"/>
    <col min="6148" max="6150" width="15.42578125" customWidth="1"/>
    <col min="6401" max="6401" width="5.28515625" customWidth="1"/>
    <col min="6402" max="6402" width="29.42578125" customWidth="1"/>
    <col min="6403" max="6403" width="77" customWidth="1"/>
    <col min="6404" max="6406" width="15.42578125" customWidth="1"/>
    <col min="6657" max="6657" width="5.28515625" customWidth="1"/>
    <col min="6658" max="6658" width="29.42578125" customWidth="1"/>
    <col min="6659" max="6659" width="77" customWidth="1"/>
    <col min="6660" max="6662" width="15.42578125" customWidth="1"/>
    <col min="6913" max="6913" width="5.28515625" customWidth="1"/>
    <col min="6914" max="6914" width="29.42578125" customWidth="1"/>
    <col min="6915" max="6915" width="77" customWidth="1"/>
    <col min="6916" max="6918" width="15.42578125" customWidth="1"/>
    <col min="7169" max="7169" width="5.28515625" customWidth="1"/>
    <col min="7170" max="7170" width="29.42578125" customWidth="1"/>
    <col min="7171" max="7171" width="77" customWidth="1"/>
    <col min="7172" max="7174" width="15.42578125" customWidth="1"/>
    <col min="7425" max="7425" width="5.28515625" customWidth="1"/>
    <col min="7426" max="7426" width="29.42578125" customWidth="1"/>
    <col min="7427" max="7427" width="77" customWidth="1"/>
    <col min="7428" max="7430" width="15.42578125" customWidth="1"/>
    <col min="7681" max="7681" width="5.28515625" customWidth="1"/>
    <col min="7682" max="7682" width="29.42578125" customWidth="1"/>
    <col min="7683" max="7683" width="77" customWidth="1"/>
    <col min="7684" max="7686" width="15.42578125" customWidth="1"/>
    <col min="7937" max="7937" width="5.28515625" customWidth="1"/>
    <col min="7938" max="7938" width="29.42578125" customWidth="1"/>
    <col min="7939" max="7939" width="77" customWidth="1"/>
    <col min="7940" max="7942" width="15.42578125" customWidth="1"/>
    <col min="8193" max="8193" width="5.28515625" customWidth="1"/>
    <col min="8194" max="8194" width="29.42578125" customWidth="1"/>
    <col min="8195" max="8195" width="77" customWidth="1"/>
    <col min="8196" max="8198" width="15.42578125" customWidth="1"/>
    <col min="8449" max="8449" width="5.28515625" customWidth="1"/>
    <col min="8450" max="8450" width="29.42578125" customWidth="1"/>
    <col min="8451" max="8451" width="77" customWidth="1"/>
    <col min="8452" max="8454" width="15.42578125" customWidth="1"/>
    <col min="8705" max="8705" width="5.28515625" customWidth="1"/>
    <col min="8706" max="8706" width="29.42578125" customWidth="1"/>
    <col min="8707" max="8707" width="77" customWidth="1"/>
    <col min="8708" max="8710" width="15.42578125" customWidth="1"/>
    <col min="8961" max="8961" width="5.28515625" customWidth="1"/>
    <col min="8962" max="8962" width="29.42578125" customWidth="1"/>
    <col min="8963" max="8963" width="77" customWidth="1"/>
    <col min="8964" max="8966" width="15.42578125" customWidth="1"/>
    <col min="9217" max="9217" width="5.28515625" customWidth="1"/>
    <col min="9218" max="9218" width="29.42578125" customWidth="1"/>
    <col min="9219" max="9219" width="77" customWidth="1"/>
    <col min="9220" max="9222" width="15.42578125" customWidth="1"/>
    <col min="9473" max="9473" width="5.28515625" customWidth="1"/>
    <col min="9474" max="9474" width="29.42578125" customWidth="1"/>
    <col min="9475" max="9475" width="77" customWidth="1"/>
    <col min="9476" max="9478" width="15.42578125" customWidth="1"/>
    <col min="9729" max="9729" width="5.28515625" customWidth="1"/>
    <col min="9730" max="9730" width="29.42578125" customWidth="1"/>
    <col min="9731" max="9731" width="77" customWidth="1"/>
    <col min="9732" max="9734" width="15.42578125" customWidth="1"/>
    <col min="9985" max="9985" width="5.28515625" customWidth="1"/>
    <col min="9986" max="9986" width="29.42578125" customWidth="1"/>
    <col min="9987" max="9987" width="77" customWidth="1"/>
    <col min="9988" max="9990" width="15.42578125" customWidth="1"/>
    <col min="10241" max="10241" width="5.28515625" customWidth="1"/>
    <col min="10242" max="10242" width="29.42578125" customWidth="1"/>
    <col min="10243" max="10243" width="77" customWidth="1"/>
    <col min="10244" max="10246" width="15.42578125" customWidth="1"/>
    <col min="10497" max="10497" width="5.28515625" customWidth="1"/>
    <col min="10498" max="10498" width="29.42578125" customWidth="1"/>
    <col min="10499" max="10499" width="77" customWidth="1"/>
    <col min="10500" max="10502" width="15.42578125" customWidth="1"/>
    <col min="10753" max="10753" width="5.28515625" customWidth="1"/>
    <col min="10754" max="10754" width="29.42578125" customWidth="1"/>
    <col min="10755" max="10755" width="77" customWidth="1"/>
    <col min="10756" max="10758" width="15.42578125" customWidth="1"/>
    <col min="11009" max="11009" width="5.28515625" customWidth="1"/>
    <col min="11010" max="11010" width="29.42578125" customWidth="1"/>
    <col min="11011" max="11011" width="77" customWidth="1"/>
    <col min="11012" max="11014" width="15.42578125" customWidth="1"/>
    <col min="11265" max="11265" width="5.28515625" customWidth="1"/>
    <col min="11266" max="11266" width="29.42578125" customWidth="1"/>
    <col min="11267" max="11267" width="77" customWidth="1"/>
    <col min="11268" max="11270" width="15.42578125" customWidth="1"/>
    <col min="11521" max="11521" width="5.28515625" customWidth="1"/>
    <col min="11522" max="11522" width="29.42578125" customWidth="1"/>
    <col min="11523" max="11523" width="77" customWidth="1"/>
    <col min="11524" max="11526" width="15.42578125" customWidth="1"/>
    <col min="11777" max="11777" width="5.28515625" customWidth="1"/>
    <col min="11778" max="11778" width="29.42578125" customWidth="1"/>
    <col min="11779" max="11779" width="77" customWidth="1"/>
    <col min="11780" max="11782" width="15.42578125" customWidth="1"/>
    <col min="12033" max="12033" width="5.28515625" customWidth="1"/>
    <col min="12034" max="12034" width="29.42578125" customWidth="1"/>
    <col min="12035" max="12035" width="77" customWidth="1"/>
    <col min="12036" max="12038" width="15.42578125" customWidth="1"/>
    <col min="12289" max="12289" width="5.28515625" customWidth="1"/>
    <col min="12290" max="12290" width="29.42578125" customWidth="1"/>
    <col min="12291" max="12291" width="77" customWidth="1"/>
    <col min="12292" max="12294" width="15.42578125" customWidth="1"/>
    <col min="12545" max="12545" width="5.28515625" customWidth="1"/>
    <col min="12546" max="12546" width="29.42578125" customWidth="1"/>
    <col min="12547" max="12547" width="77" customWidth="1"/>
    <col min="12548" max="12550" width="15.42578125" customWidth="1"/>
    <col min="12801" max="12801" width="5.28515625" customWidth="1"/>
    <col min="12802" max="12802" width="29.42578125" customWidth="1"/>
    <col min="12803" max="12803" width="77" customWidth="1"/>
    <col min="12804" max="12806" width="15.42578125" customWidth="1"/>
    <col min="13057" max="13057" width="5.28515625" customWidth="1"/>
    <col min="13058" max="13058" width="29.42578125" customWidth="1"/>
    <col min="13059" max="13059" width="77" customWidth="1"/>
    <col min="13060" max="13062" width="15.42578125" customWidth="1"/>
    <col min="13313" max="13313" width="5.28515625" customWidth="1"/>
    <col min="13314" max="13314" width="29.42578125" customWidth="1"/>
    <col min="13315" max="13315" width="77" customWidth="1"/>
    <col min="13316" max="13318" width="15.42578125" customWidth="1"/>
    <col min="13569" max="13569" width="5.28515625" customWidth="1"/>
    <col min="13570" max="13570" width="29.42578125" customWidth="1"/>
    <col min="13571" max="13571" width="77" customWidth="1"/>
    <col min="13572" max="13574" width="15.42578125" customWidth="1"/>
    <col min="13825" max="13825" width="5.28515625" customWidth="1"/>
    <col min="13826" max="13826" width="29.42578125" customWidth="1"/>
    <col min="13827" max="13827" width="77" customWidth="1"/>
    <col min="13828" max="13830" width="15.42578125" customWidth="1"/>
    <col min="14081" max="14081" width="5.28515625" customWidth="1"/>
    <col min="14082" max="14082" width="29.42578125" customWidth="1"/>
    <col min="14083" max="14083" width="77" customWidth="1"/>
    <col min="14084" max="14086" width="15.42578125" customWidth="1"/>
    <col min="14337" max="14337" width="5.28515625" customWidth="1"/>
    <col min="14338" max="14338" width="29.42578125" customWidth="1"/>
    <col min="14339" max="14339" width="77" customWidth="1"/>
    <col min="14340" max="14342" width="15.42578125" customWidth="1"/>
    <col min="14593" max="14593" width="5.28515625" customWidth="1"/>
    <col min="14594" max="14594" width="29.42578125" customWidth="1"/>
    <col min="14595" max="14595" width="77" customWidth="1"/>
    <col min="14596" max="14598" width="15.42578125" customWidth="1"/>
    <col min="14849" max="14849" width="5.28515625" customWidth="1"/>
    <col min="14850" max="14850" width="29.42578125" customWidth="1"/>
    <col min="14851" max="14851" width="77" customWidth="1"/>
    <col min="14852" max="14854" width="15.42578125" customWidth="1"/>
    <col min="15105" max="15105" width="5.28515625" customWidth="1"/>
    <col min="15106" max="15106" width="29.42578125" customWidth="1"/>
    <col min="15107" max="15107" width="77" customWidth="1"/>
    <col min="15108" max="15110" width="15.42578125" customWidth="1"/>
    <col min="15361" max="15361" width="5.28515625" customWidth="1"/>
    <col min="15362" max="15362" width="29.42578125" customWidth="1"/>
    <col min="15363" max="15363" width="77" customWidth="1"/>
    <col min="15364" max="15366" width="15.42578125" customWidth="1"/>
    <col min="15617" max="15617" width="5.28515625" customWidth="1"/>
    <col min="15618" max="15618" width="29.42578125" customWidth="1"/>
    <col min="15619" max="15619" width="77" customWidth="1"/>
    <col min="15620" max="15622" width="15.42578125" customWidth="1"/>
    <col min="15873" max="15873" width="5.28515625" customWidth="1"/>
    <col min="15874" max="15874" width="29.42578125" customWidth="1"/>
    <col min="15875" max="15875" width="77" customWidth="1"/>
    <col min="15876" max="15878" width="15.42578125" customWidth="1"/>
    <col min="16129" max="16129" width="5.28515625" customWidth="1"/>
    <col min="16130" max="16130" width="29.42578125" customWidth="1"/>
    <col min="16131" max="16131" width="77" customWidth="1"/>
    <col min="16132" max="16134" width="15.42578125" customWidth="1"/>
  </cols>
  <sheetData>
    <row r="1" spans="1:9">
      <c r="E1" s="1"/>
      <c r="F1" s="1"/>
    </row>
    <row r="2" spans="1:9">
      <c r="E2" s="400" t="s">
        <v>0</v>
      </c>
      <c r="F2" s="400"/>
    </row>
    <row r="3" spans="1:9">
      <c r="E3" s="397" t="s">
        <v>1</v>
      </c>
      <c r="F3" s="397"/>
    </row>
    <row r="4" spans="1:9">
      <c r="E4" s="397" t="s">
        <v>2</v>
      </c>
      <c r="F4" s="397"/>
    </row>
    <row r="5" spans="1:9" ht="15" customHeight="1">
      <c r="E5" s="399" t="s">
        <v>552</v>
      </c>
      <c r="F5" s="399"/>
    </row>
    <row r="7" spans="1:9" ht="18.75">
      <c r="A7" s="393" t="s">
        <v>4</v>
      </c>
      <c r="B7" s="393"/>
      <c r="C7" s="393"/>
      <c r="D7" s="393"/>
      <c r="E7" s="393"/>
      <c r="F7" s="393"/>
    </row>
    <row r="8" spans="1:9" ht="18.75">
      <c r="A8" s="412" t="s">
        <v>518</v>
      </c>
      <c r="B8" s="412"/>
      <c r="C8" s="412"/>
      <c r="D8" s="412"/>
      <c r="E8" s="412"/>
      <c r="F8" s="412"/>
    </row>
    <row r="10" spans="1:9" ht="16.5" thickBot="1">
      <c r="F10" s="2" t="s">
        <v>5</v>
      </c>
    </row>
    <row r="11" spans="1:9" ht="63.75" thickBot="1">
      <c r="A11" s="3" t="s">
        <v>6</v>
      </c>
      <c r="B11" s="124" t="s">
        <v>7</v>
      </c>
      <c r="C11" s="124" t="s">
        <v>8</v>
      </c>
      <c r="D11" s="124" t="s">
        <v>29</v>
      </c>
      <c r="E11" s="125" t="s">
        <v>386</v>
      </c>
      <c r="F11" s="125" t="s">
        <v>517</v>
      </c>
      <c r="G11" s="413"/>
      <c r="H11" s="413"/>
      <c r="I11" s="5"/>
    </row>
    <row r="12" spans="1:9" ht="15.75">
      <c r="A12" s="6">
        <v>1</v>
      </c>
      <c r="B12" s="410" t="s">
        <v>9</v>
      </c>
      <c r="C12" s="410"/>
      <c r="D12" s="410"/>
      <c r="E12" s="410"/>
      <c r="F12" s="411"/>
      <c r="G12" s="7"/>
      <c r="H12" s="7"/>
      <c r="I12" s="5"/>
    </row>
    <row r="13" spans="1:9" ht="15.75">
      <c r="A13" s="172">
        <v>2</v>
      </c>
      <c r="B13" s="173" t="s">
        <v>10</v>
      </c>
      <c r="C13" s="174" t="s">
        <v>11</v>
      </c>
      <c r="D13" s="175">
        <v>100000</v>
      </c>
      <c r="E13" s="176">
        <f>E18+E14</f>
        <v>0</v>
      </c>
      <c r="F13" s="177">
        <f>F18+F14</f>
        <v>0</v>
      </c>
      <c r="G13" s="413"/>
      <c r="H13" s="413"/>
      <c r="I13" s="5"/>
    </row>
    <row r="14" spans="1:9" ht="15.75">
      <c r="A14" s="172">
        <v>3</v>
      </c>
      <c r="B14" s="173" t="s">
        <v>12</v>
      </c>
      <c r="C14" s="174" t="s">
        <v>13</v>
      </c>
      <c r="D14" s="175">
        <f>D15</f>
        <v>-9982530</v>
      </c>
      <c r="E14" s="175">
        <f t="shared" ref="E14:F16" si="0">E15</f>
        <v>-10367100</v>
      </c>
      <c r="F14" s="178">
        <f t="shared" si="0"/>
        <v>-10144700</v>
      </c>
      <c r="G14" s="413"/>
      <c r="H14" s="413"/>
      <c r="I14" s="5"/>
    </row>
    <row r="15" spans="1:9" ht="15.75">
      <c r="A15" s="172">
        <v>4</v>
      </c>
      <c r="B15" s="173" t="s">
        <v>14</v>
      </c>
      <c r="C15" s="174" t="s">
        <v>15</v>
      </c>
      <c r="D15" s="175">
        <f>D16</f>
        <v>-9982530</v>
      </c>
      <c r="E15" s="175">
        <f t="shared" si="0"/>
        <v>-10367100</v>
      </c>
      <c r="F15" s="178">
        <f t="shared" si="0"/>
        <v>-10144700</v>
      </c>
      <c r="G15" s="413"/>
      <c r="H15" s="413"/>
      <c r="I15" s="5"/>
    </row>
    <row r="16" spans="1:9" ht="15.75">
      <c r="A16" s="172">
        <v>5</v>
      </c>
      <c r="B16" s="173" t="s">
        <v>16</v>
      </c>
      <c r="C16" s="174" t="s">
        <v>17</v>
      </c>
      <c r="D16" s="175">
        <f>D17</f>
        <v>-9982530</v>
      </c>
      <c r="E16" s="175">
        <f t="shared" si="0"/>
        <v>-10367100</v>
      </c>
      <c r="F16" s="178">
        <f t="shared" si="0"/>
        <v>-10144700</v>
      </c>
      <c r="G16" s="413"/>
      <c r="H16" s="413"/>
      <c r="I16" s="5"/>
    </row>
    <row r="17" spans="1:8" ht="31.5">
      <c r="A17" s="172">
        <v>6</v>
      </c>
      <c r="B17" s="173" t="s">
        <v>18</v>
      </c>
      <c r="C17" s="174" t="s">
        <v>19</v>
      </c>
      <c r="D17" s="175">
        <f>-'Приложение 2'!K66</f>
        <v>-9982530</v>
      </c>
      <c r="E17" s="175">
        <f>-'Приложение 2'!L66</f>
        <v>-10367100</v>
      </c>
      <c r="F17" s="178">
        <f>-'Приложение 2'!M66</f>
        <v>-10144700</v>
      </c>
      <c r="G17" s="413"/>
      <c r="H17" s="414"/>
    </row>
    <row r="18" spans="1:8" ht="15.75">
      <c r="A18" s="172">
        <v>7</v>
      </c>
      <c r="B18" s="173" t="s">
        <v>20</v>
      </c>
      <c r="C18" s="174" t="s">
        <v>21</v>
      </c>
      <c r="D18" s="175">
        <v>10082530</v>
      </c>
      <c r="E18" s="175">
        <v>10367100</v>
      </c>
      <c r="F18" s="178">
        <v>10144700</v>
      </c>
      <c r="G18" s="413"/>
      <c r="H18" s="414"/>
    </row>
    <row r="19" spans="1:8" ht="15.75">
      <c r="A19" s="172">
        <v>8</v>
      </c>
      <c r="B19" s="173" t="s">
        <v>22</v>
      </c>
      <c r="C19" s="174" t="s">
        <v>23</v>
      </c>
      <c r="D19" s="175">
        <f t="shared" ref="D19:F21" si="1">D18</f>
        <v>10082530</v>
      </c>
      <c r="E19" s="175">
        <f t="shared" si="1"/>
        <v>10367100</v>
      </c>
      <c r="F19" s="178">
        <f t="shared" si="1"/>
        <v>10144700</v>
      </c>
      <c r="G19" s="413"/>
      <c r="H19" s="414"/>
    </row>
    <row r="20" spans="1:8" ht="15.75">
      <c r="A20" s="172">
        <v>9</v>
      </c>
      <c r="B20" s="173" t="s">
        <v>24</v>
      </c>
      <c r="C20" s="174" t="s">
        <v>25</v>
      </c>
      <c r="D20" s="175">
        <f t="shared" si="1"/>
        <v>10082530</v>
      </c>
      <c r="E20" s="175">
        <f t="shared" si="1"/>
        <v>10367100</v>
      </c>
      <c r="F20" s="178">
        <f t="shared" si="1"/>
        <v>10144700</v>
      </c>
      <c r="G20" s="413"/>
      <c r="H20" s="414"/>
    </row>
    <row r="21" spans="1:8" ht="31.5">
      <c r="A21" s="172">
        <v>10</v>
      </c>
      <c r="B21" s="173" t="s">
        <v>26</v>
      </c>
      <c r="C21" s="174" t="s">
        <v>27</v>
      </c>
      <c r="D21" s="175">
        <f t="shared" si="1"/>
        <v>10082530</v>
      </c>
      <c r="E21" s="175">
        <f t="shared" si="1"/>
        <v>10367100</v>
      </c>
      <c r="F21" s="178">
        <f t="shared" si="1"/>
        <v>10144700</v>
      </c>
      <c r="G21" s="413"/>
      <c r="H21" s="414"/>
    </row>
    <row r="22" spans="1:8" ht="16.5" thickBot="1">
      <c r="A22" s="179"/>
      <c r="B22" s="180" t="s">
        <v>28</v>
      </c>
      <c r="C22" s="180"/>
      <c r="D22" s="181">
        <f>D17+D21</f>
        <v>100000</v>
      </c>
      <c r="E22" s="181">
        <f>E17+E21</f>
        <v>0</v>
      </c>
      <c r="F22" s="182">
        <f>F17+F21</f>
        <v>0</v>
      </c>
      <c r="G22" s="413"/>
      <c r="H22" s="414"/>
    </row>
    <row r="24" spans="1:8">
      <c r="D24" s="5"/>
      <c r="E24" s="5"/>
      <c r="F24" s="5"/>
      <c r="G24" s="5"/>
    </row>
    <row r="25" spans="1:8">
      <c r="D25" s="5"/>
      <c r="E25" s="5"/>
      <c r="F25" s="5"/>
      <c r="G25" s="5"/>
    </row>
    <row r="26" spans="1:8">
      <c r="D26" s="5"/>
      <c r="E26" s="386"/>
      <c r="F26" s="386"/>
      <c r="G26" s="5"/>
    </row>
    <row r="27" spans="1:8">
      <c r="D27" s="5"/>
      <c r="E27" s="5"/>
      <c r="F27" s="5"/>
      <c r="G27" s="5"/>
    </row>
  </sheetData>
  <mergeCells count="18">
    <mergeCell ref="G11:H11"/>
    <mergeCell ref="G19:H19"/>
    <mergeCell ref="G20:H20"/>
    <mergeCell ref="G21:H21"/>
    <mergeCell ref="G22:H22"/>
    <mergeCell ref="G13:H13"/>
    <mergeCell ref="G14:H14"/>
    <mergeCell ref="G15:H15"/>
    <mergeCell ref="G16:H16"/>
    <mergeCell ref="G17:H17"/>
    <mergeCell ref="G18:H18"/>
    <mergeCell ref="B12:F12"/>
    <mergeCell ref="E2:F2"/>
    <mergeCell ref="E3:F3"/>
    <mergeCell ref="E4:F4"/>
    <mergeCell ref="E5:F5"/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74"/>
  <sheetViews>
    <sheetView zoomScale="90" zoomScaleNormal="90" workbookViewId="0">
      <selection activeCell="L5" sqref="L5:M5"/>
    </sheetView>
  </sheetViews>
  <sheetFormatPr defaultRowHeight="15" outlineLevelRow="1"/>
  <cols>
    <col min="1" max="1" width="3.85546875" customWidth="1"/>
    <col min="2" max="2" width="6.85546875" bestFit="1" customWidth="1"/>
    <col min="3" max="3" width="3.85546875" bestFit="1" customWidth="1"/>
    <col min="4" max="4" width="5.5703125" customWidth="1"/>
    <col min="5" max="5" width="3.85546875" bestFit="1" customWidth="1"/>
    <col min="6" max="6" width="7.85546875" customWidth="1"/>
    <col min="7" max="7" width="3.85546875" bestFit="1" customWidth="1"/>
    <col min="8" max="9" width="6.85546875" bestFit="1" customWidth="1"/>
    <col min="10" max="10" width="47.140625" customWidth="1"/>
    <col min="11" max="11" width="15" customWidth="1"/>
    <col min="12" max="12" width="14.5703125" customWidth="1"/>
    <col min="13" max="13" width="14.42578125" customWidth="1"/>
    <col min="15" max="15" width="26.7109375" customWidth="1"/>
    <col min="16" max="16" width="18.140625" customWidth="1"/>
    <col min="17" max="19" width="10.5703125" bestFit="1" customWidth="1"/>
    <col min="246" max="246" width="3.85546875" customWidth="1"/>
    <col min="247" max="247" width="6.85546875" bestFit="1" customWidth="1"/>
    <col min="248" max="250" width="3.85546875" bestFit="1" customWidth="1"/>
    <col min="251" max="251" width="4.42578125" bestFit="1" customWidth="1"/>
    <col min="252" max="252" width="3.85546875" bestFit="1" customWidth="1"/>
    <col min="253" max="254" width="6.85546875" bestFit="1" customWidth="1"/>
    <col min="255" max="255" width="47.140625" customWidth="1"/>
    <col min="256" max="256" width="15" customWidth="1"/>
    <col min="257" max="257" width="14.5703125" customWidth="1"/>
    <col min="258" max="258" width="14.42578125" customWidth="1"/>
    <col min="502" max="502" width="3.85546875" customWidth="1"/>
    <col min="503" max="503" width="6.85546875" bestFit="1" customWidth="1"/>
    <col min="504" max="506" width="3.85546875" bestFit="1" customWidth="1"/>
    <col min="507" max="507" width="4.42578125" bestFit="1" customWidth="1"/>
    <col min="508" max="508" width="3.85546875" bestFit="1" customWidth="1"/>
    <col min="509" max="510" width="6.85546875" bestFit="1" customWidth="1"/>
    <col min="511" max="511" width="47.140625" customWidth="1"/>
    <col min="512" max="512" width="15" customWidth="1"/>
    <col min="513" max="513" width="14.5703125" customWidth="1"/>
    <col min="514" max="514" width="14.42578125" customWidth="1"/>
    <col min="758" max="758" width="3.85546875" customWidth="1"/>
    <col min="759" max="759" width="6.85546875" bestFit="1" customWidth="1"/>
    <col min="760" max="762" width="3.85546875" bestFit="1" customWidth="1"/>
    <col min="763" max="763" width="4.42578125" bestFit="1" customWidth="1"/>
    <col min="764" max="764" width="3.85546875" bestFit="1" customWidth="1"/>
    <col min="765" max="766" width="6.85546875" bestFit="1" customWidth="1"/>
    <col min="767" max="767" width="47.140625" customWidth="1"/>
    <col min="768" max="768" width="15" customWidth="1"/>
    <col min="769" max="769" width="14.5703125" customWidth="1"/>
    <col min="770" max="770" width="14.42578125" customWidth="1"/>
    <col min="1014" max="1014" width="3.85546875" customWidth="1"/>
    <col min="1015" max="1015" width="6.85546875" bestFit="1" customWidth="1"/>
    <col min="1016" max="1018" width="3.85546875" bestFit="1" customWidth="1"/>
    <col min="1019" max="1019" width="4.42578125" bestFit="1" customWidth="1"/>
    <col min="1020" max="1020" width="3.85546875" bestFit="1" customWidth="1"/>
    <col min="1021" max="1022" width="6.85546875" bestFit="1" customWidth="1"/>
    <col min="1023" max="1023" width="47.140625" customWidth="1"/>
    <col min="1024" max="1024" width="15" customWidth="1"/>
    <col min="1025" max="1025" width="14.5703125" customWidth="1"/>
    <col min="1026" max="1026" width="14.42578125" customWidth="1"/>
    <col min="1270" max="1270" width="3.85546875" customWidth="1"/>
    <col min="1271" max="1271" width="6.85546875" bestFit="1" customWidth="1"/>
    <col min="1272" max="1274" width="3.85546875" bestFit="1" customWidth="1"/>
    <col min="1275" max="1275" width="4.42578125" bestFit="1" customWidth="1"/>
    <col min="1276" max="1276" width="3.85546875" bestFit="1" customWidth="1"/>
    <col min="1277" max="1278" width="6.85546875" bestFit="1" customWidth="1"/>
    <col min="1279" max="1279" width="47.140625" customWidth="1"/>
    <col min="1280" max="1280" width="15" customWidth="1"/>
    <col min="1281" max="1281" width="14.5703125" customWidth="1"/>
    <col min="1282" max="1282" width="14.42578125" customWidth="1"/>
    <col min="1526" max="1526" width="3.85546875" customWidth="1"/>
    <col min="1527" max="1527" width="6.85546875" bestFit="1" customWidth="1"/>
    <col min="1528" max="1530" width="3.85546875" bestFit="1" customWidth="1"/>
    <col min="1531" max="1531" width="4.42578125" bestFit="1" customWidth="1"/>
    <col min="1532" max="1532" width="3.85546875" bestFit="1" customWidth="1"/>
    <col min="1533" max="1534" width="6.85546875" bestFit="1" customWidth="1"/>
    <col min="1535" max="1535" width="47.140625" customWidth="1"/>
    <col min="1536" max="1536" width="15" customWidth="1"/>
    <col min="1537" max="1537" width="14.5703125" customWidth="1"/>
    <col min="1538" max="1538" width="14.42578125" customWidth="1"/>
    <col min="1782" max="1782" width="3.85546875" customWidth="1"/>
    <col min="1783" max="1783" width="6.85546875" bestFit="1" customWidth="1"/>
    <col min="1784" max="1786" width="3.85546875" bestFit="1" customWidth="1"/>
    <col min="1787" max="1787" width="4.42578125" bestFit="1" customWidth="1"/>
    <col min="1788" max="1788" width="3.85546875" bestFit="1" customWidth="1"/>
    <col min="1789" max="1790" width="6.85546875" bestFit="1" customWidth="1"/>
    <col min="1791" max="1791" width="47.140625" customWidth="1"/>
    <col min="1792" max="1792" width="15" customWidth="1"/>
    <col min="1793" max="1793" width="14.5703125" customWidth="1"/>
    <col min="1794" max="1794" width="14.42578125" customWidth="1"/>
    <col min="2038" max="2038" width="3.85546875" customWidth="1"/>
    <col min="2039" max="2039" width="6.85546875" bestFit="1" customWidth="1"/>
    <col min="2040" max="2042" width="3.85546875" bestFit="1" customWidth="1"/>
    <col min="2043" max="2043" width="4.42578125" bestFit="1" customWidth="1"/>
    <col min="2044" max="2044" width="3.85546875" bestFit="1" customWidth="1"/>
    <col min="2045" max="2046" width="6.85546875" bestFit="1" customWidth="1"/>
    <col min="2047" max="2047" width="47.140625" customWidth="1"/>
    <col min="2048" max="2048" width="15" customWidth="1"/>
    <col min="2049" max="2049" width="14.5703125" customWidth="1"/>
    <col min="2050" max="2050" width="14.42578125" customWidth="1"/>
    <col min="2294" max="2294" width="3.85546875" customWidth="1"/>
    <col min="2295" max="2295" width="6.85546875" bestFit="1" customWidth="1"/>
    <col min="2296" max="2298" width="3.85546875" bestFit="1" customWidth="1"/>
    <col min="2299" max="2299" width="4.42578125" bestFit="1" customWidth="1"/>
    <col min="2300" max="2300" width="3.85546875" bestFit="1" customWidth="1"/>
    <col min="2301" max="2302" width="6.85546875" bestFit="1" customWidth="1"/>
    <col min="2303" max="2303" width="47.140625" customWidth="1"/>
    <col min="2304" max="2304" width="15" customWidth="1"/>
    <col min="2305" max="2305" width="14.5703125" customWidth="1"/>
    <col min="2306" max="2306" width="14.42578125" customWidth="1"/>
    <col min="2550" max="2550" width="3.85546875" customWidth="1"/>
    <col min="2551" max="2551" width="6.85546875" bestFit="1" customWidth="1"/>
    <col min="2552" max="2554" width="3.85546875" bestFit="1" customWidth="1"/>
    <col min="2555" max="2555" width="4.42578125" bestFit="1" customWidth="1"/>
    <col min="2556" max="2556" width="3.85546875" bestFit="1" customWidth="1"/>
    <col min="2557" max="2558" width="6.85546875" bestFit="1" customWidth="1"/>
    <col min="2559" max="2559" width="47.140625" customWidth="1"/>
    <col min="2560" max="2560" width="15" customWidth="1"/>
    <col min="2561" max="2561" width="14.5703125" customWidth="1"/>
    <col min="2562" max="2562" width="14.42578125" customWidth="1"/>
    <col min="2806" max="2806" width="3.85546875" customWidth="1"/>
    <col min="2807" max="2807" width="6.85546875" bestFit="1" customWidth="1"/>
    <col min="2808" max="2810" width="3.85546875" bestFit="1" customWidth="1"/>
    <col min="2811" max="2811" width="4.42578125" bestFit="1" customWidth="1"/>
    <col min="2812" max="2812" width="3.85546875" bestFit="1" customWidth="1"/>
    <col min="2813" max="2814" width="6.85546875" bestFit="1" customWidth="1"/>
    <col min="2815" max="2815" width="47.140625" customWidth="1"/>
    <col min="2816" max="2816" width="15" customWidth="1"/>
    <col min="2817" max="2817" width="14.5703125" customWidth="1"/>
    <col min="2818" max="2818" width="14.42578125" customWidth="1"/>
    <col min="3062" max="3062" width="3.85546875" customWidth="1"/>
    <col min="3063" max="3063" width="6.85546875" bestFit="1" customWidth="1"/>
    <col min="3064" max="3066" width="3.85546875" bestFit="1" customWidth="1"/>
    <col min="3067" max="3067" width="4.42578125" bestFit="1" customWidth="1"/>
    <col min="3068" max="3068" width="3.85546875" bestFit="1" customWidth="1"/>
    <col min="3069" max="3070" width="6.85546875" bestFit="1" customWidth="1"/>
    <col min="3071" max="3071" width="47.140625" customWidth="1"/>
    <col min="3072" max="3072" width="15" customWidth="1"/>
    <col min="3073" max="3073" width="14.5703125" customWidth="1"/>
    <col min="3074" max="3074" width="14.42578125" customWidth="1"/>
    <col min="3318" max="3318" width="3.85546875" customWidth="1"/>
    <col min="3319" max="3319" width="6.85546875" bestFit="1" customWidth="1"/>
    <col min="3320" max="3322" width="3.85546875" bestFit="1" customWidth="1"/>
    <col min="3323" max="3323" width="4.42578125" bestFit="1" customWidth="1"/>
    <col min="3324" max="3324" width="3.85546875" bestFit="1" customWidth="1"/>
    <col min="3325" max="3326" width="6.85546875" bestFit="1" customWidth="1"/>
    <col min="3327" max="3327" width="47.140625" customWidth="1"/>
    <col min="3328" max="3328" width="15" customWidth="1"/>
    <col min="3329" max="3329" width="14.5703125" customWidth="1"/>
    <col min="3330" max="3330" width="14.42578125" customWidth="1"/>
    <col min="3574" max="3574" width="3.85546875" customWidth="1"/>
    <col min="3575" max="3575" width="6.85546875" bestFit="1" customWidth="1"/>
    <col min="3576" max="3578" width="3.85546875" bestFit="1" customWidth="1"/>
    <col min="3579" max="3579" width="4.42578125" bestFit="1" customWidth="1"/>
    <col min="3580" max="3580" width="3.85546875" bestFit="1" customWidth="1"/>
    <col min="3581" max="3582" width="6.85546875" bestFit="1" customWidth="1"/>
    <col min="3583" max="3583" width="47.140625" customWidth="1"/>
    <col min="3584" max="3584" width="15" customWidth="1"/>
    <col min="3585" max="3585" width="14.5703125" customWidth="1"/>
    <col min="3586" max="3586" width="14.42578125" customWidth="1"/>
    <col min="3830" max="3830" width="3.85546875" customWidth="1"/>
    <col min="3831" max="3831" width="6.85546875" bestFit="1" customWidth="1"/>
    <col min="3832" max="3834" width="3.85546875" bestFit="1" customWidth="1"/>
    <col min="3835" max="3835" width="4.42578125" bestFit="1" customWidth="1"/>
    <col min="3836" max="3836" width="3.85546875" bestFit="1" customWidth="1"/>
    <col min="3837" max="3838" width="6.85546875" bestFit="1" customWidth="1"/>
    <col min="3839" max="3839" width="47.140625" customWidth="1"/>
    <col min="3840" max="3840" width="15" customWidth="1"/>
    <col min="3841" max="3841" width="14.5703125" customWidth="1"/>
    <col min="3842" max="3842" width="14.42578125" customWidth="1"/>
    <col min="4086" max="4086" width="3.85546875" customWidth="1"/>
    <col min="4087" max="4087" width="6.85546875" bestFit="1" customWidth="1"/>
    <col min="4088" max="4090" width="3.85546875" bestFit="1" customWidth="1"/>
    <col min="4091" max="4091" width="4.42578125" bestFit="1" customWidth="1"/>
    <col min="4092" max="4092" width="3.85546875" bestFit="1" customWidth="1"/>
    <col min="4093" max="4094" width="6.85546875" bestFit="1" customWidth="1"/>
    <col min="4095" max="4095" width="47.140625" customWidth="1"/>
    <col min="4096" max="4096" width="15" customWidth="1"/>
    <col min="4097" max="4097" width="14.5703125" customWidth="1"/>
    <col min="4098" max="4098" width="14.42578125" customWidth="1"/>
    <col min="4342" max="4342" width="3.85546875" customWidth="1"/>
    <col min="4343" max="4343" width="6.85546875" bestFit="1" customWidth="1"/>
    <col min="4344" max="4346" width="3.85546875" bestFit="1" customWidth="1"/>
    <col min="4347" max="4347" width="4.42578125" bestFit="1" customWidth="1"/>
    <col min="4348" max="4348" width="3.85546875" bestFit="1" customWidth="1"/>
    <col min="4349" max="4350" width="6.85546875" bestFit="1" customWidth="1"/>
    <col min="4351" max="4351" width="47.140625" customWidth="1"/>
    <col min="4352" max="4352" width="15" customWidth="1"/>
    <col min="4353" max="4353" width="14.5703125" customWidth="1"/>
    <col min="4354" max="4354" width="14.42578125" customWidth="1"/>
    <col min="4598" max="4598" width="3.85546875" customWidth="1"/>
    <col min="4599" max="4599" width="6.85546875" bestFit="1" customWidth="1"/>
    <col min="4600" max="4602" width="3.85546875" bestFit="1" customWidth="1"/>
    <col min="4603" max="4603" width="4.42578125" bestFit="1" customWidth="1"/>
    <col min="4604" max="4604" width="3.85546875" bestFit="1" customWidth="1"/>
    <col min="4605" max="4606" width="6.85546875" bestFit="1" customWidth="1"/>
    <col min="4607" max="4607" width="47.140625" customWidth="1"/>
    <col min="4608" max="4608" width="15" customWidth="1"/>
    <col min="4609" max="4609" width="14.5703125" customWidth="1"/>
    <col min="4610" max="4610" width="14.42578125" customWidth="1"/>
    <col min="4854" max="4854" width="3.85546875" customWidth="1"/>
    <col min="4855" max="4855" width="6.85546875" bestFit="1" customWidth="1"/>
    <col min="4856" max="4858" width="3.85546875" bestFit="1" customWidth="1"/>
    <col min="4859" max="4859" width="4.42578125" bestFit="1" customWidth="1"/>
    <col min="4860" max="4860" width="3.85546875" bestFit="1" customWidth="1"/>
    <col min="4861" max="4862" width="6.85546875" bestFit="1" customWidth="1"/>
    <col min="4863" max="4863" width="47.140625" customWidth="1"/>
    <col min="4864" max="4864" width="15" customWidth="1"/>
    <col min="4865" max="4865" width="14.5703125" customWidth="1"/>
    <col min="4866" max="4866" width="14.42578125" customWidth="1"/>
    <col min="5110" max="5110" width="3.85546875" customWidth="1"/>
    <col min="5111" max="5111" width="6.85546875" bestFit="1" customWidth="1"/>
    <col min="5112" max="5114" width="3.85546875" bestFit="1" customWidth="1"/>
    <col min="5115" max="5115" width="4.42578125" bestFit="1" customWidth="1"/>
    <col min="5116" max="5116" width="3.85546875" bestFit="1" customWidth="1"/>
    <col min="5117" max="5118" width="6.85546875" bestFit="1" customWidth="1"/>
    <col min="5119" max="5119" width="47.140625" customWidth="1"/>
    <col min="5120" max="5120" width="15" customWidth="1"/>
    <col min="5121" max="5121" width="14.5703125" customWidth="1"/>
    <col min="5122" max="5122" width="14.42578125" customWidth="1"/>
    <col min="5366" max="5366" width="3.85546875" customWidth="1"/>
    <col min="5367" max="5367" width="6.85546875" bestFit="1" customWidth="1"/>
    <col min="5368" max="5370" width="3.85546875" bestFit="1" customWidth="1"/>
    <col min="5371" max="5371" width="4.42578125" bestFit="1" customWidth="1"/>
    <col min="5372" max="5372" width="3.85546875" bestFit="1" customWidth="1"/>
    <col min="5373" max="5374" width="6.85546875" bestFit="1" customWidth="1"/>
    <col min="5375" max="5375" width="47.140625" customWidth="1"/>
    <col min="5376" max="5376" width="15" customWidth="1"/>
    <col min="5377" max="5377" width="14.5703125" customWidth="1"/>
    <col min="5378" max="5378" width="14.42578125" customWidth="1"/>
    <col min="5622" max="5622" width="3.85546875" customWidth="1"/>
    <col min="5623" max="5623" width="6.85546875" bestFit="1" customWidth="1"/>
    <col min="5624" max="5626" width="3.85546875" bestFit="1" customWidth="1"/>
    <col min="5627" max="5627" width="4.42578125" bestFit="1" customWidth="1"/>
    <col min="5628" max="5628" width="3.85546875" bestFit="1" customWidth="1"/>
    <col min="5629" max="5630" width="6.85546875" bestFit="1" customWidth="1"/>
    <col min="5631" max="5631" width="47.140625" customWidth="1"/>
    <col min="5632" max="5632" width="15" customWidth="1"/>
    <col min="5633" max="5633" width="14.5703125" customWidth="1"/>
    <col min="5634" max="5634" width="14.42578125" customWidth="1"/>
    <col min="5878" max="5878" width="3.85546875" customWidth="1"/>
    <col min="5879" max="5879" width="6.85546875" bestFit="1" customWidth="1"/>
    <col min="5880" max="5882" width="3.85546875" bestFit="1" customWidth="1"/>
    <col min="5883" max="5883" width="4.42578125" bestFit="1" customWidth="1"/>
    <col min="5884" max="5884" width="3.85546875" bestFit="1" customWidth="1"/>
    <col min="5885" max="5886" width="6.85546875" bestFit="1" customWidth="1"/>
    <col min="5887" max="5887" width="47.140625" customWidth="1"/>
    <col min="5888" max="5888" width="15" customWidth="1"/>
    <col min="5889" max="5889" width="14.5703125" customWidth="1"/>
    <col min="5890" max="5890" width="14.42578125" customWidth="1"/>
    <col min="6134" max="6134" width="3.85546875" customWidth="1"/>
    <col min="6135" max="6135" width="6.85546875" bestFit="1" customWidth="1"/>
    <col min="6136" max="6138" width="3.85546875" bestFit="1" customWidth="1"/>
    <col min="6139" max="6139" width="4.42578125" bestFit="1" customWidth="1"/>
    <col min="6140" max="6140" width="3.85546875" bestFit="1" customWidth="1"/>
    <col min="6141" max="6142" width="6.85546875" bestFit="1" customWidth="1"/>
    <col min="6143" max="6143" width="47.140625" customWidth="1"/>
    <col min="6144" max="6144" width="15" customWidth="1"/>
    <col min="6145" max="6145" width="14.5703125" customWidth="1"/>
    <col min="6146" max="6146" width="14.42578125" customWidth="1"/>
    <col min="6390" max="6390" width="3.85546875" customWidth="1"/>
    <col min="6391" max="6391" width="6.85546875" bestFit="1" customWidth="1"/>
    <col min="6392" max="6394" width="3.85546875" bestFit="1" customWidth="1"/>
    <col min="6395" max="6395" width="4.42578125" bestFit="1" customWidth="1"/>
    <col min="6396" max="6396" width="3.85546875" bestFit="1" customWidth="1"/>
    <col min="6397" max="6398" width="6.85546875" bestFit="1" customWidth="1"/>
    <col min="6399" max="6399" width="47.140625" customWidth="1"/>
    <col min="6400" max="6400" width="15" customWidth="1"/>
    <col min="6401" max="6401" width="14.5703125" customWidth="1"/>
    <col min="6402" max="6402" width="14.42578125" customWidth="1"/>
    <col min="6646" max="6646" width="3.85546875" customWidth="1"/>
    <col min="6647" max="6647" width="6.85546875" bestFit="1" customWidth="1"/>
    <col min="6648" max="6650" width="3.85546875" bestFit="1" customWidth="1"/>
    <col min="6651" max="6651" width="4.42578125" bestFit="1" customWidth="1"/>
    <col min="6652" max="6652" width="3.85546875" bestFit="1" customWidth="1"/>
    <col min="6653" max="6654" width="6.85546875" bestFit="1" customWidth="1"/>
    <col min="6655" max="6655" width="47.140625" customWidth="1"/>
    <col min="6656" max="6656" width="15" customWidth="1"/>
    <col min="6657" max="6657" width="14.5703125" customWidth="1"/>
    <col min="6658" max="6658" width="14.42578125" customWidth="1"/>
    <col min="6902" max="6902" width="3.85546875" customWidth="1"/>
    <col min="6903" max="6903" width="6.85546875" bestFit="1" customWidth="1"/>
    <col min="6904" max="6906" width="3.85546875" bestFit="1" customWidth="1"/>
    <col min="6907" max="6907" width="4.42578125" bestFit="1" customWidth="1"/>
    <col min="6908" max="6908" width="3.85546875" bestFit="1" customWidth="1"/>
    <col min="6909" max="6910" width="6.85546875" bestFit="1" customWidth="1"/>
    <col min="6911" max="6911" width="47.140625" customWidth="1"/>
    <col min="6912" max="6912" width="15" customWidth="1"/>
    <col min="6913" max="6913" width="14.5703125" customWidth="1"/>
    <col min="6914" max="6914" width="14.42578125" customWidth="1"/>
    <col min="7158" max="7158" width="3.85546875" customWidth="1"/>
    <col min="7159" max="7159" width="6.85546875" bestFit="1" customWidth="1"/>
    <col min="7160" max="7162" width="3.85546875" bestFit="1" customWidth="1"/>
    <col min="7163" max="7163" width="4.42578125" bestFit="1" customWidth="1"/>
    <col min="7164" max="7164" width="3.85546875" bestFit="1" customWidth="1"/>
    <col min="7165" max="7166" width="6.85546875" bestFit="1" customWidth="1"/>
    <col min="7167" max="7167" width="47.140625" customWidth="1"/>
    <col min="7168" max="7168" width="15" customWidth="1"/>
    <col min="7169" max="7169" width="14.5703125" customWidth="1"/>
    <col min="7170" max="7170" width="14.42578125" customWidth="1"/>
    <col min="7414" max="7414" width="3.85546875" customWidth="1"/>
    <col min="7415" max="7415" width="6.85546875" bestFit="1" customWidth="1"/>
    <col min="7416" max="7418" width="3.85546875" bestFit="1" customWidth="1"/>
    <col min="7419" max="7419" width="4.42578125" bestFit="1" customWidth="1"/>
    <col min="7420" max="7420" width="3.85546875" bestFit="1" customWidth="1"/>
    <col min="7421" max="7422" width="6.85546875" bestFit="1" customWidth="1"/>
    <col min="7423" max="7423" width="47.140625" customWidth="1"/>
    <col min="7424" max="7424" width="15" customWidth="1"/>
    <col min="7425" max="7425" width="14.5703125" customWidth="1"/>
    <col min="7426" max="7426" width="14.42578125" customWidth="1"/>
    <col min="7670" max="7670" width="3.85546875" customWidth="1"/>
    <col min="7671" max="7671" width="6.85546875" bestFit="1" customWidth="1"/>
    <col min="7672" max="7674" width="3.85546875" bestFit="1" customWidth="1"/>
    <col min="7675" max="7675" width="4.42578125" bestFit="1" customWidth="1"/>
    <col min="7676" max="7676" width="3.85546875" bestFit="1" customWidth="1"/>
    <col min="7677" max="7678" width="6.85546875" bestFit="1" customWidth="1"/>
    <col min="7679" max="7679" width="47.140625" customWidth="1"/>
    <col min="7680" max="7680" width="15" customWidth="1"/>
    <col min="7681" max="7681" width="14.5703125" customWidth="1"/>
    <col min="7682" max="7682" width="14.42578125" customWidth="1"/>
    <col min="7926" max="7926" width="3.85546875" customWidth="1"/>
    <col min="7927" max="7927" width="6.85546875" bestFit="1" customWidth="1"/>
    <col min="7928" max="7930" width="3.85546875" bestFit="1" customWidth="1"/>
    <col min="7931" max="7931" width="4.42578125" bestFit="1" customWidth="1"/>
    <col min="7932" max="7932" width="3.85546875" bestFit="1" customWidth="1"/>
    <col min="7933" max="7934" width="6.85546875" bestFit="1" customWidth="1"/>
    <col min="7935" max="7935" width="47.140625" customWidth="1"/>
    <col min="7936" max="7936" width="15" customWidth="1"/>
    <col min="7937" max="7937" width="14.5703125" customWidth="1"/>
    <col min="7938" max="7938" width="14.42578125" customWidth="1"/>
    <col min="8182" max="8182" width="3.85546875" customWidth="1"/>
    <col min="8183" max="8183" width="6.85546875" bestFit="1" customWidth="1"/>
    <col min="8184" max="8186" width="3.85546875" bestFit="1" customWidth="1"/>
    <col min="8187" max="8187" width="4.42578125" bestFit="1" customWidth="1"/>
    <col min="8188" max="8188" width="3.85546875" bestFit="1" customWidth="1"/>
    <col min="8189" max="8190" width="6.85546875" bestFit="1" customWidth="1"/>
    <col min="8191" max="8191" width="47.140625" customWidth="1"/>
    <col min="8192" max="8192" width="15" customWidth="1"/>
    <col min="8193" max="8193" width="14.5703125" customWidth="1"/>
    <col min="8194" max="8194" width="14.42578125" customWidth="1"/>
    <col min="8438" max="8438" width="3.85546875" customWidth="1"/>
    <col min="8439" max="8439" width="6.85546875" bestFit="1" customWidth="1"/>
    <col min="8440" max="8442" width="3.85546875" bestFit="1" customWidth="1"/>
    <col min="8443" max="8443" width="4.42578125" bestFit="1" customWidth="1"/>
    <col min="8444" max="8444" width="3.85546875" bestFit="1" customWidth="1"/>
    <col min="8445" max="8446" width="6.85546875" bestFit="1" customWidth="1"/>
    <col min="8447" max="8447" width="47.140625" customWidth="1"/>
    <col min="8448" max="8448" width="15" customWidth="1"/>
    <col min="8449" max="8449" width="14.5703125" customWidth="1"/>
    <col min="8450" max="8450" width="14.42578125" customWidth="1"/>
    <col min="8694" max="8694" width="3.85546875" customWidth="1"/>
    <col min="8695" max="8695" width="6.85546875" bestFit="1" customWidth="1"/>
    <col min="8696" max="8698" width="3.85546875" bestFit="1" customWidth="1"/>
    <col min="8699" max="8699" width="4.42578125" bestFit="1" customWidth="1"/>
    <col min="8700" max="8700" width="3.85546875" bestFit="1" customWidth="1"/>
    <col min="8701" max="8702" width="6.85546875" bestFit="1" customWidth="1"/>
    <col min="8703" max="8703" width="47.140625" customWidth="1"/>
    <col min="8704" max="8704" width="15" customWidth="1"/>
    <col min="8705" max="8705" width="14.5703125" customWidth="1"/>
    <col min="8706" max="8706" width="14.42578125" customWidth="1"/>
    <col min="8950" max="8950" width="3.85546875" customWidth="1"/>
    <col min="8951" max="8951" width="6.85546875" bestFit="1" customWidth="1"/>
    <col min="8952" max="8954" width="3.85546875" bestFit="1" customWidth="1"/>
    <col min="8955" max="8955" width="4.42578125" bestFit="1" customWidth="1"/>
    <col min="8956" max="8956" width="3.85546875" bestFit="1" customWidth="1"/>
    <col min="8957" max="8958" width="6.85546875" bestFit="1" customWidth="1"/>
    <col min="8959" max="8959" width="47.140625" customWidth="1"/>
    <col min="8960" max="8960" width="15" customWidth="1"/>
    <col min="8961" max="8961" width="14.5703125" customWidth="1"/>
    <col min="8962" max="8962" width="14.42578125" customWidth="1"/>
    <col min="9206" max="9206" width="3.85546875" customWidth="1"/>
    <col min="9207" max="9207" width="6.85546875" bestFit="1" customWidth="1"/>
    <col min="9208" max="9210" width="3.85546875" bestFit="1" customWidth="1"/>
    <col min="9211" max="9211" width="4.42578125" bestFit="1" customWidth="1"/>
    <col min="9212" max="9212" width="3.85546875" bestFit="1" customWidth="1"/>
    <col min="9213" max="9214" width="6.85546875" bestFit="1" customWidth="1"/>
    <col min="9215" max="9215" width="47.140625" customWidth="1"/>
    <col min="9216" max="9216" width="15" customWidth="1"/>
    <col min="9217" max="9217" width="14.5703125" customWidth="1"/>
    <col min="9218" max="9218" width="14.42578125" customWidth="1"/>
    <col min="9462" max="9462" width="3.85546875" customWidth="1"/>
    <col min="9463" max="9463" width="6.85546875" bestFit="1" customWidth="1"/>
    <col min="9464" max="9466" width="3.85546875" bestFit="1" customWidth="1"/>
    <col min="9467" max="9467" width="4.42578125" bestFit="1" customWidth="1"/>
    <col min="9468" max="9468" width="3.85546875" bestFit="1" customWidth="1"/>
    <col min="9469" max="9470" width="6.85546875" bestFit="1" customWidth="1"/>
    <col min="9471" max="9471" width="47.140625" customWidth="1"/>
    <col min="9472" max="9472" width="15" customWidth="1"/>
    <col min="9473" max="9473" width="14.5703125" customWidth="1"/>
    <col min="9474" max="9474" width="14.42578125" customWidth="1"/>
    <col min="9718" max="9718" width="3.85546875" customWidth="1"/>
    <col min="9719" max="9719" width="6.85546875" bestFit="1" customWidth="1"/>
    <col min="9720" max="9722" width="3.85546875" bestFit="1" customWidth="1"/>
    <col min="9723" max="9723" width="4.42578125" bestFit="1" customWidth="1"/>
    <col min="9724" max="9724" width="3.85546875" bestFit="1" customWidth="1"/>
    <col min="9725" max="9726" width="6.85546875" bestFit="1" customWidth="1"/>
    <col min="9727" max="9727" width="47.140625" customWidth="1"/>
    <col min="9728" max="9728" width="15" customWidth="1"/>
    <col min="9729" max="9729" width="14.5703125" customWidth="1"/>
    <col min="9730" max="9730" width="14.42578125" customWidth="1"/>
    <col min="9974" max="9974" width="3.85546875" customWidth="1"/>
    <col min="9975" max="9975" width="6.85546875" bestFit="1" customWidth="1"/>
    <col min="9976" max="9978" width="3.85546875" bestFit="1" customWidth="1"/>
    <col min="9979" max="9979" width="4.42578125" bestFit="1" customWidth="1"/>
    <col min="9980" max="9980" width="3.85546875" bestFit="1" customWidth="1"/>
    <col min="9981" max="9982" width="6.85546875" bestFit="1" customWidth="1"/>
    <col min="9983" max="9983" width="47.140625" customWidth="1"/>
    <col min="9984" max="9984" width="15" customWidth="1"/>
    <col min="9985" max="9985" width="14.5703125" customWidth="1"/>
    <col min="9986" max="9986" width="14.42578125" customWidth="1"/>
    <col min="10230" max="10230" width="3.85546875" customWidth="1"/>
    <col min="10231" max="10231" width="6.85546875" bestFit="1" customWidth="1"/>
    <col min="10232" max="10234" width="3.85546875" bestFit="1" customWidth="1"/>
    <col min="10235" max="10235" width="4.42578125" bestFit="1" customWidth="1"/>
    <col min="10236" max="10236" width="3.85546875" bestFit="1" customWidth="1"/>
    <col min="10237" max="10238" width="6.85546875" bestFit="1" customWidth="1"/>
    <col min="10239" max="10239" width="47.140625" customWidth="1"/>
    <col min="10240" max="10240" width="15" customWidth="1"/>
    <col min="10241" max="10241" width="14.5703125" customWidth="1"/>
    <col min="10242" max="10242" width="14.42578125" customWidth="1"/>
    <col min="10486" max="10486" width="3.85546875" customWidth="1"/>
    <col min="10487" max="10487" width="6.85546875" bestFit="1" customWidth="1"/>
    <col min="10488" max="10490" width="3.85546875" bestFit="1" customWidth="1"/>
    <col min="10491" max="10491" width="4.42578125" bestFit="1" customWidth="1"/>
    <col min="10492" max="10492" width="3.85546875" bestFit="1" customWidth="1"/>
    <col min="10493" max="10494" width="6.85546875" bestFit="1" customWidth="1"/>
    <col min="10495" max="10495" width="47.140625" customWidth="1"/>
    <col min="10496" max="10496" width="15" customWidth="1"/>
    <col min="10497" max="10497" width="14.5703125" customWidth="1"/>
    <col min="10498" max="10498" width="14.42578125" customWidth="1"/>
    <col min="10742" max="10742" width="3.85546875" customWidth="1"/>
    <col min="10743" max="10743" width="6.85546875" bestFit="1" customWidth="1"/>
    <col min="10744" max="10746" width="3.85546875" bestFit="1" customWidth="1"/>
    <col min="10747" max="10747" width="4.42578125" bestFit="1" customWidth="1"/>
    <col min="10748" max="10748" width="3.85546875" bestFit="1" customWidth="1"/>
    <col min="10749" max="10750" width="6.85546875" bestFit="1" customWidth="1"/>
    <col min="10751" max="10751" width="47.140625" customWidth="1"/>
    <col min="10752" max="10752" width="15" customWidth="1"/>
    <col min="10753" max="10753" width="14.5703125" customWidth="1"/>
    <col min="10754" max="10754" width="14.42578125" customWidth="1"/>
    <col min="10998" max="10998" width="3.85546875" customWidth="1"/>
    <col min="10999" max="10999" width="6.85546875" bestFit="1" customWidth="1"/>
    <col min="11000" max="11002" width="3.85546875" bestFit="1" customWidth="1"/>
    <col min="11003" max="11003" width="4.42578125" bestFit="1" customWidth="1"/>
    <col min="11004" max="11004" width="3.85546875" bestFit="1" customWidth="1"/>
    <col min="11005" max="11006" width="6.85546875" bestFit="1" customWidth="1"/>
    <col min="11007" max="11007" width="47.140625" customWidth="1"/>
    <col min="11008" max="11008" width="15" customWidth="1"/>
    <col min="11009" max="11009" width="14.5703125" customWidth="1"/>
    <col min="11010" max="11010" width="14.42578125" customWidth="1"/>
    <col min="11254" max="11254" width="3.85546875" customWidth="1"/>
    <col min="11255" max="11255" width="6.85546875" bestFit="1" customWidth="1"/>
    <col min="11256" max="11258" width="3.85546875" bestFit="1" customWidth="1"/>
    <col min="11259" max="11259" width="4.42578125" bestFit="1" customWidth="1"/>
    <col min="11260" max="11260" width="3.85546875" bestFit="1" customWidth="1"/>
    <col min="11261" max="11262" width="6.85546875" bestFit="1" customWidth="1"/>
    <col min="11263" max="11263" width="47.140625" customWidth="1"/>
    <col min="11264" max="11264" width="15" customWidth="1"/>
    <col min="11265" max="11265" width="14.5703125" customWidth="1"/>
    <col min="11266" max="11266" width="14.42578125" customWidth="1"/>
    <col min="11510" max="11510" width="3.85546875" customWidth="1"/>
    <col min="11511" max="11511" width="6.85546875" bestFit="1" customWidth="1"/>
    <col min="11512" max="11514" width="3.85546875" bestFit="1" customWidth="1"/>
    <col min="11515" max="11515" width="4.42578125" bestFit="1" customWidth="1"/>
    <col min="11516" max="11516" width="3.85546875" bestFit="1" customWidth="1"/>
    <col min="11517" max="11518" width="6.85546875" bestFit="1" customWidth="1"/>
    <col min="11519" max="11519" width="47.140625" customWidth="1"/>
    <col min="11520" max="11520" width="15" customWidth="1"/>
    <col min="11521" max="11521" width="14.5703125" customWidth="1"/>
    <col min="11522" max="11522" width="14.42578125" customWidth="1"/>
    <col min="11766" max="11766" width="3.85546875" customWidth="1"/>
    <col min="11767" max="11767" width="6.85546875" bestFit="1" customWidth="1"/>
    <col min="11768" max="11770" width="3.85546875" bestFit="1" customWidth="1"/>
    <col min="11771" max="11771" width="4.42578125" bestFit="1" customWidth="1"/>
    <col min="11772" max="11772" width="3.85546875" bestFit="1" customWidth="1"/>
    <col min="11773" max="11774" width="6.85546875" bestFit="1" customWidth="1"/>
    <col min="11775" max="11775" width="47.140625" customWidth="1"/>
    <col min="11776" max="11776" width="15" customWidth="1"/>
    <col min="11777" max="11777" width="14.5703125" customWidth="1"/>
    <col min="11778" max="11778" width="14.42578125" customWidth="1"/>
    <col min="12022" max="12022" width="3.85546875" customWidth="1"/>
    <col min="12023" max="12023" width="6.85546875" bestFit="1" customWidth="1"/>
    <col min="12024" max="12026" width="3.85546875" bestFit="1" customWidth="1"/>
    <col min="12027" max="12027" width="4.42578125" bestFit="1" customWidth="1"/>
    <col min="12028" max="12028" width="3.85546875" bestFit="1" customWidth="1"/>
    <col min="12029" max="12030" width="6.85546875" bestFit="1" customWidth="1"/>
    <col min="12031" max="12031" width="47.140625" customWidth="1"/>
    <col min="12032" max="12032" width="15" customWidth="1"/>
    <col min="12033" max="12033" width="14.5703125" customWidth="1"/>
    <col min="12034" max="12034" width="14.42578125" customWidth="1"/>
    <col min="12278" max="12278" width="3.85546875" customWidth="1"/>
    <col min="12279" max="12279" width="6.85546875" bestFit="1" customWidth="1"/>
    <col min="12280" max="12282" width="3.85546875" bestFit="1" customWidth="1"/>
    <col min="12283" max="12283" width="4.42578125" bestFit="1" customWidth="1"/>
    <col min="12284" max="12284" width="3.85546875" bestFit="1" customWidth="1"/>
    <col min="12285" max="12286" width="6.85546875" bestFit="1" customWidth="1"/>
    <col min="12287" max="12287" width="47.140625" customWidth="1"/>
    <col min="12288" max="12288" width="15" customWidth="1"/>
    <col min="12289" max="12289" width="14.5703125" customWidth="1"/>
    <col min="12290" max="12290" width="14.42578125" customWidth="1"/>
    <col min="12534" max="12534" width="3.85546875" customWidth="1"/>
    <col min="12535" max="12535" width="6.85546875" bestFit="1" customWidth="1"/>
    <col min="12536" max="12538" width="3.85546875" bestFit="1" customWidth="1"/>
    <col min="12539" max="12539" width="4.42578125" bestFit="1" customWidth="1"/>
    <col min="12540" max="12540" width="3.85546875" bestFit="1" customWidth="1"/>
    <col min="12541" max="12542" width="6.85546875" bestFit="1" customWidth="1"/>
    <col min="12543" max="12543" width="47.140625" customWidth="1"/>
    <col min="12544" max="12544" width="15" customWidth="1"/>
    <col min="12545" max="12545" width="14.5703125" customWidth="1"/>
    <col min="12546" max="12546" width="14.42578125" customWidth="1"/>
    <col min="12790" max="12790" width="3.85546875" customWidth="1"/>
    <col min="12791" max="12791" width="6.85546875" bestFit="1" customWidth="1"/>
    <col min="12792" max="12794" width="3.85546875" bestFit="1" customWidth="1"/>
    <col min="12795" max="12795" width="4.42578125" bestFit="1" customWidth="1"/>
    <col min="12796" max="12796" width="3.85546875" bestFit="1" customWidth="1"/>
    <col min="12797" max="12798" width="6.85546875" bestFit="1" customWidth="1"/>
    <col min="12799" max="12799" width="47.140625" customWidth="1"/>
    <col min="12800" max="12800" width="15" customWidth="1"/>
    <col min="12801" max="12801" width="14.5703125" customWidth="1"/>
    <col min="12802" max="12802" width="14.42578125" customWidth="1"/>
    <col min="13046" max="13046" width="3.85546875" customWidth="1"/>
    <col min="13047" max="13047" width="6.85546875" bestFit="1" customWidth="1"/>
    <col min="13048" max="13050" width="3.85546875" bestFit="1" customWidth="1"/>
    <col min="13051" max="13051" width="4.42578125" bestFit="1" customWidth="1"/>
    <col min="13052" max="13052" width="3.85546875" bestFit="1" customWidth="1"/>
    <col min="13053" max="13054" width="6.85546875" bestFit="1" customWidth="1"/>
    <col min="13055" max="13055" width="47.140625" customWidth="1"/>
    <col min="13056" max="13056" width="15" customWidth="1"/>
    <col min="13057" max="13057" width="14.5703125" customWidth="1"/>
    <col min="13058" max="13058" width="14.42578125" customWidth="1"/>
    <col min="13302" max="13302" width="3.85546875" customWidth="1"/>
    <col min="13303" max="13303" width="6.85546875" bestFit="1" customWidth="1"/>
    <col min="13304" max="13306" width="3.85546875" bestFit="1" customWidth="1"/>
    <col min="13307" max="13307" width="4.42578125" bestFit="1" customWidth="1"/>
    <col min="13308" max="13308" width="3.85546875" bestFit="1" customWidth="1"/>
    <col min="13309" max="13310" width="6.85546875" bestFit="1" customWidth="1"/>
    <col min="13311" max="13311" width="47.140625" customWidth="1"/>
    <col min="13312" max="13312" width="15" customWidth="1"/>
    <col min="13313" max="13313" width="14.5703125" customWidth="1"/>
    <col min="13314" max="13314" width="14.42578125" customWidth="1"/>
    <col min="13558" max="13558" width="3.85546875" customWidth="1"/>
    <col min="13559" max="13559" width="6.85546875" bestFit="1" customWidth="1"/>
    <col min="13560" max="13562" width="3.85546875" bestFit="1" customWidth="1"/>
    <col min="13563" max="13563" width="4.42578125" bestFit="1" customWidth="1"/>
    <col min="13564" max="13564" width="3.85546875" bestFit="1" customWidth="1"/>
    <col min="13565" max="13566" width="6.85546875" bestFit="1" customWidth="1"/>
    <col min="13567" max="13567" width="47.140625" customWidth="1"/>
    <col min="13568" max="13568" width="15" customWidth="1"/>
    <col min="13569" max="13569" width="14.5703125" customWidth="1"/>
    <col min="13570" max="13570" width="14.42578125" customWidth="1"/>
    <col min="13814" max="13814" width="3.85546875" customWidth="1"/>
    <col min="13815" max="13815" width="6.85546875" bestFit="1" customWidth="1"/>
    <col min="13816" max="13818" width="3.85546875" bestFit="1" customWidth="1"/>
    <col min="13819" max="13819" width="4.42578125" bestFit="1" customWidth="1"/>
    <col min="13820" max="13820" width="3.85546875" bestFit="1" customWidth="1"/>
    <col min="13821" max="13822" width="6.85546875" bestFit="1" customWidth="1"/>
    <col min="13823" max="13823" width="47.140625" customWidth="1"/>
    <col min="13824" max="13824" width="15" customWidth="1"/>
    <col min="13825" max="13825" width="14.5703125" customWidth="1"/>
    <col min="13826" max="13826" width="14.42578125" customWidth="1"/>
    <col min="14070" max="14070" width="3.85546875" customWidth="1"/>
    <col min="14071" max="14071" width="6.85546875" bestFit="1" customWidth="1"/>
    <col min="14072" max="14074" width="3.85546875" bestFit="1" customWidth="1"/>
    <col min="14075" max="14075" width="4.42578125" bestFit="1" customWidth="1"/>
    <col min="14076" max="14076" width="3.85546875" bestFit="1" customWidth="1"/>
    <col min="14077" max="14078" width="6.85546875" bestFit="1" customWidth="1"/>
    <col min="14079" max="14079" width="47.140625" customWidth="1"/>
    <col min="14080" max="14080" width="15" customWidth="1"/>
    <col min="14081" max="14081" width="14.5703125" customWidth="1"/>
    <col min="14082" max="14082" width="14.42578125" customWidth="1"/>
    <col min="14326" max="14326" width="3.85546875" customWidth="1"/>
    <col min="14327" max="14327" width="6.85546875" bestFit="1" customWidth="1"/>
    <col min="14328" max="14330" width="3.85546875" bestFit="1" customWidth="1"/>
    <col min="14331" max="14331" width="4.42578125" bestFit="1" customWidth="1"/>
    <col min="14332" max="14332" width="3.85546875" bestFit="1" customWidth="1"/>
    <col min="14333" max="14334" width="6.85546875" bestFit="1" customWidth="1"/>
    <col min="14335" max="14335" width="47.140625" customWidth="1"/>
    <col min="14336" max="14336" width="15" customWidth="1"/>
    <col min="14337" max="14337" width="14.5703125" customWidth="1"/>
    <col min="14338" max="14338" width="14.42578125" customWidth="1"/>
    <col min="14582" max="14582" width="3.85546875" customWidth="1"/>
    <col min="14583" max="14583" width="6.85546875" bestFit="1" customWidth="1"/>
    <col min="14584" max="14586" width="3.85546875" bestFit="1" customWidth="1"/>
    <col min="14587" max="14587" width="4.42578125" bestFit="1" customWidth="1"/>
    <col min="14588" max="14588" width="3.85546875" bestFit="1" customWidth="1"/>
    <col min="14589" max="14590" width="6.85546875" bestFit="1" customWidth="1"/>
    <col min="14591" max="14591" width="47.140625" customWidth="1"/>
    <col min="14592" max="14592" width="15" customWidth="1"/>
    <col min="14593" max="14593" width="14.5703125" customWidth="1"/>
    <col min="14594" max="14594" width="14.42578125" customWidth="1"/>
    <col min="14838" max="14838" width="3.85546875" customWidth="1"/>
    <col min="14839" max="14839" width="6.85546875" bestFit="1" customWidth="1"/>
    <col min="14840" max="14842" width="3.85546875" bestFit="1" customWidth="1"/>
    <col min="14843" max="14843" width="4.42578125" bestFit="1" customWidth="1"/>
    <col min="14844" max="14844" width="3.85546875" bestFit="1" customWidth="1"/>
    <col min="14845" max="14846" width="6.85546875" bestFit="1" customWidth="1"/>
    <col min="14847" max="14847" width="47.140625" customWidth="1"/>
    <col min="14848" max="14848" width="15" customWidth="1"/>
    <col min="14849" max="14849" width="14.5703125" customWidth="1"/>
    <col min="14850" max="14850" width="14.42578125" customWidth="1"/>
    <col min="15094" max="15094" width="3.85546875" customWidth="1"/>
    <col min="15095" max="15095" width="6.85546875" bestFit="1" customWidth="1"/>
    <col min="15096" max="15098" width="3.85546875" bestFit="1" customWidth="1"/>
    <col min="15099" max="15099" width="4.42578125" bestFit="1" customWidth="1"/>
    <col min="15100" max="15100" width="3.85546875" bestFit="1" customWidth="1"/>
    <col min="15101" max="15102" width="6.85546875" bestFit="1" customWidth="1"/>
    <col min="15103" max="15103" width="47.140625" customWidth="1"/>
    <col min="15104" max="15104" width="15" customWidth="1"/>
    <col min="15105" max="15105" width="14.5703125" customWidth="1"/>
    <col min="15106" max="15106" width="14.42578125" customWidth="1"/>
    <col min="15350" max="15350" width="3.85546875" customWidth="1"/>
    <col min="15351" max="15351" width="6.85546875" bestFit="1" customWidth="1"/>
    <col min="15352" max="15354" width="3.85546875" bestFit="1" customWidth="1"/>
    <col min="15355" max="15355" width="4.42578125" bestFit="1" customWidth="1"/>
    <col min="15356" max="15356" width="3.85546875" bestFit="1" customWidth="1"/>
    <col min="15357" max="15358" width="6.85546875" bestFit="1" customWidth="1"/>
    <col min="15359" max="15359" width="47.140625" customWidth="1"/>
    <col min="15360" max="15360" width="15" customWidth="1"/>
    <col min="15361" max="15361" width="14.5703125" customWidth="1"/>
    <col min="15362" max="15362" width="14.42578125" customWidth="1"/>
    <col min="15606" max="15606" width="3.85546875" customWidth="1"/>
    <col min="15607" max="15607" width="6.85546875" bestFit="1" customWidth="1"/>
    <col min="15608" max="15610" width="3.85546875" bestFit="1" customWidth="1"/>
    <col min="15611" max="15611" width="4.42578125" bestFit="1" customWidth="1"/>
    <col min="15612" max="15612" width="3.85546875" bestFit="1" customWidth="1"/>
    <col min="15613" max="15614" width="6.85546875" bestFit="1" customWidth="1"/>
    <col min="15615" max="15615" width="47.140625" customWidth="1"/>
    <col min="15616" max="15616" width="15" customWidth="1"/>
    <col min="15617" max="15617" width="14.5703125" customWidth="1"/>
    <col min="15618" max="15618" width="14.42578125" customWidth="1"/>
    <col min="15862" max="15862" width="3.85546875" customWidth="1"/>
    <col min="15863" max="15863" width="6.85546875" bestFit="1" customWidth="1"/>
    <col min="15864" max="15866" width="3.85546875" bestFit="1" customWidth="1"/>
    <col min="15867" max="15867" width="4.42578125" bestFit="1" customWidth="1"/>
    <col min="15868" max="15868" width="3.85546875" bestFit="1" customWidth="1"/>
    <col min="15869" max="15870" width="6.85546875" bestFit="1" customWidth="1"/>
    <col min="15871" max="15871" width="47.140625" customWidth="1"/>
    <col min="15872" max="15872" width="15" customWidth="1"/>
    <col min="15873" max="15873" width="14.5703125" customWidth="1"/>
    <col min="15874" max="15874" width="14.42578125" customWidth="1"/>
    <col min="16118" max="16118" width="3.85546875" customWidth="1"/>
    <col min="16119" max="16119" width="6.85546875" bestFit="1" customWidth="1"/>
    <col min="16120" max="16122" width="3.85546875" bestFit="1" customWidth="1"/>
    <col min="16123" max="16123" width="4.42578125" bestFit="1" customWidth="1"/>
    <col min="16124" max="16124" width="3.85546875" bestFit="1" customWidth="1"/>
    <col min="16125" max="16126" width="6.85546875" bestFit="1" customWidth="1"/>
    <col min="16127" max="16127" width="47.140625" customWidth="1"/>
    <col min="16128" max="16128" width="15" customWidth="1"/>
    <col min="16129" max="16129" width="14.5703125" customWidth="1"/>
    <col min="16130" max="16130" width="14.42578125" customWidth="1"/>
  </cols>
  <sheetData>
    <row r="1" spans="1:13" ht="15" customHeight="1">
      <c r="B1" s="42"/>
      <c r="C1" s="42"/>
      <c r="D1" s="42"/>
      <c r="E1" s="42"/>
      <c r="F1" s="42"/>
      <c r="G1" s="42"/>
      <c r="H1" s="42"/>
      <c r="I1" s="42"/>
      <c r="J1" s="42"/>
      <c r="K1" s="42"/>
      <c r="L1" s="1"/>
      <c r="M1" s="1"/>
    </row>
    <row r="2" spans="1:13" ht="15" customHeight="1">
      <c r="B2" s="40"/>
      <c r="C2" s="40"/>
      <c r="D2" s="40"/>
      <c r="E2" s="40"/>
      <c r="F2" s="40"/>
      <c r="G2" s="40"/>
      <c r="H2" s="40"/>
      <c r="I2" s="40"/>
      <c r="J2" s="40"/>
      <c r="K2" s="40"/>
      <c r="L2" s="400" t="s">
        <v>331</v>
      </c>
      <c r="M2" s="400"/>
    </row>
    <row r="3" spans="1:13" ht="14.25" customHeight="1">
      <c r="B3" s="41"/>
      <c r="C3" s="41"/>
      <c r="D3" s="41"/>
      <c r="E3" s="41"/>
      <c r="F3" s="41"/>
      <c r="G3" s="41"/>
      <c r="H3" s="41"/>
      <c r="I3" s="41"/>
      <c r="J3" s="41"/>
      <c r="K3" s="41"/>
      <c r="L3" s="397" t="s">
        <v>1</v>
      </c>
      <c r="M3" s="397"/>
    </row>
    <row r="4" spans="1:13" ht="15" customHeight="1">
      <c r="B4" s="41"/>
      <c r="C4" s="41"/>
      <c r="D4" s="41"/>
      <c r="E4" s="41"/>
      <c r="F4" s="41"/>
      <c r="G4" s="41"/>
      <c r="H4" s="41"/>
      <c r="I4" s="41"/>
      <c r="J4" s="41"/>
      <c r="K4" s="41"/>
      <c r="L4" s="397" t="s">
        <v>2</v>
      </c>
      <c r="M4" s="397"/>
    </row>
    <row r="5" spans="1:13" ht="1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399" t="s">
        <v>552</v>
      </c>
      <c r="M5" s="399"/>
    </row>
    <row r="6" spans="1:13" ht="15" customHeight="1"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  <c r="M6" s="43"/>
    </row>
    <row r="7" spans="1:13" ht="18.75">
      <c r="A7" s="417" t="s">
        <v>512</v>
      </c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</row>
    <row r="8" spans="1:13" ht="1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ht="15" customHeight="1" thickBo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5" t="s">
        <v>5</v>
      </c>
    </row>
    <row r="10" spans="1:13" ht="31.5" customHeight="1">
      <c r="A10" s="418" t="s">
        <v>35</v>
      </c>
      <c r="B10" s="420" t="s">
        <v>104</v>
      </c>
      <c r="C10" s="420"/>
      <c r="D10" s="420"/>
      <c r="E10" s="420"/>
      <c r="F10" s="420"/>
      <c r="G10" s="420"/>
      <c r="H10" s="420"/>
      <c r="I10" s="420"/>
      <c r="J10" s="421" t="s">
        <v>105</v>
      </c>
      <c r="K10" s="420" t="s">
        <v>510</v>
      </c>
      <c r="L10" s="420" t="s">
        <v>378</v>
      </c>
      <c r="M10" s="424" t="s">
        <v>511</v>
      </c>
    </row>
    <row r="11" spans="1:13" ht="115.5" customHeight="1" thickBot="1">
      <c r="A11" s="419"/>
      <c r="B11" s="159" t="s">
        <v>106</v>
      </c>
      <c r="C11" s="159" t="s">
        <v>107</v>
      </c>
      <c r="D11" s="159" t="s">
        <v>108</v>
      </c>
      <c r="E11" s="160" t="s">
        <v>109</v>
      </c>
      <c r="F11" s="159" t="s">
        <v>110</v>
      </c>
      <c r="G11" s="159" t="s">
        <v>111</v>
      </c>
      <c r="H11" s="161" t="s">
        <v>112</v>
      </c>
      <c r="I11" s="161" t="s">
        <v>113</v>
      </c>
      <c r="J11" s="422"/>
      <c r="K11" s="423"/>
      <c r="L11" s="423"/>
      <c r="M11" s="425"/>
    </row>
    <row r="12" spans="1:13" ht="14.25" customHeight="1" thickBot="1">
      <c r="A12" s="162">
        <v>1</v>
      </c>
      <c r="B12" s="163">
        <v>2</v>
      </c>
      <c r="C12" s="163">
        <v>3</v>
      </c>
      <c r="D12" s="163">
        <v>4</v>
      </c>
      <c r="E12" s="163">
        <v>5</v>
      </c>
      <c r="F12" s="163">
        <v>6</v>
      </c>
      <c r="G12" s="163">
        <v>7</v>
      </c>
      <c r="H12" s="163">
        <v>8</v>
      </c>
      <c r="I12" s="163">
        <v>9</v>
      </c>
      <c r="J12" s="164">
        <v>10</v>
      </c>
      <c r="K12" s="164">
        <v>11</v>
      </c>
      <c r="L12" s="164">
        <v>12</v>
      </c>
      <c r="M12" s="165">
        <v>13</v>
      </c>
    </row>
    <row r="13" spans="1:13" ht="14.25" customHeight="1" thickBot="1">
      <c r="A13" s="133">
        <v>1</v>
      </c>
      <c r="B13" s="134" t="s">
        <v>114</v>
      </c>
      <c r="C13" s="134" t="s">
        <v>115</v>
      </c>
      <c r="D13" s="134" t="s">
        <v>116</v>
      </c>
      <c r="E13" s="134" t="s">
        <v>117</v>
      </c>
      <c r="F13" s="134" t="s">
        <v>114</v>
      </c>
      <c r="G13" s="134" t="s">
        <v>117</v>
      </c>
      <c r="H13" s="134" t="s">
        <v>118</v>
      </c>
      <c r="I13" s="134" t="s">
        <v>114</v>
      </c>
      <c r="J13" s="148" t="s">
        <v>119</v>
      </c>
      <c r="K13" s="138">
        <f>K15+K20+K30+K38+K41</f>
        <v>3676400</v>
      </c>
      <c r="L13" s="138">
        <f>L15+L20+L30+L38+L41</f>
        <v>3747900</v>
      </c>
      <c r="M13" s="139">
        <f>M15+M20+M30+M38+M41</f>
        <v>3846300</v>
      </c>
    </row>
    <row r="14" spans="1:13" ht="14.25" customHeight="1" thickBot="1">
      <c r="A14" s="171">
        <v>2</v>
      </c>
      <c r="B14" s="143" t="s">
        <v>48</v>
      </c>
      <c r="C14" s="143" t="s">
        <v>115</v>
      </c>
      <c r="D14" s="143" t="s">
        <v>116</v>
      </c>
      <c r="E14" s="143" t="s">
        <v>117</v>
      </c>
      <c r="F14" s="143" t="s">
        <v>114</v>
      </c>
      <c r="G14" s="143" t="s">
        <v>117</v>
      </c>
      <c r="H14" s="143" t="s">
        <v>118</v>
      </c>
      <c r="I14" s="143" t="s">
        <v>114</v>
      </c>
      <c r="J14" s="144" t="s">
        <v>336</v>
      </c>
      <c r="K14" s="145">
        <v>3676400</v>
      </c>
      <c r="L14" s="145">
        <v>3747900</v>
      </c>
      <c r="M14" s="146">
        <v>3846300</v>
      </c>
    </row>
    <row r="15" spans="1:13" ht="32.25" thickBot="1">
      <c r="A15" s="133">
        <v>3</v>
      </c>
      <c r="B15" s="143" t="s">
        <v>48</v>
      </c>
      <c r="C15" s="143">
        <v>1</v>
      </c>
      <c r="D15" s="143" t="s">
        <v>116</v>
      </c>
      <c r="E15" s="143" t="s">
        <v>120</v>
      </c>
      <c r="F15" s="143" t="s">
        <v>114</v>
      </c>
      <c r="G15" s="143" t="s">
        <v>117</v>
      </c>
      <c r="H15" s="143" t="s">
        <v>118</v>
      </c>
      <c r="I15" s="143" t="s">
        <v>114</v>
      </c>
      <c r="J15" s="144" t="s">
        <v>121</v>
      </c>
      <c r="K15" s="145">
        <f>K16+K17+K18+K19</f>
        <v>1388000</v>
      </c>
      <c r="L15" s="145">
        <f>L16+L17+L18+L19</f>
        <v>1476100</v>
      </c>
      <c r="M15" s="146">
        <f>M16+M17+M18+M19</f>
        <v>1569900</v>
      </c>
    </row>
    <row r="16" spans="1:13" ht="145.5" customHeight="1" outlineLevel="1" thickBot="1">
      <c r="A16" s="171">
        <v>4</v>
      </c>
      <c r="B16" s="296" t="s">
        <v>48</v>
      </c>
      <c r="C16" s="256" t="s">
        <v>115</v>
      </c>
      <c r="D16" s="256" t="s">
        <v>116</v>
      </c>
      <c r="E16" s="256" t="s">
        <v>120</v>
      </c>
      <c r="F16" s="256" t="s">
        <v>122</v>
      </c>
      <c r="G16" s="256" t="s">
        <v>116</v>
      </c>
      <c r="H16" s="256" t="s">
        <v>118</v>
      </c>
      <c r="I16" s="256" t="s">
        <v>127</v>
      </c>
      <c r="J16" s="351" t="s">
        <v>527</v>
      </c>
      <c r="K16" s="131">
        <v>1358400</v>
      </c>
      <c r="L16" s="131">
        <v>1445300</v>
      </c>
      <c r="M16" s="132">
        <v>1537800</v>
      </c>
    </row>
    <row r="17" spans="1:19" ht="174" outlineLevel="1" thickBot="1">
      <c r="A17" s="133">
        <v>5</v>
      </c>
      <c r="B17" s="297" t="s">
        <v>48</v>
      </c>
      <c r="C17" s="257" t="s">
        <v>115</v>
      </c>
      <c r="D17" s="257" t="s">
        <v>116</v>
      </c>
      <c r="E17" s="257" t="s">
        <v>120</v>
      </c>
      <c r="F17" s="257" t="s">
        <v>123</v>
      </c>
      <c r="G17" s="257" t="s">
        <v>116</v>
      </c>
      <c r="H17" s="257" t="s">
        <v>118</v>
      </c>
      <c r="I17" s="257" t="s">
        <v>127</v>
      </c>
      <c r="J17" s="60" t="s">
        <v>51</v>
      </c>
      <c r="K17" s="46">
        <v>19200</v>
      </c>
      <c r="L17" s="46">
        <v>20000</v>
      </c>
      <c r="M17" s="47">
        <v>20800</v>
      </c>
    </row>
    <row r="18" spans="1:19" ht="63.75" outlineLevel="1" thickBot="1">
      <c r="A18" s="171">
        <v>6</v>
      </c>
      <c r="B18" s="298" t="s">
        <v>48</v>
      </c>
      <c r="C18" s="258" t="s">
        <v>115</v>
      </c>
      <c r="D18" s="258" t="s">
        <v>116</v>
      </c>
      <c r="E18" s="258" t="s">
        <v>120</v>
      </c>
      <c r="F18" s="258" t="s">
        <v>124</v>
      </c>
      <c r="G18" s="258" t="s">
        <v>116</v>
      </c>
      <c r="H18" s="258" t="s">
        <v>118</v>
      </c>
      <c r="I18" s="258" t="s">
        <v>127</v>
      </c>
      <c r="J18" s="153" t="s">
        <v>52</v>
      </c>
      <c r="K18" s="128">
        <v>6900</v>
      </c>
      <c r="L18" s="128">
        <v>7200</v>
      </c>
      <c r="M18" s="129">
        <v>7500</v>
      </c>
    </row>
    <row r="19" spans="1:19" ht="133.5" customHeight="1" outlineLevel="1" thickBot="1">
      <c r="A19" s="133">
        <v>7</v>
      </c>
      <c r="B19" s="336">
        <v>182</v>
      </c>
      <c r="C19" s="337" t="s">
        <v>115</v>
      </c>
      <c r="D19" s="337" t="s">
        <v>116</v>
      </c>
      <c r="E19" s="337" t="s">
        <v>120</v>
      </c>
      <c r="F19" s="337" t="s">
        <v>513</v>
      </c>
      <c r="G19" s="337" t="s">
        <v>116</v>
      </c>
      <c r="H19" s="337" t="s">
        <v>118</v>
      </c>
      <c r="I19" s="337" t="s">
        <v>127</v>
      </c>
      <c r="J19" s="338" t="s">
        <v>515</v>
      </c>
      <c r="K19" s="315">
        <v>3500</v>
      </c>
      <c r="L19" s="315">
        <v>3600</v>
      </c>
      <c r="M19" s="316">
        <v>3800</v>
      </c>
    </row>
    <row r="20" spans="1:19" ht="63.75" thickBot="1">
      <c r="A20" s="171">
        <v>8</v>
      </c>
      <c r="B20" s="134" t="s">
        <v>48</v>
      </c>
      <c r="C20" s="134" t="s">
        <v>115</v>
      </c>
      <c r="D20" s="134" t="s">
        <v>125</v>
      </c>
      <c r="E20" s="134" t="s">
        <v>117</v>
      </c>
      <c r="F20" s="134" t="s">
        <v>114</v>
      </c>
      <c r="G20" s="134" t="s">
        <v>117</v>
      </c>
      <c r="H20" s="134" t="s">
        <v>118</v>
      </c>
      <c r="I20" s="134" t="s">
        <v>114</v>
      </c>
      <c r="J20" s="158" t="s">
        <v>126</v>
      </c>
      <c r="K20" s="261">
        <f>K21</f>
        <v>423200</v>
      </c>
      <c r="L20" s="261">
        <f>L21</f>
        <v>406200</v>
      </c>
      <c r="M20" s="262">
        <f>M21</f>
        <v>410300</v>
      </c>
    </row>
    <row r="21" spans="1:19" ht="48" thickBot="1">
      <c r="A21" s="133">
        <v>9</v>
      </c>
      <c r="B21" s="150" t="s">
        <v>48</v>
      </c>
      <c r="C21" s="150" t="s">
        <v>115</v>
      </c>
      <c r="D21" s="150" t="s">
        <v>125</v>
      </c>
      <c r="E21" s="150" t="s">
        <v>120</v>
      </c>
      <c r="F21" s="150" t="s">
        <v>114</v>
      </c>
      <c r="G21" s="150" t="s">
        <v>116</v>
      </c>
      <c r="H21" s="150" t="s">
        <v>118</v>
      </c>
      <c r="I21" s="150" t="s">
        <v>127</v>
      </c>
      <c r="J21" s="140" t="s">
        <v>128</v>
      </c>
      <c r="K21" s="332">
        <f>K23+K25+K27+K29</f>
        <v>423200</v>
      </c>
      <c r="L21" s="332">
        <f>L23+L25+L27+L29</f>
        <v>406200</v>
      </c>
      <c r="M21" s="333">
        <f>M23+M25+M27+M29</f>
        <v>410300</v>
      </c>
      <c r="Q21" s="166">
        <f>K21+K60</f>
        <v>835240</v>
      </c>
      <c r="R21" s="166">
        <f>L21+L60</f>
        <v>818240</v>
      </c>
      <c r="S21" s="166">
        <f>M21+M60</f>
        <v>822340</v>
      </c>
    </row>
    <row r="22" spans="1:19" ht="110.25" customHeight="1" thickBot="1">
      <c r="A22" s="171">
        <v>10</v>
      </c>
      <c r="B22" s="300" t="s">
        <v>48</v>
      </c>
      <c r="C22" s="300" t="s">
        <v>115</v>
      </c>
      <c r="D22" s="300" t="s">
        <v>125</v>
      </c>
      <c r="E22" s="300" t="s">
        <v>120</v>
      </c>
      <c r="F22" s="300" t="s">
        <v>489</v>
      </c>
      <c r="G22" s="300" t="s">
        <v>116</v>
      </c>
      <c r="H22" s="300" t="s">
        <v>118</v>
      </c>
      <c r="I22" s="300" t="s">
        <v>127</v>
      </c>
      <c r="J22" s="301" t="s">
        <v>490</v>
      </c>
      <c r="K22" s="302">
        <f>K23</f>
        <v>220700</v>
      </c>
      <c r="L22" s="302">
        <f>L23</f>
        <v>188700</v>
      </c>
      <c r="M22" s="334">
        <f>M23</f>
        <v>187600</v>
      </c>
      <c r="Q22" s="166"/>
      <c r="R22" s="166"/>
      <c r="S22" s="166"/>
    </row>
    <row r="23" spans="1:19" ht="158.25" outlineLevel="1" thickBot="1">
      <c r="A23" s="133">
        <v>11</v>
      </c>
      <c r="B23" s="296">
        <v>182</v>
      </c>
      <c r="C23" s="256" t="s">
        <v>115</v>
      </c>
      <c r="D23" s="256" t="s">
        <v>125</v>
      </c>
      <c r="E23" s="256" t="s">
        <v>120</v>
      </c>
      <c r="F23" s="256" t="s">
        <v>129</v>
      </c>
      <c r="G23" s="256" t="s">
        <v>116</v>
      </c>
      <c r="H23" s="256" t="s">
        <v>118</v>
      </c>
      <c r="I23" s="256" t="s">
        <v>127</v>
      </c>
      <c r="J23" s="303" t="s">
        <v>44</v>
      </c>
      <c r="K23" s="131">
        <v>220700</v>
      </c>
      <c r="L23" s="131">
        <v>188700</v>
      </c>
      <c r="M23" s="132">
        <v>187600</v>
      </c>
    </row>
    <row r="24" spans="1:19" ht="110.25" customHeight="1" outlineLevel="1" thickBot="1">
      <c r="A24" s="171">
        <v>12</v>
      </c>
      <c r="B24" s="296">
        <v>182</v>
      </c>
      <c r="C24" s="256" t="s">
        <v>115</v>
      </c>
      <c r="D24" s="256" t="s">
        <v>125</v>
      </c>
      <c r="E24" s="256" t="s">
        <v>120</v>
      </c>
      <c r="F24" s="256" t="s">
        <v>491</v>
      </c>
      <c r="G24" s="256" t="s">
        <v>116</v>
      </c>
      <c r="H24" s="256" t="s">
        <v>118</v>
      </c>
      <c r="I24" s="256" t="s">
        <v>127</v>
      </c>
      <c r="J24" s="335" t="s">
        <v>492</v>
      </c>
      <c r="K24" s="131">
        <f>K25</f>
        <v>1100</v>
      </c>
      <c r="L24" s="131">
        <f>L25</f>
        <v>1400</v>
      </c>
      <c r="M24" s="132">
        <f>M25</f>
        <v>1400</v>
      </c>
    </row>
    <row r="25" spans="1:19" ht="189.75" outlineLevel="1" thickBot="1">
      <c r="A25" s="133">
        <v>13</v>
      </c>
      <c r="B25" s="297">
        <v>182</v>
      </c>
      <c r="C25" s="257" t="s">
        <v>115</v>
      </c>
      <c r="D25" s="257" t="s">
        <v>125</v>
      </c>
      <c r="E25" s="257" t="s">
        <v>120</v>
      </c>
      <c r="F25" s="257" t="s">
        <v>130</v>
      </c>
      <c r="G25" s="257" t="s">
        <v>116</v>
      </c>
      <c r="H25" s="257" t="s">
        <v>118</v>
      </c>
      <c r="I25" s="257" t="s">
        <v>127</v>
      </c>
      <c r="J25" s="60" t="s">
        <v>45</v>
      </c>
      <c r="K25" s="46">
        <v>1100</v>
      </c>
      <c r="L25" s="46">
        <v>1400</v>
      </c>
      <c r="M25" s="47">
        <v>1400</v>
      </c>
    </row>
    <row r="26" spans="1:19" ht="125.25" customHeight="1" outlineLevel="1" thickBot="1">
      <c r="A26" s="171">
        <v>14</v>
      </c>
      <c r="B26" s="297">
        <v>182</v>
      </c>
      <c r="C26" s="257" t="s">
        <v>115</v>
      </c>
      <c r="D26" s="257" t="s">
        <v>125</v>
      </c>
      <c r="E26" s="257" t="s">
        <v>120</v>
      </c>
      <c r="F26" s="257" t="s">
        <v>131</v>
      </c>
      <c r="G26" s="257" t="s">
        <v>116</v>
      </c>
      <c r="H26" s="257" t="s">
        <v>118</v>
      </c>
      <c r="I26" s="257" t="s">
        <v>127</v>
      </c>
      <c r="J26" s="60" t="s">
        <v>493</v>
      </c>
      <c r="K26" s="46">
        <f>K27</f>
        <v>228800</v>
      </c>
      <c r="L26" s="46">
        <f>L27</f>
        <v>244700</v>
      </c>
      <c r="M26" s="47">
        <f>M27</f>
        <v>253400</v>
      </c>
    </row>
    <row r="27" spans="1:19" ht="174" outlineLevel="1" thickBot="1">
      <c r="A27" s="133">
        <v>15</v>
      </c>
      <c r="B27" s="297">
        <v>182</v>
      </c>
      <c r="C27" s="257" t="s">
        <v>115</v>
      </c>
      <c r="D27" s="257" t="s">
        <v>125</v>
      </c>
      <c r="E27" s="257" t="s">
        <v>120</v>
      </c>
      <c r="F27" s="257" t="s">
        <v>131</v>
      </c>
      <c r="G27" s="257" t="s">
        <v>116</v>
      </c>
      <c r="H27" s="257" t="s">
        <v>118</v>
      </c>
      <c r="I27" s="257" t="s">
        <v>127</v>
      </c>
      <c r="J27" s="60" t="s">
        <v>46</v>
      </c>
      <c r="K27" s="46">
        <v>228800</v>
      </c>
      <c r="L27" s="46">
        <v>244700</v>
      </c>
      <c r="M27" s="47">
        <v>253400</v>
      </c>
    </row>
    <row r="28" spans="1:19" ht="95.25" customHeight="1" outlineLevel="1" thickBot="1">
      <c r="A28" s="171">
        <v>16</v>
      </c>
      <c r="B28" s="298">
        <v>182</v>
      </c>
      <c r="C28" s="258" t="s">
        <v>115</v>
      </c>
      <c r="D28" s="258" t="s">
        <v>125</v>
      </c>
      <c r="E28" s="258" t="s">
        <v>120</v>
      </c>
      <c r="F28" s="258" t="s">
        <v>495</v>
      </c>
      <c r="G28" s="258" t="s">
        <v>116</v>
      </c>
      <c r="H28" s="258" t="s">
        <v>118</v>
      </c>
      <c r="I28" s="258" t="s">
        <v>127</v>
      </c>
      <c r="J28" s="153" t="s">
        <v>494</v>
      </c>
      <c r="K28" s="128">
        <f>K29</f>
        <v>-27400</v>
      </c>
      <c r="L28" s="128">
        <v>-28600</v>
      </c>
      <c r="M28" s="129">
        <f>M29</f>
        <v>-32100</v>
      </c>
    </row>
    <row r="29" spans="1:19" ht="158.25" outlineLevel="1" thickBot="1">
      <c r="A29" s="133">
        <v>17</v>
      </c>
      <c r="B29" s="336">
        <v>182</v>
      </c>
      <c r="C29" s="337" t="s">
        <v>115</v>
      </c>
      <c r="D29" s="337" t="s">
        <v>125</v>
      </c>
      <c r="E29" s="337" t="s">
        <v>120</v>
      </c>
      <c r="F29" s="337" t="s">
        <v>132</v>
      </c>
      <c r="G29" s="337" t="s">
        <v>116</v>
      </c>
      <c r="H29" s="337" t="s">
        <v>118</v>
      </c>
      <c r="I29" s="337" t="s">
        <v>127</v>
      </c>
      <c r="J29" s="338" t="s">
        <v>47</v>
      </c>
      <c r="K29" s="315">
        <v>-27400</v>
      </c>
      <c r="L29" s="315">
        <f>L28</f>
        <v>-28600</v>
      </c>
      <c r="M29" s="316">
        <v>-32100</v>
      </c>
    </row>
    <row r="30" spans="1:19" ht="16.5" thickBot="1">
      <c r="A30" s="171">
        <v>18</v>
      </c>
      <c r="B30" s="134" t="s">
        <v>114</v>
      </c>
      <c r="C30" s="134" t="s">
        <v>115</v>
      </c>
      <c r="D30" s="134" t="s">
        <v>133</v>
      </c>
      <c r="E30" s="134" t="s">
        <v>117</v>
      </c>
      <c r="F30" s="134" t="s">
        <v>114</v>
      </c>
      <c r="G30" s="134" t="s">
        <v>117</v>
      </c>
      <c r="H30" s="134" t="s">
        <v>118</v>
      </c>
      <c r="I30" s="134" t="s">
        <v>114</v>
      </c>
      <c r="J30" s="137" t="s">
        <v>134</v>
      </c>
      <c r="K30" s="138">
        <f>K31+K33</f>
        <v>1658600</v>
      </c>
      <c r="L30" s="138">
        <f>L31+L33</f>
        <v>1658600</v>
      </c>
      <c r="M30" s="139">
        <f>M31+M33</f>
        <v>1658600</v>
      </c>
      <c r="O30" s="57"/>
    </row>
    <row r="31" spans="1:19" ht="16.5" thickBot="1">
      <c r="A31" s="133">
        <v>19</v>
      </c>
      <c r="B31" s="167" t="s">
        <v>48</v>
      </c>
      <c r="C31" s="167" t="s">
        <v>115</v>
      </c>
      <c r="D31" s="167" t="s">
        <v>133</v>
      </c>
      <c r="E31" s="167" t="s">
        <v>116</v>
      </c>
      <c r="F31" s="167" t="s">
        <v>114</v>
      </c>
      <c r="G31" s="167" t="s">
        <v>117</v>
      </c>
      <c r="H31" s="167" t="s">
        <v>118</v>
      </c>
      <c r="I31" s="167" t="s">
        <v>127</v>
      </c>
      <c r="J31" s="168" t="s">
        <v>337</v>
      </c>
      <c r="K31" s="263">
        <v>210400</v>
      </c>
      <c r="L31" s="263">
        <v>210400</v>
      </c>
      <c r="M31" s="264">
        <v>210400</v>
      </c>
    </row>
    <row r="32" spans="1:19" ht="63.75" thickBot="1">
      <c r="A32" s="171">
        <v>20</v>
      </c>
      <c r="B32" s="154" t="s">
        <v>48</v>
      </c>
      <c r="C32" s="154" t="s">
        <v>115</v>
      </c>
      <c r="D32" s="154" t="s">
        <v>133</v>
      </c>
      <c r="E32" s="154" t="s">
        <v>116</v>
      </c>
      <c r="F32" s="154" t="s">
        <v>124</v>
      </c>
      <c r="G32" s="154" t="s">
        <v>135</v>
      </c>
      <c r="H32" s="154" t="s">
        <v>118</v>
      </c>
      <c r="I32" s="155" t="s">
        <v>127</v>
      </c>
      <c r="J32" s="156" t="s">
        <v>53</v>
      </c>
      <c r="K32" s="265">
        <f>K31</f>
        <v>210400</v>
      </c>
      <c r="L32" s="265">
        <f>L31</f>
        <v>210400</v>
      </c>
      <c r="M32" s="266">
        <f>M31</f>
        <v>210400</v>
      </c>
    </row>
    <row r="33" spans="1:14" ht="16.5" thickBot="1">
      <c r="A33" s="133">
        <v>21</v>
      </c>
      <c r="B33" s="152" t="s">
        <v>48</v>
      </c>
      <c r="C33" s="152" t="s">
        <v>115</v>
      </c>
      <c r="D33" s="152" t="s">
        <v>133</v>
      </c>
      <c r="E33" s="152" t="s">
        <v>133</v>
      </c>
      <c r="F33" s="152" t="s">
        <v>114</v>
      </c>
      <c r="G33" s="152" t="s">
        <v>117</v>
      </c>
      <c r="H33" s="152" t="s">
        <v>118</v>
      </c>
      <c r="I33" s="152" t="s">
        <v>127</v>
      </c>
      <c r="J33" s="137" t="s">
        <v>186</v>
      </c>
      <c r="K33" s="138">
        <f>K34+K36</f>
        <v>1448200</v>
      </c>
      <c r="L33" s="138">
        <f>L34+L36</f>
        <v>1448200</v>
      </c>
      <c r="M33" s="139">
        <f>M34+M36</f>
        <v>1448200</v>
      </c>
    </row>
    <row r="34" spans="1:14" ht="19.5" customHeight="1" thickBot="1">
      <c r="A34" s="171">
        <v>22</v>
      </c>
      <c r="B34" s="167" t="s">
        <v>48</v>
      </c>
      <c r="C34" s="167" t="s">
        <v>115</v>
      </c>
      <c r="D34" s="167" t="s">
        <v>133</v>
      </c>
      <c r="E34" s="167" t="s">
        <v>133</v>
      </c>
      <c r="F34" s="167" t="s">
        <v>124</v>
      </c>
      <c r="G34" s="167" t="s">
        <v>117</v>
      </c>
      <c r="H34" s="167" t="s">
        <v>118</v>
      </c>
      <c r="I34" s="167" t="s">
        <v>127</v>
      </c>
      <c r="J34" s="168" t="s">
        <v>338</v>
      </c>
      <c r="K34" s="263">
        <f>K35</f>
        <v>982400</v>
      </c>
      <c r="L34" s="263">
        <f>L35</f>
        <v>982400</v>
      </c>
      <c r="M34" s="264">
        <f>M35</f>
        <v>982400</v>
      </c>
    </row>
    <row r="35" spans="1:14" ht="48" thickBot="1">
      <c r="A35" s="133">
        <v>23</v>
      </c>
      <c r="B35" s="154" t="s">
        <v>48</v>
      </c>
      <c r="C35" s="154" t="s">
        <v>115</v>
      </c>
      <c r="D35" s="154" t="s">
        <v>133</v>
      </c>
      <c r="E35" s="154" t="s">
        <v>133</v>
      </c>
      <c r="F35" s="154" t="s">
        <v>136</v>
      </c>
      <c r="G35" s="154" t="s">
        <v>135</v>
      </c>
      <c r="H35" s="154" t="s">
        <v>118</v>
      </c>
      <c r="I35" s="155" t="s">
        <v>127</v>
      </c>
      <c r="J35" s="156" t="s">
        <v>54</v>
      </c>
      <c r="K35" s="265">
        <v>982400</v>
      </c>
      <c r="L35" s="265">
        <v>982400</v>
      </c>
      <c r="M35" s="266">
        <v>982400</v>
      </c>
    </row>
    <row r="36" spans="1:14" ht="63.75" thickBot="1">
      <c r="A36" s="171">
        <v>24</v>
      </c>
      <c r="B36" s="167" t="s">
        <v>48</v>
      </c>
      <c r="C36" s="167" t="s">
        <v>115</v>
      </c>
      <c r="D36" s="167" t="s">
        <v>133</v>
      </c>
      <c r="E36" s="167" t="s">
        <v>133</v>
      </c>
      <c r="F36" s="167" t="s">
        <v>137</v>
      </c>
      <c r="G36" s="167" t="s">
        <v>117</v>
      </c>
      <c r="H36" s="167" t="s">
        <v>118</v>
      </c>
      <c r="I36" s="169">
        <v>110</v>
      </c>
      <c r="J36" s="170" t="s">
        <v>339</v>
      </c>
      <c r="K36" s="267">
        <f>K37</f>
        <v>465800</v>
      </c>
      <c r="L36" s="267">
        <f>L37</f>
        <v>465800</v>
      </c>
      <c r="M36" s="268">
        <f>M37</f>
        <v>465800</v>
      </c>
    </row>
    <row r="37" spans="1:14" ht="63.75" thickBot="1">
      <c r="A37" s="133">
        <v>25</v>
      </c>
      <c r="B37" s="154" t="s">
        <v>48</v>
      </c>
      <c r="C37" s="154" t="s">
        <v>115</v>
      </c>
      <c r="D37" s="154" t="s">
        <v>133</v>
      </c>
      <c r="E37" s="154" t="s">
        <v>133</v>
      </c>
      <c r="F37" s="154" t="s">
        <v>138</v>
      </c>
      <c r="G37" s="154" t="s">
        <v>135</v>
      </c>
      <c r="H37" s="154" t="s">
        <v>118</v>
      </c>
      <c r="I37" s="154" t="s">
        <v>127</v>
      </c>
      <c r="J37" s="157" t="s">
        <v>55</v>
      </c>
      <c r="K37" s="265">
        <v>465800</v>
      </c>
      <c r="L37" s="265">
        <v>465800</v>
      </c>
      <c r="M37" s="266">
        <v>465800</v>
      </c>
    </row>
    <row r="38" spans="1:14" ht="16.5" thickBot="1">
      <c r="A38" s="171">
        <v>26</v>
      </c>
      <c r="B38" s="150" t="s">
        <v>114</v>
      </c>
      <c r="C38" s="150" t="s">
        <v>115</v>
      </c>
      <c r="D38" s="150" t="s">
        <v>139</v>
      </c>
      <c r="E38" s="150" t="s">
        <v>117</v>
      </c>
      <c r="F38" s="150" t="s">
        <v>114</v>
      </c>
      <c r="G38" s="150" t="s">
        <v>117</v>
      </c>
      <c r="H38" s="150" t="s">
        <v>118</v>
      </c>
      <c r="I38" s="150" t="s">
        <v>114</v>
      </c>
      <c r="J38" s="151" t="s">
        <v>140</v>
      </c>
      <c r="K38" s="141">
        <f t="shared" ref="K38:M39" si="0">K39</f>
        <v>1000</v>
      </c>
      <c r="L38" s="141">
        <f t="shared" si="0"/>
        <v>1100</v>
      </c>
      <c r="M38" s="142">
        <f t="shared" si="0"/>
        <v>1200</v>
      </c>
    </row>
    <row r="39" spans="1:14" ht="63.75" thickBot="1">
      <c r="A39" s="133">
        <v>27</v>
      </c>
      <c r="B39" s="167" t="s">
        <v>56</v>
      </c>
      <c r="C39" s="167" t="s">
        <v>115</v>
      </c>
      <c r="D39" s="167" t="s">
        <v>139</v>
      </c>
      <c r="E39" s="167" t="s">
        <v>141</v>
      </c>
      <c r="F39" s="167" t="s">
        <v>114</v>
      </c>
      <c r="G39" s="167" t="s">
        <v>116</v>
      </c>
      <c r="H39" s="167" t="s">
        <v>118</v>
      </c>
      <c r="I39" s="169">
        <v>110</v>
      </c>
      <c r="J39" s="170" t="s">
        <v>496</v>
      </c>
      <c r="K39" s="267">
        <f>K40</f>
        <v>1000</v>
      </c>
      <c r="L39" s="267">
        <f t="shared" si="0"/>
        <v>1100</v>
      </c>
      <c r="M39" s="268">
        <f t="shared" si="0"/>
        <v>1200</v>
      </c>
    </row>
    <row r="40" spans="1:14" ht="126.75" customHeight="1" thickBot="1">
      <c r="A40" s="171">
        <v>28</v>
      </c>
      <c r="B40" s="259" t="s">
        <v>56</v>
      </c>
      <c r="C40" s="259" t="s">
        <v>115</v>
      </c>
      <c r="D40" s="259" t="s">
        <v>139</v>
      </c>
      <c r="E40" s="259" t="s">
        <v>141</v>
      </c>
      <c r="F40" s="259" t="s">
        <v>123</v>
      </c>
      <c r="G40" s="259" t="s">
        <v>116</v>
      </c>
      <c r="H40" s="259" t="s">
        <v>118</v>
      </c>
      <c r="I40" s="259" t="s">
        <v>127</v>
      </c>
      <c r="J40" s="149" t="s">
        <v>58</v>
      </c>
      <c r="K40" s="265">
        <v>1000</v>
      </c>
      <c r="L40" s="265">
        <v>1100</v>
      </c>
      <c r="M40" s="266">
        <v>1200</v>
      </c>
    </row>
    <row r="41" spans="1:14" ht="63.75" thickBot="1">
      <c r="A41" s="133">
        <v>29</v>
      </c>
      <c r="B41" s="305" t="s">
        <v>114</v>
      </c>
      <c r="C41" s="305" t="s">
        <v>115</v>
      </c>
      <c r="D41" s="306" t="s">
        <v>163</v>
      </c>
      <c r="E41" s="304" t="s">
        <v>117</v>
      </c>
      <c r="F41" s="305" t="s">
        <v>114</v>
      </c>
      <c r="G41" s="305" t="s">
        <v>117</v>
      </c>
      <c r="H41" s="305" t="s">
        <v>118</v>
      </c>
      <c r="I41" s="305" t="s">
        <v>114</v>
      </c>
      <c r="J41" s="307" t="s">
        <v>497</v>
      </c>
      <c r="K41" s="141">
        <f>K42+K44</f>
        <v>205600</v>
      </c>
      <c r="L41" s="141">
        <f>L42+L44</f>
        <v>205900</v>
      </c>
      <c r="M41" s="142">
        <f>M42+M44</f>
        <v>206300</v>
      </c>
    </row>
    <row r="42" spans="1:14" ht="111.75" customHeight="1" thickBot="1">
      <c r="A42" s="171">
        <v>30</v>
      </c>
      <c r="B42" s="308" t="s">
        <v>56</v>
      </c>
      <c r="C42" s="308" t="s">
        <v>115</v>
      </c>
      <c r="D42" s="309" t="s">
        <v>163</v>
      </c>
      <c r="E42" s="308" t="s">
        <v>159</v>
      </c>
      <c r="F42" s="308" t="s">
        <v>114</v>
      </c>
      <c r="G42" s="308" t="s">
        <v>117</v>
      </c>
      <c r="H42" s="308" t="s">
        <v>118</v>
      </c>
      <c r="I42" s="308" t="s">
        <v>166</v>
      </c>
      <c r="J42" s="310" t="s">
        <v>498</v>
      </c>
      <c r="K42" s="311">
        <v>8900</v>
      </c>
      <c r="L42" s="311">
        <v>9200</v>
      </c>
      <c r="M42" s="312">
        <v>9600</v>
      </c>
    </row>
    <row r="43" spans="1:14" ht="108.75" customHeight="1" thickBot="1">
      <c r="A43" s="133">
        <v>31</v>
      </c>
      <c r="B43" s="342" t="s">
        <v>56</v>
      </c>
      <c r="C43" s="342" t="s">
        <v>115</v>
      </c>
      <c r="D43" s="342" t="s">
        <v>163</v>
      </c>
      <c r="E43" s="342" t="s">
        <v>159</v>
      </c>
      <c r="F43" s="342" t="s">
        <v>379</v>
      </c>
      <c r="G43" s="342" t="s">
        <v>135</v>
      </c>
      <c r="H43" s="342" t="s">
        <v>118</v>
      </c>
      <c r="I43" s="342" t="s">
        <v>166</v>
      </c>
      <c r="J43" s="343" t="s">
        <v>499</v>
      </c>
      <c r="K43" s="128">
        <v>8900</v>
      </c>
      <c r="L43" s="128">
        <f>L42</f>
        <v>9200</v>
      </c>
      <c r="M43" s="129">
        <f>M42</f>
        <v>9600</v>
      </c>
      <c r="N43" s="317"/>
    </row>
    <row r="44" spans="1:14" ht="108.75" customHeight="1" thickBot="1">
      <c r="A44" s="171">
        <v>32</v>
      </c>
      <c r="B44" s="48" t="s">
        <v>56</v>
      </c>
      <c r="C44" s="48" t="s">
        <v>115</v>
      </c>
      <c r="D44" s="48" t="s">
        <v>163</v>
      </c>
      <c r="E44" s="48" t="s">
        <v>486</v>
      </c>
      <c r="F44" s="48" t="s">
        <v>114</v>
      </c>
      <c r="G44" s="48" t="s">
        <v>117</v>
      </c>
      <c r="H44" s="48" t="s">
        <v>118</v>
      </c>
      <c r="I44" s="48" t="s">
        <v>166</v>
      </c>
      <c r="J44" s="61" t="s">
        <v>514</v>
      </c>
      <c r="K44" s="46">
        <v>196700</v>
      </c>
      <c r="L44" s="46">
        <v>196700</v>
      </c>
      <c r="M44" s="47">
        <v>196700</v>
      </c>
      <c r="N44" s="317"/>
    </row>
    <row r="45" spans="1:14" ht="108.75" customHeight="1" thickBot="1">
      <c r="A45" s="133">
        <v>33</v>
      </c>
      <c r="B45" s="342" t="s">
        <v>56</v>
      </c>
      <c r="C45" s="342" t="s">
        <v>115</v>
      </c>
      <c r="D45" s="342" t="s">
        <v>163</v>
      </c>
      <c r="E45" s="342" t="s">
        <v>486</v>
      </c>
      <c r="F45" s="342" t="s">
        <v>165</v>
      </c>
      <c r="G45" s="342" t="s">
        <v>135</v>
      </c>
      <c r="H45" s="342" t="s">
        <v>118</v>
      </c>
      <c r="I45" s="342" t="s">
        <v>166</v>
      </c>
      <c r="J45" s="343" t="s">
        <v>61</v>
      </c>
      <c r="K45" s="128">
        <f>K44</f>
        <v>196700</v>
      </c>
      <c r="L45" s="128">
        <f>L44</f>
        <v>196700</v>
      </c>
      <c r="M45" s="129">
        <f>M44</f>
        <v>196700</v>
      </c>
      <c r="N45" s="317"/>
    </row>
    <row r="46" spans="1:14" ht="16.5" thickBot="1">
      <c r="A46" s="171">
        <v>34</v>
      </c>
      <c r="B46" s="147" t="s">
        <v>114</v>
      </c>
      <c r="C46" s="147" t="s">
        <v>39</v>
      </c>
      <c r="D46" s="147" t="s">
        <v>117</v>
      </c>
      <c r="E46" s="147" t="s">
        <v>117</v>
      </c>
      <c r="F46" s="147" t="s">
        <v>114</v>
      </c>
      <c r="G46" s="147" t="s">
        <v>117</v>
      </c>
      <c r="H46" s="147" t="s">
        <v>118</v>
      </c>
      <c r="I46" s="147" t="s">
        <v>114</v>
      </c>
      <c r="J46" s="148" t="s">
        <v>142</v>
      </c>
      <c r="K46" s="138">
        <f>K47</f>
        <v>6306130</v>
      </c>
      <c r="L46" s="138">
        <f>L47</f>
        <v>6619200</v>
      </c>
      <c r="M46" s="139">
        <f>M47</f>
        <v>6298400</v>
      </c>
    </row>
    <row r="47" spans="1:14" ht="48" thickBot="1">
      <c r="A47" s="133">
        <v>35</v>
      </c>
      <c r="B47" s="147" t="s">
        <v>56</v>
      </c>
      <c r="C47" s="147" t="s">
        <v>39</v>
      </c>
      <c r="D47" s="147" t="s">
        <v>120</v>
      </c>
      <c r="E47" s="147" t="s">
        <v>117</v>
      </c>
      <c r="F47" s="147" t="s">
        <v>114</v>
      </c>
      <c r="G47" s="147" t="s">
        <v>117</v>
      </c>
      <c r="H47" s="147" t="s">
        <v>118</v>
      </c>
      <c r="I47" s="147" t="s">
        <v>118</v>
      </c>
      <c r="J47" s="148" t="s">
        <v>143</v>
      </c>
      <c r="K47" s="138">
        <f>K48+K51+K57</f>
        <v>6306130</v>
      </c>
      <c r="L47" s="138">
        <f>L48+L51+L57</f>
        <v>6619200</v>
      </c>
      <c r="M47" s="50">
        <f>M48+M51+M57</f>
        <v>6298400</v>
      </c>
    </row>
    <row r="48" spans="1:14" ht="32.25" thickBot="1">
      <c r="A48" s="171">
        <v>36</v>
      </c>
      <c r="B48" s="134" t="s">
        <v>56</v>
      </c>
      <c r="C48" s="134" t="s">
        <v>39</v>
      </c>
      <c r="D48" s="134" t="s">
        <v>120</v>
      </c>
      <c r="E48" s="134" t="s">
        <v>135</v>
      </c>
      <c r="F48" s="134" t="s">
        <v>114</v>
      </c>
      <c r="G48" s="134" t="s">
        <v>117</v>
      </c>
      <c r="H48" s="134" t="s">
        <v>118</v>
      </c>
      <c r="I48" s="134" t="s">
        <v>114</v>
      </c>
      <c r="J48" s="349" t="s">
        <v>501</v>
      </c>
      <c r="K48" s="138">
        <f>K49+K50</f>
        <v>1509300</v>
      </c>
      <c r="L48" s="138">
        <f>L49+L50</f>
        <v>1311800</v>
      </c>
      <c r="M48" s="139">
        <f>M49+M50</f>
        <v>1311800</v>
      </c>
    </row>
    <row r="49" spans="1:13" ht="32.25" thickBot="1">
      <c r="A49" s="133">
        <v>37</v>
      </c>
      <c r="B49" s="346" t="s">
        <v>56</v>
      </c>
      <c r="C49" s="346" t="s">
        <v>39</v>
      </c>
      <c r="D49" s="346" t="s">
        <v>120</v>
      </c>
      <c r="E49" s="346" t="s">
        <v>144</v>
      </c>
      <c r="F49" s="346" t="s">
        <v>145</v>
      </c>
      <c r="G49" s="346" t="s">
        <v>135</v>
      </c>
      <c r="H49" s="346" t="s">
        <v>118</v>
      </c>
      <c r="I49" s="347" t="s">
        <v>179</v>
      </c>
      <c r="J49" s="348" t="s">
        <v>500</v>
      </c>
      <c r="K49" s="131">
        <v>987500</v>
      </c>
      <c r="L49" s="131">
        <v>790000</v>
      </c>
      <c r="M49" s="132">
        <v>790000</v>
      </c>
    </row>
    <row r="50" spans="1:13" ht="63.75" thickBot="1">
      <c r="A50" s="171">
        <v>38</v>
      </c>
      <c r="B50" s="339" t="s">
        <v>56</v>
      </c>
      <c r="C50" s="339" t="s">
        <v>39</v>
      </c>
      <c r="D50" s="339" t="s">
        <v>120</v>
      </c>
      <c r="E50" s="339" t="s">
        <v>146</v>
      </c>
      <c r="F50" s="339" t="s">
        <v>145</v>
      </c>
      <c r="G50" s="339" t="s">
        <v>135</v>
      </c>
      <c r="H50" s="339" t="s">
        <v>118</v>
      </c>
      <c r="I50" s="340" t="s">
        <v>179</v>
      </c>
      <c r="J50" s="341" t="s">
        <v>502</v>
      </c>
      <c r="K50" s="315">
        <v>521800</v>
      </c>
      <c r="L50" s="315">
        <v>521800</v>
      </c>
      <c r="M50" s="316">
        <v>521800</v>
      </c>
    </row>
    <row r="51" spans="1:13" ht="48" thickBot="1">
      <c r="A51" s="133">
        <v>39</v>
      </c>
      <c r="B51" s="134" t="s">
        <v>56</v>
      </c>
      <c r="C51" s="134" t="s">
        <v>39</v>
      </c>
      <c r="D51" s="134" t="s">
        <v>120</v>
      </c>
      <c r="E51" s="134" t="s">
        <v>149</v>
      </c>
      <c r="F51" s="134" t="s">
        <v>114</v>
      </c>
      <c r="G51" s="134" t="s">
        <v>117</v>
      </c>
      <c r="H51" s="134" t="s">
        <v>118</v>
      </c>
      <c r="I51" s="345">
        <v>150</v>
      </c>
      <c r="J51" s="137" t="s">
        <v>187</v>
      </c>
      <c r="K51" s="138">
        <f>K54+K56</f>
        <v>222180</v>
      </c>
      <c r="L51" s="138">
        <f>L54+L56</f>
        <v>230700</v>
      </c>
      <c r="M51" s="139">
        <f>M54+M56</f>
        <v>8300</v>
      </c>
    </row>
    <row r="52" spans="1:13" ht="51" customHeight="1" thickBot="1">
      <c r="A52" s="171">
        <v>40</v>
      </c>
      <c r="B52" s="154" t="s">
        <v>56</v>
      </c>
      <c r="C52" s="154" t="s">
        <v>39</v>
      </c>
      <c r="D52" s="154" t="s">
        <v>120</v>
      </c>
      <c r="E52" s="154" t="s">
        <v>149</v>
      </c>
      <c r="F52" s="154" t="s">
        <v>150</v>
      </c>
      <c r="G52" s="154" t="s">
        <v>117</v>
      </c>
      <c r="H52" s="154" t="s">
        <v>118</v>
      </c>
      <c r="I52" s="155">
        <v>150</v>
      </c>
      <c r="J52" s="344" t="s">
        <v>503</v>
      </c>
      <c r="K52" s="265">
        <f>K53</f>
        <v>8300</v>
      </c>
      <c r="L52" s="265">
        <f>L53</f>
        <v>8300</v>
      </c>
      <c r="M52" s="266">
        <f>M53</f>
        <v>8300</v>
      </c>
    </row>
    <row r="53" spans="1:13" ht="51" customHeight="1" thickBot="1">
      <c r="A53" s="133">
        <v>41</v>
      </c>
      <c r="B53" s="300" t="s">
        <v>56</v>
      </c>
      <c r="C53" s="300" t="s">
        <v>39</v>
      </c>
      <c r="D53" s="300" t="s">
        <v>120</v>
      </c>
      <c r="E53" s="300" t="s">
        <v>149</v>
      </c>
      <c r="F53" s="300" t="s">
        <v>150</v>
      </c>
      <c r="G53" s="300" t="s">
        <v>135</v>
      </c>
      <c r="H53" s="300" t="s">
        <v>118</v>
      </c>
      <c r="I53" s="318">
        <v>150</v>
      </c>
      <c r="J53" s="320" t="s">
        <v>504</v>
      </c>
      <c r="K53" s="46">
        <v>8300</v>
      </c>
      <c r="L53" s="46">
        <v>8300</v>
      </c>
      <c r="M53" s="47">
        <v>8300</v>
      </c>
    </row>
    <row r="54" spans="1:13" ht="79.5" thickBot="1">
      <c r="A54" s="171">
        <v>42</v>
      </c>
      <c r="B54" s="260" t="s">
        <v>56</v>
      </c>
      <c r="C54" s="260" t="s">
        <v>39</v>
      </c>
      <c r="D54" s="260" t="s">
        <v>120</v>
      </c>
      <c r="E54" s="260" t="s">
        <v>149</v>
      </c>
      <c r="F54" s="260" t="s">
        <v>150</v>
      </c>
      <c r="G54" s="260" t="s">
        <v>135</v>
      </c>
      <c r="H54" s="260" t="s">
        <v>151</v>
      </c>
      <c r="I54" s="260" t="s">
        <v>179</v>
      </c>
      <c r="J54" s="130" t="s">
        <v>81</v>
      </c>
      <c r="K54" s="131">
        <f>K53</f>
        <v>8300</v>
      </c>
      <c r="L54" s="131">
        <f>L53</f>
        <v>8300</v>
      </c>
      <c r="M54" s="132">
        <f>M53</f>
        <v>8300</v>
      </c>
    </row>
    <row r="55" spans="1:13" ht="67.5" customHeight="1" thickBot="1">
      <c r="A55" s="133">
        <v>43</v>
      </c>
      <c r="B55" s="259" t="s">
        <v>56</v>
      </c>
      <c r="C55" s="259" t="s">
        <v>39</v>
      </c>
      <c r="D55" s="259" t="s">
        <v>120</v>
      </c>
      <c r="E55" s="259" t="s">
        <v>152</v>
      </c>
      <c r="F55" s="259" t="s">
        <v>153</v>
      </c>
      <c r="G55" s="259" t="s">
        <v>117</v>
      </c>
      <c r="H55" s="259" t="s">
        <v>118</v>
      </c>
      <c r="I55" s="259" t="s">
        <v>179</v>
      </c>
      <c r="J55" s="149" t="s">
        <v>505</v>
      </c>
      <c r="K55" s="265">
        <v>213880</v>
      </c>
      <c r="L55" s="265">
        <v>222400</v>
      </c>
      <c r="M55" s="266">
        <v>0</v>
      </c>
    </row>
    <row r="56" spans="1:13" ht="63.75" thickBot="1">
      <c r="A56" s="171">
        <v>44</v>
      </c>
      <c r="B56" s="313" t="s">
        <v>56</v>
      </c>
      <c r="C56" s="313" t="s">
        <v>39</v>
      </c>
      <c r="D56" s="313" t="s">
        <v>120</v>
      </c>
      <c r="E56" s="313" t="s">
        <v>152</v>
      </c>
      <c r="F56" s="313" t="s">
        <v>153</v>
      </c>
      <c r="G56" s="313" t="s">
        <v>135</v>
      </c>
      <c r="H56" s="313" t="s">
        <v>118</v>
      </c>
      <c r="I56" s="313" t="s">
        <v>179</v>
      </c>
      <c r="J56" s="314" t="s">
        <v>82</v>
      </c>
      <c r="K56" s="315">
        <f>K55</f>
        <v>213880</v>
      </c>
      <c r="L56" s="315">
        <f>L55</f>
        <v>222400</v>
      </c>
      <c r="M56" s="316">
        <v>0</v>
      </c>
    </row>
    <row r="57" spans="1:13" ht="16.5" thickBot="1">
      <c r="A57" s="133">
        <v>45</v>
      </c>
      <c r="B57" s="134" t="s">
        <v>114</v>
      </c>
      <c r="C57" s="134" t="s">
        <v>39</v>
      </c>
      <c r="D57" s="134" t="s">
        <v>120</v>
      </c>
      <c r="E57" s="134" t="s">
        <v>409</v>
      </c>
      <c r="F57" s="134" t="s">
        <v>114</v>
      </c>
      <c r="G57" s="135" t="s">
        <v>117</v>
      </c>
      <c r="H57" s="134" t="s">
        <v>118</v>
      </c>
      <c r="I57" s="81">
        <v>150</v>
      </c>
      <c r="J57" s="136" t="s">
        <v>188</v>
      </c>
      <c r="K57" s="49">
        <f>K63+K60+K65</f>
        <v>4574650</v>
      </c>
      <c r="L57" s="49">
        <f>L63+L60+L65</f>
        <v>5076700</v>
      </c>
      <c r="M57" s="50">
        <f>M63+M60+M65</f>
        <v>4978300</v>
      </c>
    </row>
    <row r="58" spans="1:13" ht="83.25" customHeight="1" thickBot="1">
      <c r="A58" s="171">
        <v>46</v>
      </c>
      <c r="B58" s="322" t="s">
        <v>56</v>
      </c>
      <c r="C58" s="322" t="s">
        <v>39</v>
      </c>
      <c r="D58" s="322" t="s">
        <v>120</v>
      </c>
      <c r="E58" s="322" t="s">
        <v>409</v>
      </c>
      <c r="F58" s="322" t="s">
        <v>487</v>
      </c>
      <c r="G58" s="308" t="s">
        <v>117</v>
      </c>
      <c r="H58" s="322" t="s">
        <v>118</v>
      </c>
      <c r="I58" s="323">
        <v>150</v>
      </c>
      <c r="J58" s="324" t="s">
        <v>506</v>
      </c>
      <c r="K58" s="325">
        <f>K60</f>
        <v>412040</v>
      </c>
      <c r="L58" s="325">
        <f>L60</f>
        <v>412040</v>
      </c>
      <c r="M58" s="326">
        <f>M60</f>
        <v>412040</v>
      </c>
    </row>
    <row r="59" spans="1:13" ht="102.75" customHeight="1" thickBot="1">
      <c r="A59" s="133">
        <v>47</v>
      </c>
      <c r="B59" s="300" t="s">
        <v>56</v>
      </c>
      <c r="C59" s="300" t="s">
        <v>39</v>
      </c>
      <c r="D59" s="300" t="s">
        <v>120</v>
      </c>
      <c r="E59" s="300" t="s">
        <v>409</v>
      </c>
      <c r="F59" s="300" t="s">
        <v>487</v>
      </c>
      <c r="G59" s="48" t="s">
        <v>135</v>
      </c>
      <c r="H59" s="300" t="s">
        <v>118</v>
      </c>
      <c r="I59" s="299">
        <v>150</v>
      </c>
      <c r="J59" s="319" t="s">
        <v>507</v>
      </c>
      <c r="K59" s="321">
        <v>412040</v>
      </c>
      <c r="L59" s="321">
        <f>L58</f>
        <v>412040</v>
      </c>
      <c r="M59" s="327">
        <f>M58</f>
        <v>412040</v>
      </c>
    </row>
    <row r="60" spans="1:13" ht="119.25" customHeight="1" thickBot="1">
      <c r="A60" s="171">
        <v>48</v>
      </c>
      <c r="B60" s="48" t="s">
        <v>56</v>
      </c>
      <c r="C60" s="48" t="s">
        <v>39</v>
      </c>
      <c r="D60" s="48" t="s">
        <v>120</v>
      </c>
      <c r="E60" s="48" t="s">
        <v>409</v>
      </c>
      <c r="F60" s="48" t="s">
        <v>487</v>
      </c>
      <c r="G60" s="48" t="s">
        <v>135</v>
      </c>
      <c r="H60" s="48" t="s">
        <v>380</v>
      </c>
      <c r="I60" s="48" t="s">
        <v>179</v>
      </c>
      <c r="J60" s="61" t="s">
        <v>488</v>
      </c>
      <c r="K60" s="388">
        <f>K59</f>
        <v>412040</v>
      </c>
      <c r="L60" s="46">
        <v>412040</v>
      </c>
      <c r="M60" s="47">
        <v>412040</v>
      </c>
    </row>
    <row r="61" spans="1:13" ht="36.75" customHeight="1" thickBot="1">
      <c r="A61" s="133">
        <v>49</v>
      </c>
      <c r="B61" s="260" t="s">
        <v>56</v>
      </c>
      <c r="C61" s="260" t="s">
        <v>39</v>
      </c>
      <c r="D61" s="260" t="s">
        <v>120</v>
      </c>
      <c r="E61" s="260" t="s">
        <v>154</v>
      </c>
      <c r="F61" s="260" t="s">
        <v>156</v>
      </c>
      <c r="G61" s="260" t="s">
        <v>117</v>
      </c>
      <c r="H61" s="260" t="s">
        <v>118</v>
      </c>
      <c r="I61" s="260" t="s">
        <v>179</v>
      </c>
      <c r="J61" s="130" t="s">
        <v>508</v>
      </c>
      <c r="K61" s="389">
        <f>K63+K65</f>
        <v>4162610</v>
      </c>
      <c r="L61" s="131">
        <f>L63+L65</f>
        <v>4664660</v>
      </c>
      <c r="M61" s="132">
        <f>M63+M65</f>
        <v>4566260</v>
      </c>
    </row>
    <row r="62" spans="1:13" ht="36.75" customHeight="1" thickBot="1">
      <c r="A62" s="171">
        <v>50</v>
      </c>
      <c r="B62" s="260" t="s">
        <v>56</v>
      </c>
      <c r="C62" s="260" t="s">
        <v>39</v>
      </c>
      <c r="D62" s="260" t="s">
        <v>120</v>
      </c>
      <c r="E62" s="260" t="s">
        <v>154</v>
      </c>
      <c r="F62" s="260" t="s">
        <v>156</v>
      </c>
      <c r="G62" s="260" t="s">
        <v>135</v>
      </c>
      <c r="H62" s="260" t="s">
        <v>118</v>
      </c>
      <c r="I62" s="260" t="s">
        <v>179</v>
      </c>
      <c r="J62" s="130" t="s">
        <v>509</v>
      </c>
      <c r="K62" s="390">
        <f>K61</f>
        <v>4162610</v>
      </c>
      <c r="L62" s="131">
        <f>L61</f>
        <v>4664660</v>
      </c>
      <c r="M62" s="132">
        <f>M61</f>
        <v>4566260</v>
      </c>
    </row>
    <row r="63" spans="1:13" ht="62.25" customHeight="1" thickBot="1">
      <c r="A63" s="133">
        <v>51</v>
      </c>
      <c r="B63" s="260" t="s">
        <v>56</v>
      </c>
      <c r="C63" s="260" t="s">
        <v>39</v>
      </c>
      <c r="D63" s="260" t="s">
        <v>120</v>
      </c>
      <c r="E63" s="260" t="s">
        <v>154</v>
      </c>
      <c r="F63" s="260" t="s">
        <v>156</v>
      </c>
      <c r="G63" s="260" t="s">
        <v>135</v>
      </c>
      <c r="H63" s="260" t="s">
        <v>157</v>
      </c>
      <c r="I63" s="260" t="s">
        <v>179</v>
      </c>
      <c r="J63" s="130" t="s">
        <v>83</v>
      </c>
      <c r="K63" s="131">
        <v>3326210</v>
      </c>
      <c r="L63" s="131">
        <v>3828260</v>
      </c>
      <c r="M63" s="132">
        <v>3729860</v>
      </c>
    </row>
    <row r="64" spans="1:13" ht="16.5" hidden="1" thickBot="1">
      <c r="A64" s="171">
        <v>52</v>
      </c>
      <c r="B64" s="328"/>
      <c r="C64" s="328"/>
      <c r="D64" s="328"/>
      <c r="E64" s="5"/>
      <c r="F64" s="5"/>
      <c r="G64" s="5"/>
      <c r="H64" s="5"/>
      <c r="I64" s="5"/>
      <c r="J64" s="5"/>
      <c r="K64" s="5"/>
      <c r="L64" s="5"/>
      <c r="M64" s="329"/>
    </row>
    <row r="65" spans="1:13" ht="63.75" thickBot="1">
      <c r="A65" s="133">
        <v>53</v>
      </c>
      <c r="B65" s="313" t="s">
        <v>56</v>
      </c>
      <c r="C65" s="313" t="s">
        <v>39</v>
      </c>
      <c r="D65" s="313" t="s">
        <v>120</v>
      </c>
      <c r="E65" s="313" t="s">
        <v>154</v>
      </c>
      <c r="F65" s="313" t="s">
        <v>156</v>
      </c>
      <c r="G65" s="313" t="s">
        <v>135</v>
      </c>
      <c r="H65" s="313" t="s">
        <v>158</v>
      </c>
      <c r="I65" s="313" t="s">
        <v>179</v>
      </c>
      <c r="J65" s="314" t="s">
        <v>84</v>
      </c>
      <c r="K65" s="330">
        <v>836400</v>
      </c>
      <c r="L65" s="330">
        <v>836400</v>
      </c>
      <c r="M65" s="331">
        <v>836400</v>
      </c>
    </row>
    <row r="66" spans="1:13" ht="16.5" thickBot="1">
      <c r="A66" s="415" t="s">
        <v>162</v>
      </c>
      <c r="B66" s="416"/>
      <c r="C66" s="416"/>
      <c r="D66" s="416"/>
      <c r="E66" s="416"/>
      <c r="F66" s="416"/>
      <c r="G66" s="416"/>
      <c r="H66" s="416"/>
      <c r="I66" s="416"/>
      <c r="J66" s="416"/>
      <c r="K66" s="49">
        <f>K15+K20+K30+K38+K41+K46</f>
        <v>9982530</v>
      </c>
      <c r="L66" s="49">
        <f>L15+L20+L30+L38+L46+L41</f>
        <v>10367100</v>
      </c>
      <c r="M66" s="50">
        <f>M15+M20+M30+M38+M46+M41</f>
        <v>10144700</v>
      </c>
    </row>
    <row r="67" spans="1:13">
      <c r="B67" s="51"/>
      <c r="C67" s="51"/>
      <c r="D67" s="51"/>
      <c r="E67" s="51"/>
      <c r="F67" s="51"/>
      <c r="G67" s="52"/>
      <c r="H67" s="51"/>
      <c r="I67" s="51"/>
      <c r="J67" s="53"/>
      <c r="K67" s="53"/>
      <c r="L67" s="53"/>
      <c r="M67" s="53"/>
    </row>
    <row r="68" spans="1:13">
      <c r="B68" s="54"/>
      <c r="C68" s="54"/>
      <c r="D68" s="54"/>
      <c r="E68" s="54"/>
      <c r="F68" s="54"/>
      <c r="G68" s="55"/>
      <c r="H68" s="54"/>
    </row>
    <row r="69" spans="1:13">
      <c r="G69" s="54"/>
      <c r="J69" s="56"/>
      <c r="K69" s="57"/>
    </row>
    <row r="70" spans="1:13">
      <c r="J70" s="58"/>
    </row>
    <row r="72" spans="1:13">
      <c r="J72" s="57"/>
    </row>
    <row r="73" spans="1:13">
      <c r="J73" s="59"/>
    </row>
    <row r="74" spans="1:13">
      <c r="J74" s="57"/>
    </row>
  </sheetData>
  <mergeCells count="12">
    <mergeCell ref="L2:M2"/>
    <mergeCell ref="L3:M3"/>
    <mergeCell ref="A66:J66"/>
    <mergeCell ref="L4:M4"/>
    <mergeCell ref="L5:M5"/>
    <mergeCell ref="A7:M7"/>
    <mergeCell ref="A10:A11"/>
    <mergeCell ref="B10:I10"/>
    <mergeCell ref="J10:J11"/>
    <mergeCell ref="K10:K11"/>
    <mergeCell ref="L10:L11"/>
    <mergeCell ref="M10:M11"/>
  </mergeCells>
  <pageMargins left="1.1811023622047243" right="0.39370078740157483" top="0.78740157480314965" bottom="0.78740157480314965" header="0.31496062992125984" footer="0.31496062992125984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70" zoomScaleNormal="70" workbookViewId="0">
      <selection activeCell="J4" sqref="J4"/>
    </sheetView>
  </sheetViews>
  <sheetFormatPr defaultRowHeight="15"/>
  <cols>
    <col min="10" max="10" width="95.5703125" customWidth="1"/>
  </cols>
  <sheetData>
    <row r="1" spans="1:10" ht="75">
      <c r="A1" s="26">
        <v>16</v>
      </c>
      <c r="B1" s="29" t="s">
        <v>56</v>
      </c>
      <c r="C1" s="29" t="s">
        <v>115</v>
      </c>
      <c r="D1" s="29" t="s">
        <v>163</v>
      </c>
      <c r="E1" s="29" t="s">
        <v>164</v>
      </c>
      <c r="F1" s="29" t="s">
        <v>165</v>
      </c>
      <c r="G1" s="29" t="s">
        <v>135</v>
      </c>
      <c r="H1" s="29" t="s">
        <v>118</v>
      </c>
      <c r="I1" s="29" t="s">
        <v>166</v>
      </c>
      <c r="J1" s="32" t="s">
        <v>61</v>
      </c>
    </row>
    <row r="2" spans="1:10" ht="37.5">
      <c r="A2" s="26">
        <v>17</v>
      </c>
      <c r="B2" s="29" t="s">
        <v>56</v>
      </c>
      <c r="C2" s="29" t="s">
        <v>115</v>
      </c>
      <c r="D2" s="29" t="s">
        <v>167</v>
      </c>
      <c r="E2" s="29" t="s">
        <v>120</v>
      </c>
      <c r="F2" s="29" t="s">
        <v>168</v>
      </c>
      <c r="G2" s="29" t="s">
        <v>135</v>
      </c>
      <c r="H2" s="29" t="s">
        <v>118</v>
      </c>
      <c r="I2" s="29" t="s">
        <v>169</v>
      </c>
      <c r="J2" s="30" t="s">
        <v>62</v>
      </c>
    </row>
    <row r="3" spans="1:10" ht="93.75">
      <c r="A3" s="26">
        <v>18</v>
      </c>
      <c r="B3" s="29" t="s">
        <v>56</v>
      </c>
      <c r="C3" s="29" t="s">
        <v>115</v>
      </c>
      <c r="D3" s="29" t="s">
        <v>170</v>
      </c>
      <c r="E3" s="29" t="s">
        <v>120</v>
      </c>
      <c r="F3" s="29" t="s">
        <v>171</v>
      </c>
      <c r="G3" s="29" t="s">
        <v>135</v>
      </c>
      <c r="H3" s="29" t="s">
        <v>118</v>
      </c>
      <c r="I3" s="29" t="s">
        <v>172</v>
      </c>
      <c r="J3" s="32" t="s">
        <v>63</v>
      </c>
    </row>
    <row r="4" spans="1:10" ht="75">
      <c r="A4" s="26">
        <v>19</v>
      </c>
      <c r="B4" s="29" t="s">
        <v>56</v>
      </c>
      <c r="C4" s="29" t="s">
        <v>115</v>
      </c>
      <c r="D4" s="29" t="s">
        <v>146</v>
      </c>
      <c r="E4" s="29" t="s">
        <v>160</v>
      </c>
      <c r="F4" s="29" t="s">
        <v>173</v>
      </c>
      <c r="G4" s="29" t="s">
        <v>135</v>
      </c>
      <c r="H4" s="29" t="s">
        <v>118</v>
      </c>
      <c r="I4" s="29" t="s">
        <v>174</v>
      </c>
      <c r="J4" s="32" t="s">
        <v>64</v>
      </c>
    </row>
    <row r="5" spans="1:10" ht="56.25">
      <c r="A5" s="26">
        <v>20</v>
      </c>
      <c r="B5" s="29" t="s">
        <v>56</v>
      </c>
      <c r="C5" s="29" t="s">
        <v>115</v>
      </c>
      <c r="D5" s="29" t="s">
        <v>146</v>
      </c>
      <c r="E5" s="29" t="s">
        <v>120</v>
      </c>
      <c r="F5" s="29" t="s">
        <v>123</v>
      </c>
      <c r="G5" s="29" t="s">
        <v>120</v>
      </c>
      <c r="H5" s="29" t="s">
        <v>118</v>
      </c>
      <c r="I5" s="29" t="s">
        <v>174</v>
      </c>
      <c r="J5" s="32" t="s">
        <v>65</v>
      </c>
    </row>
    <row r="6" spans="1:10" ht="18.75">
      <c r="A6" s="26">
        <v>21</v>
      </c>
      <c r="B6" s="29" t="s">
        <v>90</v>
      </c>
      <c r="C6" s="29" t="s">
        <v>115</v>
      </c>
      <c r="D6" s="29" t="s">
        <v>175</v>
      </c>
      <c r="E6" s="29" t="s">
        <v>116</v>
      </c>
      <c r="F6" s="29" t="s">
        <v>176</v>
      </c>
      <c r="G6" s="29" t="s">
        <v>135</v>
      </c>
      <c r="H6" s="29" t="s">
        <v>118</v>
      </c>
      <c r="I6" s="29" t="s">
        <v>177</v>
      </c>
      <c r="J6" s="33" t="s">
        <v>67</v>
      </c>
    </row>
    <row r="7" spans="1:10" ht="18.75">
      <c r="A7" s="26">
        <v>22</v>
      </c>
      <c r="B7" s="29" t="s">
        <v>56</v>
      </c>
      <c r="C7" s="29" t="s">
        <v>115</v>
      </c>
      <c r="D7" s="29" t="s">
        <v>175</v>
      </c>
      <c r="E7" s="29" t="s">
        <v>159</v>
      </c>
      <c r="F7" s="29" t="s">
        <v>178</v>
      </c>
      <c r="G7" s="29" t="s">
        <v>135</v>
      </c>
      <c r="H7" s="29" t="s">
        <v>118</v>
      </c>
      <c r="I7" s="29" t="s">
        <v>177</v>
      </c>
      <c r="J7" s="34" t="s">
        <v>69</v>
      </c>
    </row>
    <row r="8" spans="1:10" ht="37.5">
      <c r="A8" s="26">
        <v>25</v>
      </c>
      <c r="B8" s="29" t="s">
        <v>56</v>
      </c>
      <c r="C8" s="29" t="s">
        <v>39</v>
      </c>
      <c r="D8" s="29" t="s">
        <v>120</v>
      </c>
      <c r="E8" s="29" t="s">
        <v>147</v>
      </c>
      <c r="F8" s="29" t="s">
        <v>148</v>
      </c>
      <c r="G8" s="29" t="s">
        <v>135</v>
      </c>
      <c r="H8" s="29" t="s">
        <v>180</v>
      </c>
      <c r="I8" s="29" t="s">
        <v>179</v>
      </c>
      <c r="J8" s="30" t="s">
        <v>72</v>
      </c>
    </row>
    <row r="9" spans="1:10" ht="75">
      <c r="A9" s="26">
        <v>26</v>
      </c>
      <c r="B9" s="29" t="s">
        <v>56</v>
      </c>
      <c r="C9" s="29" t="s">
        <v>39</v>
      </c>
      <c r="D9" s="29" t="s">
        <v>120</v>
      </c>
      <c r="E9" s="29" t="s">
        <v>147</v>
      </c>
      <c r="F9" s="29" t="s">
        <v>148</v>
      </c>
      <c r="G9" s="29" t="s">
        <v>135</v>
      </c>
      <c r="H9" s="29" t="s">
        <v>181</v>
      </c>
      <c r="I9" s="29" t="s">
        <v>179</v>
      </c>
      <c r="J9" s="30" t="s">
        <v>73</v>
      </c>
    </row>
    <row r="10" spans="1:10" ht="75">
      <c r="A10" s="26">
        <v>27</v>
      </c>
      <c r="B10" s="29" t="s">
        <v>56</v>
      </c>
      <c r="C10" s="29" t="s">
        <v>39</v>
      </c>
      <c r="D10" s="29" t="s">
        <v>120</v>
      </c>
      <c r="E10" s="29" t="s">
        <v>147</v>
      </c>
      <c r="F10" s="29" t="s">
        <v>148</v>
      </c>
      <c r="G10" s="29" t="s">
        <v>135</v>
      </c>
      <c r="H10" s="29" t="s">
        <v>182</v>
      </c>
      <c r="I10" s="29" t="s">
        <v>179</v>
      </c>
      <c r="J10" s="30" t="s">
        <v>73</v>
      </c>
    </row>
    <row r="11" spans="1:10" ht="56.25">
      <c r="A11" s="26">
        <v>28</v>
      </c>
      <c r="B11" s="29" t="s">
        <v>56</v>
      </c>
      <c r="C11" s="29" t="s">
        <v>39</v>
      </c>
      <c r="D11" s="29" t="s">
        <v>120</v>
      </c>
      <c r="E11" s="29" t="s">
        <v>183</v>
      </c>
      <c r="F11" s="29" t="s">
        <v>148</v>
      </c>
      <c r="G11" s="29" t="s">
        <v>135</v>
      </c>
      <c r="H11" s="29" t="s">
        <v>184</v>
      </c>
      <c r="I11" s="29" t="s">
        <v>179</v>
      </c>
      <c r="J11" s="32" t="s">
        <v>74</v>
      </c>
    </row>
    <row r="12" spans="1:10" ht="93.75">
      <c r="A12" s="26">
        <v>41</v>
      </c>
      <c r="B12" s="29" t="s">
        <v>90</v>
      </c>
      <c r="C12" s="29" t="s">
        <v>39</v>
      </c>
      <c r="D12" s="29" t="s">
        <v>139</v>
      </c>
      <c r="E12" s="29" t="s">
        <v>185</v>
      </c>
      <c r="F12" s="29" t="s">
        <v>114</v>
      </c>
      <c r="G12" s="29" t="s">
        <v>135</v>
      </c>
      <c r="H12" s="29" t="s">
        <v>118</v>
      </c>
      <c r="I12" s="29" t="s">
        <v>179</v>
      </c>
      <c r="J12" s="3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6"/>
  <sheetViews>
    <sheetView zoomScale="70" zoomScaleNormal="70" workbookViewId="0">
      <selection activeCell="D5" sqref="D5:E5"/>
    </sheetView>
  </sheetViews>
  <sheetFormatPr defaultRowHeight="15" outlineLevelRow="2"/>
  <cols>
    <col min="1" max="1" width="46.5703125" customWidth="1"/>
    <col min="2" max="2" width="7.42578125" customWidth="1"/>
    <col min="3" max="3" width="15.7109375" customWidth="1"/>
    <col min="4" max="4" width="17" customWidth="1"/>
    <col min="5" max="5" width="19" customWidth="1"/>
    <col min="6" max="6" width="10.42578125" customWidth="1"/>
    <col min="7" max="7" width="16.28515625" customWidth="1"/>
    <col min="8" max="8" width="16.7109375" customWidth="1"/>
    <col min="9" max="9" width="15.28515625" customWidth="1"/>
    <col min="10" max="11" width="11.140625" bestFit="1" customWidth="1"/>
    <col min="12" max="13" width="15.85546875" customWidth="1"/>
    <col min="14" max="14" width="14.7109375" customWidth="1"/>
    <col min="15" max="24" width="10.5703125" customWidth="1"/>
    <col min="26" max="26" width="11.140625" bestFit="1" customWidth="1"/>
    <col min="268" max="268" width="46.5703125" customWidth="1"/>
    <col min="269" max="269" width="7.42578125" customWidth="1"/>
    <col min="270" max="272" width="14.7109375" customWidth="1"/>
    <col min="273" max="273" width="10.42578125" customWidth="1"/>
    <col min="524" max="524" width="46.5703125" customWidth="1"/>
    <col min="525" max="525" width="7.42578125" customWidth="1"/>
    <col min="526" max="528" width="14.7109375" customWidth="1"/>
    <col min="529" max="529" width="10.42578125" customWidth="1"/>
    <col min="780" max="780" width="46.5703125" customWidth="1"/>
    <col min="781" max="781" width="7.42578125" customWidth="1"/>
    <col min="782" max="784" width="14.7109375" customWidth="1"/>
    <col min="785" max="785" width="10.42578125" customWidth="1"/>
    <col min="1036" max="1036" width="46.5703125" customWidth="1"/>
    <col min="1037" max="1037" width="7.42578125" customWidth="1"/>
    <col min="1038" max="1040" width="14.7109375" customWidth="1"/>
    <col min="1041" max="1041" width="10.42578125" customWidth="1"/>
    <col min="1292" max="1292" width="46.5703125" customWidth="1"/>
    <col min="1293" max="1293" width="7.42578125" customWidth="1"/>
    <col min="1294" max="1296" width="14.7109375" customWidth="1"/>
    <col min="1297" max="1297" width="10.42578125" customWidth="1"/>
    <col min="1548" max="1548" width="46.5703125" customWidth="1"/>
    <col min="1549" max="1549" width="7.42578125" customWidth="1"/>
    <col min="1550" max="1552" width="14.7109375" customWidth="1"/>
    <col min="1553" max="1553" width="10.42578125" customWidth="1"/>
    <col min="1804" max="1804" width="46.5703125" customWidth="1"/>
    <col min="1805" max="1805" width="7.42578125" customWidth="1"/>
    <col min="1806" max="1808" width="14.7109375" customWidth="1"/>
    <col min="1809" max="1809" width="10.42578125" customWidth="1"/>
    <col min="2060" max="2060" width="46.5703125" customWidth="1"/>
    <col min="2061" max="2061" width="7.42578125" customWidth="1"/>
    <col min="2062" max="2064" width="14.7109375" customWidth="1"/>
    <col min="2065" max="2065" width="10.42578125" customWidth="1"/>
    <col min="2316" max="2316" width="46.5703125" customWidth="1"/>
    <col min="2317" max="2317" width="7.42578125" customWidth="1"/>
    <col min="2318" max="2320" width="14.7109375" customWidth="1"/>
    <col min="2321" max="2321" width="10.42578125" customWidth="1"/>
    <col min="2572" max="2572" width="46.5703125" customWidth="1"/>
    <col min="2573" max="2573" width="7.42578125" customWidth="1"/>
    <col min="2574" max="2576" width="14.7109375" customWidth="1"/>
    <col min="2577" max="2577" width="10.42578125" customWidth="1"/>
    <col min="2828" max="2828" width="46.5703125" customWidth="1"/>
    <col min="2829" max="2829" width="7.42578125" customWidth="1"/>
    <col min="2830" max="2832" width="14.7109375" customWidth="1"/>
    <col min="2833" max="2833" width="10.42578125" customWidth="1"/>
    <col min="3084" max="3084" width="46.5703125" customWidth="1"/>
    <col min="3085" max="3085" width="7.42578125" customWidth="1"/>
    <col min="3086" max="3088" width="14.7109375" customWidth="1"/>
    <col min="3089" max="3089" width="10.42578125" customWidth="1"/>
    <col min="3340" max="3340" width="46.5703125" customWidth="1"/>
    <col min="3341" max="3341" width="7.42578125" customWidth="1"/>
    <col min="3342" max="3344" width="14.7109375" customWidth="1"/>
    <col min="3345" max="3345" width="10.42578125" customWidth="1"/>
    <col min="3596" max="3596" width="46.5703125" customWidth="1"/>
    <col min="3597" max="3597" width="7.42578125" customWidth="1"/>
    <col min="3598" max="3600" width="14.7109375" customWidth="1"/>
    <col min="3601" max="3601" width="10.42578125" customWidth="1"/>
    <col min="3852" max="3852" width="46.5703125" customWidth="1"/>
    <col min="3853" max="3853" width="7.42578125" customWidth="1"/>
    <col min="3854" max="3856" width="14.7109375" customWidth="1"/>
    <col min="3857" max="3857" width="10.42578125" customWidth="1"/>
    <col min="4108" max="4108" width="46.5703125" customWidth="1"/>
    <col min="4109" max="4109" width="7.42578125" customWidth="1"/>
    <col min="4110" max="4112" width="14.7109375" customWidth="1"/>
    <col min="4113" max="4113" width="10.42578125" customWidth="1"/>
    <col min="4364" max="4364" width="46.5703125" customWidth="1"/>
    <col min="4365" max="4365" width="7.42578125" customWidth="1"/>
    <col min="4366" max="4368" width="14.7109375" customWidth="1"/>
    <col min="4369" max="4369" width="10.42578125" customWidth="1"/>
    <col min="4620" max="4620" width="46.5703125" customWidth="1"/>
    <col min="4621" max="4621" width="7.42578125" customWidth="1"/>
    <col min="4622" max="4624" width="14.7109375" customWidth="1"/>
    <col min="4625" max="4625" width="10.42578125" customWidth="1"/>
    <col min="4876" max="4876" width="46.5703125" customWidth="1"/>
    <col min="4877" max="4877" width="7.42578125" customWidth="1"/>
    <col min="4878" max="4880" width="14.7109375" customWidth="1"/>
    <col min="4881" max="4881" width="10.42578125" customWidth="1"/>
    <col min="5132" max="5132" width="46.5703125" customWidth="1"/>
    <col min="5133" max="5133" width="7.42578125" customWidth="1"/>
    <col min="5134" max="5136" width="14.7109375" customWidth="1"/>
    <col min="5137" max="5137" width="10.42578125" customWidth="1"/>
    <col min="5388" max="5388" width="46.5703125" customWidth="1"/>
    <col min="5389" max="5389" width="7.42578125" customWidth="1"/>
    <col min="5390" max="5392" width="14.7109375" customWidth="1"/>
    <col min="5393" max="5393" width="10.42578125" customWidth="1"/>
    <col min="5644" max="5644" width="46.5703125" customWidth="1"/>
    <col min="5645" max="5645" width="7.42578125" customWidth="1"/>
    <col min="5646" max="5648" width="14.7109375" customWidth="1"/>
    <col min="5649" max="5649" width="10.42578125" customWidth="1"/>
    <col min="5900" max="5900" width="46.5703125" customWidth="1"/>
    <col min="5901" max="5901" width="7.42578125" customWidth="1"/>
    <col min="5902" max="5904" width="14.7109375" customWidth="1"/>
    <col min="5905" max="5905" width="10.42578125" customWidth="1"/>
    <col min="6156" max="6156" width="46.5703125" customWidth="1"/>
    <col min="6157" max="6157" width="7.42578125" customWidth="1"/>
    <col min="6158" max="6160" width="14.7109375" customWidth="1"/>
    <col min="6161" max="6161" width="10.42578125" customWidth="1"/>
    <col min="6412" max="6412" width="46.5703125" customWidth="1"/>
    <col min="6413" max="6413" width="7.42578125" customWidth="1"/>
    <col min="6414" max="6416" width="14.7109375" customWidth="1"/>
    <col min="6417" max="6417" width="10.42578125" customWidth="1"/>
    <col min="6668" max="6668" width="46.5703125" customWidth="1"/>
    <col min="6669" max="6669" width="7.42578125" customWidth="1"/>
    <col min="6670" max="6672" width="14.7109375" customWidth="1"/>
    <col min="6673" max="6673" width="10.42578125" customWidth="1"/>
    <col min="6924" max="6924" width="46.5703125" customWidth="1"/>
    <col min="6925" max="6925" width="7.42578125" customWidth="1"/>
    <col min="6926" max="6928" width="14.7109375" customWidth="1"/>
    <col min="6929" max="6929" width="10.42578125" customWidth="1"/>
    <col min="7180" max="7180" width="46.5703125" customWidth="1"/>
    <col min="7181" max="7181" width="7.42578125" customWidth="1"/>
    <col min="7182" max="7184" width="14.7109375" customWidth="1"/>
    <col min="7185" max="7185" width="10.42578125" customWidth="1"/>
    <col min="7436" max="7436" width="46.5703125" customWidth="1"/>
    <col min="7437" max="7437" width="7.42578125" customWidth="1"/>
    <col min="7438" max="7440" width="14.7109375" customWidth="1"/>
    <col min="7441" max="7441" width="10.42578125" customWidth="1"/>
    <col min="7692" max="7692" width="46.5703125" customWidth="1"/>
    <col min="7693" max="7693" width="7.42578125" customWidth="1"/>
    <col min="7694" max="7696" width="14.7109375" customWidth="1"/>
    <col min="7697" max="7697" width="10.42578125" customWidth="1"/>
    <col min="7948" max="7948" width="46.5703125" customWidth="1"/>
    <col min="7949" max="7949" width="7.42578125" customWidth="1"/>
    <col min="7950" max="7952" width="14.7109375" customWidth="1"/>
    <col min="7953" max="7953" width="10.42578125" customWidth="1"/>
    <col min="8204" max="8204" width="46.5703125" customWidth="1"/>
    <col min="8205" max="8205" width="7.42578125" customWidth="1"/>
    <col min="8206" max="8208" width="14.7109375" customWidth="1"/>
    <col min="8209" max="8209" width="10.42578125" customWidth="1"/>
    <col min="8460" max="8460" width="46.5703125" customWidth="1"/>
    <col min="8461" max="8461" width="7.42578125" customWidth="1"/>
    <col min="8462" max="8464" width="14.7109375" customWidth="1"/>
    <col min="8465" max="8465" width="10.42578125" customWidth="1"/>
    <col min="8716" max="8716" width="46.5703125" customWidth="1"/>
    <col min="8717" max="8717" width="7.42578125" customWidth="1"/>
    <col min="8718" max="8720" width="14.7109375" customWidth="1"/>
    <col min="8721" max="8721" width="10.42578125" customWidth="1"/>
    <col min="8972" max="8972" width="46.5703125" customWidth="1"/>
    <col min="8973" max="8973" width="7.42578125" customWidth="1"/>
    <col min="8974" max="8976" width="14.7109375" customWidth="1"/>
    <col min="8977" max="8977" width="10.42578125" customWidth="1"/>
    <col min="9228" max="9228" width="46.5703125" customWidth="1"/>
    <col min="9229" max="9229" width="7.42578125" customWidth="1"/>
    <col min="9230" max="9232" width="14.7109375" customWidth="1"/>
    <col min="9233" max="9233" width="10.42578125" customWidth="1"/>
    <col min="9484" max="9484" width="46.5703125" customWidth="1"/>
    <col min="9485" max="9485" width="7.42578125" customWidth="1"/>
    <col min="9486" max="9488" width="14.7109375" customWidth="1"/>
    <col min="9489" max="9489" width="10.42578125" customWidth="1"/>
    <col min="9740" max="9740" width="46.5703125" customWidth="1"/>
    <col min="9741" max="9741" width="7.42578125" customWidth="1"/>
    <col min="9742" max="9744" width="14.7109375" customWidth="1"/>
    <col min="9745" max="9745" width="10.42578125" customWidth="1"/>
    <col min="9996" max="9996" width="46.5703125" customWidth="1"/>
    <col min="9997" max="9997" width="7.42578125" customWidth="1"/>
    <col min="9998" max="10000" width="14.7109375" customWidth="1"/>
    <col min="10001" max="10001" width="10.42578125" customWidth="1"/>
    <col min="10252" max="10252" width="46.5703125" customWidth="1"/>
    <col min="10253" max="10253" width="7.42578125" customWidth="1"/>
    <col min="10254" max="10256" width="14.7109375" customWidth="1"/>
    <col min="10257" max="10257" width="10.42578125" customWidth="1"/>
    <col min="10508" max="10508" width="46.5703125" customWidth="1"/>
    <col min="10509" max="10509" width="7.42578125" customWidth="1"/>
    <col min="10510" max="10512" width="14.7109375" customWidth="1"/>
    <col min="10513" max="10513" width="10.42578125" customWidth="1"/>
    <col min="10764" max="10764" width="46.5703125" customWidth="1"/>
    <col min="10765" max="10765" width="7.42578125" customWidth="1"/>
    <col min="10766" max="10768" width="14.7109375" customWidth="1"/>
    <col min="10769" max="10769" width="10.42578125" customWidth="1"/>
    <col min="11020" max="11020" width="46.5703125" customWidth="1"/>
    <col min="11021" max="11021" width="7.42578125" customWidth="1"/>
    <col min="11022" max="11024" width="14.7109375" customWidth="1"/>
    <col min="11025" max="11025" width="10.42578125" customWidth="1"/>
    <col min="11276" max="11276" width="46.5703125" customWidth="1"/>
    <col min="11277" max="11277" width="7.42578125" customWidth="1"/>
    <col min="11278" max="11280" width="14.7109375" customWidth="1"/>
    <col min="11281" max="11281" width="10.42578125" customWidth="1"/>
    <col min="11532" max="11532" width="46.5703125" customWidth="1"/>
    <col min="11533" max="11533" width="7.42578125" customWidth="1"/>
    <col min="11534" max="11536" width="14.7109375" customWidth="1"/>
    <col min="11537" max="11537" width="10.42578125" customWidth="1"/>
    <col min="11788" max="11788" width="46.5703125" customWidth="1"/>
    <col min="11789" max="11789" width="7.42578125" customWidth="1"/>
    <col min="11790" max="11792" width="14.7109375" customWidth="1"/>
    <col min="11793" max="11793" width="10.42578125" customWidth="1"/>
    <col min="12044" max="12044" width="46.5703125" customWidth="1"/>
    <col min="12045" max="12045" width="7.42578125" customWidth="1"/>
    <col min="12046" max="12048" width="14.7109375" customWidth="1"/>
    <col min="12049" max="12049" width="10.42578125" customWidth="1"/>
    <col min="12300" max="12300" width="46.5703125" customWidth="1"/>
    <col min="12301" max="12301" width="7.42578125" customWidth="1"/>
    <col min="12302" max="12304" width="14.7109375" customWidth="1"/>
    <col min="12305" max="12305" width="10.42578125" customWidth="1"/>
    <col min="12556" max="12556" width="46.5703125" customWidth="1"/>
    <col min="12557" max="12557" width="7.42578125" customWidth="1"/>
    <col min="12558" max="12560" width="14.7109375" customWidth="1"/>
    <col min="12561" max="12561" width="10.42578125" customWidth="1"/>
    <col min="12812" max="12812" width="46.5703125" customWidth="1"/>
    <col min="12813" max="12813" width="7.42578125" customWidth="1"/>
    <col min="12814" max="12816" width="14.7109375" customWidth="1"/>
    <col min="12817" max="12817" width="10.42578125" customWidth="1"/>
    <col min="13068" max="13068" width="46.5703125" customWidth="1"/>
    <col min="13069" max="13069" width="7.42578125" customWidth="1"/>
    <col min="13070" max="13072" width="14.7109375" customWidth="1"/>
    <col min="13073" max="13073" width="10.42578125" customWidth="1"/>
    <col min="13324" max="13324" width="46.5703125" customWidth="1"/>
    <col min="13325" max="13325" width="7.42578125" customWidth="1"/>
    <col min="13326" max="13328" width="14.7109375" customWidth="1"/>
    <col min="13329" max="13329" width="10.42578125" customWidth="1"/>
    <col min="13580" max="13580" width="46.5703125" customWidth="1"/>
    <col min="13581" max="13581" width="7.42578125" customWidth="1"/>
    <col min="13582" max="13584" width="14.7109375" customWidth="1"/>
    <col min="13585" max="13585" width="10.42578125" customWidth="1"/>
    <col min="13836" max="13836" width="46.5703125" customWidth="1"/>
    <col min="13837" max="13837" width="7.42578125" customWidth="1"/>
    <col min="13838" max="13840" width="14.7109375" customWidth="1"/>
    <col min="13841" max="13841" width="10.42578125" customWidth="1"/>
    <col min="14092" max="14092" width="46.5703125" customWidth="1"/>
    <col min="14093" max="14093" width="7.42578125" customWidth="1"/>
    <col min="14094" max="14096" width="14.7109375" customWidth="1"/>
    <col min="14097" max="14097" width="10.42578125" customWidth="1"/>
    <col min="14348" max="14348" width="46.5703125" customWidth="1"/>
    <col min="14349" max="14349" width="7.42578125" customWidth="1"/>
    <col min="14350" max="14352" width="14.7109375" customWidth="1"/>
    <col min="14353" max="14353" width="10.42578125" customWidth="1"/>
    <col min="14604" max="14604" width="46.5703125" customWidth="1"/>
    <col min="14605" max="14605" width="7.42578125" customWidth="1"/>
    <col min="14606" max="14608" width="14.7109375" customWidth="1"/>
    <col min="14609" max="14609" width="10.42578125" customWidth="1"/>
    <col min="14860" max="14860" width="46.5703125" customWidth="1"/>
    <col min="14861" max="14861" width="7.42578125" customWidth="1"/>
    <col min="14862" max="14864" width="14.7109375" customWidth="1"/>
    <col min="14865" max="14865" width="10.42578125" customWidth="1"/>
    <col min="15116" max="15116" width="46.5703125" customWidth="1"/>
    <col min="15117" max="15117" width="7.42578125" customWidth="1"/>
    <col min="15118" max="15120" width="14.7109375" customWidth="1"/>
    <col min="15121" max="15121" width="10.42578125" customWidth="1"/>
    <col min="15372" max="15372" width="46.5703125" customWidth="1"/>
    <col min="15373" max="15373" width="7.42578125" customWidth="1"/>
    <col min="15374" max="15376" width="14.7109375" customWidth="1"/>
    <col min="15377" max="15377" width="10.42578125" customWidth="1"/>
    <col min="15628" max="15628" width="46.5703125" customWidth="1"/>
    <col min="15629" max="15629" width="7.42578125" customWidth="1"/>
    <col min="15630" max="15632" width="14.7109375" customWidth="1"/>
    <col min="15633" max="15633" width="10.42578125" customWidth="1"/>
    <col min="15884" max="15884" width="46.5703125" customWidth="1"/>
    <col min="15885" max="15885" width="7.42578125" customWidth="1"/>
    <col min="15886" max="15888" width="14.7109375" customWidth="1"/>
    <col min="15889" max="15889" width="10.42578125" customWidth="1"/>
    <col min="16140" max="16140" width="46.5703125" customWidth="1"/>
    <col min="16141" max="16141" width="7.42578125" customWidth="1"/>
    <col min="16142" max="16144" width="14.7109375" customWidth="1"/>
    <col min="16145" max="16145" width="10.42578125" customWidth="1"/>
  </cols>
  <sheetData>
    <row r="1" spans="1:26" ht="15.75" customHeight="1">
      <c r="A1" s="62"/>
      <c r="C1" s="63"/>
      <c r="D1" s="66"/>
      <c r="E1" s="66"/>
    </row>
    <row r="2" spans="1:26" ht="15.75">
      <c r="A2" s="62"/>
      <c r="C2" s="63"/>
      <c r="D2" s="426" t="s">
        <v>93</v>
      </c>
      <c r="E2" s="426"/>
      <c r="F2" s="64"/>
    </row>
    <row r="3" spans="1:26" ht="16.5" customHeight="1">
      <c r="A3" s="62"/>
      <c r="C3" s="65"/>
      <c r="D3" s="428" t="s">
        <v>1</v>
      </c>
      <c r="E3" s="428"/>
    </row>
    <row r="4" spans="1:26" ht="15.75">
      <c r="A4" s="62"/>
      <c r="C4" s="63"/>
      <c r="D4" s="426" t="s">
        <v>189</v>
      </c>
      <c r="E4" s="426"/>
      <c r="F4" s="64"/>
    </row>
    <row r="5" spans="1:26" ht="15.75">
      <c r="A5" s="62"/>
      <c r="C5" s="63"/>
      <c r="D5" s="399" t="s">
        <v>552</v>
      </c>
      <c r="E5" s="399"/>
    </row>
    <row r="6" spans="1:26" ht="15.95" customHeight="1">
      <c r="A6" s="62"/>
      <c r="B6" s="62"/>
      <c r="C6" s="62"/>
      <c r="D6" s="62"/>
      <c r="E6" s="67"/>
    </row>
    <row r="7" spans="1:26" ht="56.25" customHeight="1">
      <c r="A7" s="427" t="s">
        <v>519</v>
      </c>
      <c r="B7" s="427"/>
      <c r="C7" s="427"/>
      <c r="D7" s="427"/>
      <c r="E7" s="427"/>
    </row>
    <row r="8" spans="1:26" ht="17.25" customHeight="1">
      <c r="A8" s="68"/>
      <c r="B8" s="68"/>
      <c r="C8" s="68"/>
      <c r="D8" s="68"/>
      <c r="E8" s="68"/>
    </row>
    <row r="9" spans="1:26" ht="15.95" customHeight="1" thickBot="1">
      <c r="A9" s="62"/>
      <c r="B9" s="62"/>
      <c r="C9" s="62"/>
      <c r="D9" s="62"/>
      <c r="E9" s="69" t="s">
        <v>5</v>
      </c>
    </row>
    <row r="10" spans="1:26" ht="56.25" customHeight="1" thickBot="1">
      <c r="A10" s="70" t="s">
        <v>191</v>
      </c>
      <c r="B10" s="71" t="s">
        <v>192</v>
      </c>
      <c r="C10" s="72" t="s">
        <v>224</v>
      </c>
      <c r="D10" s="72" t="s">
        <v>382</v>
      </c>
      <c r="E10" s="73" t="s">
        <v>521</v>
      </c>
    </row>
    <row r="11" spans="1:26" ht="15.75">
      <c r="A11" s="74" t="s">
        <v>115</v>
      </c>
      <c r="B11" s="75" t="s">
        <v>39</v>
      </c>
      <c r="C11" s="75" t="s">
        <v>40</v>
      </c>
      <c r="D11" s="75" t="s">
        <v>193</v>
      </c>
      <c r="E11" s="76" t="s">
        <v>194</v>
      </c>
    </row>
    <row r="12" spans="1:26" ht="15.75" outlineLevel="1">
      <c r="A12" s="77" t="s">
        <v>195</v>
      </c>
      <c r="B12" s="277" t="s">
        <v>196</v>
      </c>
      <c r="C12" s="278">
        <f>C13+C14+C15+C16</f>
        <v>6640137</v>
      </c>
      <c r="D12" s="278">
        <f>D13+D14+D15+D16</f>
        <v>6888482</v>
      </c>
      <c r="E12" s="279">
        <f>E13+E14+E15+E16</f>
        <v>6951635</v>
      </c>
      <c r="G12" s="166"/>
    </row>
    <row r="13" spans="1:26" ht="47.25" outlineLevel="2">
      <c r="A13" s="78" t="s">
        <v>197</v>
      </c>
      <c r="B13" s="280" t="s">
        <v>198</v>
      </c>
      <c r="C13" s="281">
        <v>1085330</v>
      </c>
      <c r="D13" s="281">
        <v>1085330</v>
      </c>
      <c r="E13" s="282">
        <v>1085330</v>
      </c>
      <c r="I13" s="87"/>
      <c r="J13" s="87"/>
      <c r="K13" s="87"/>
    </row>
    <row r="14" spans="1:26" ht="78.75" outlineLevel="2">
      <c r="A14" s="78" t="s">
        <v>199</v>
      </c>
      <c r="B14" s="280" t="s">
        <v>200</v>
      </c>
      <c r="C14" s="281">
        <v>4693772</v>
      </c>
      <c r="D14" s="281">
        <v>4942117</v>
      </c>
      <c r="E14" s="282">
        <v>5005270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Z14" s="87"/>
    </row>
    <row r="15" spans="1:26" ht="15.75" outlineLevel="2">
      <c r="A15" s="78" t="s">
        <v>201</v>
      </c>
      <c r="B15" s="280" t="s">
        <v>202</v>
      </c>
      <c r="C15" s="281">
        <v>5000</v>
      </c>
      <c r="D15" s="281">
        <v>5000</v>
      </c>
      <c r="E15" s="282">
        <v>5000</v>
      </c>
      <c r="G15" s="276"/>
      <c r="H15" s="276"/>
      <c r="I15" s="294"/>
      <c r="J15" s="294"/>
      <c r="K15" s="294"/>
      <c r="L15" s="276"/>
    </row>
    <row r="16" spans="1:26" ht="15.75" outlineLevel="2">
      <c r="A16" s="78" t="s">
        <v>203</v>
      </c>
      <c r="B16" s="280" t="s">
        <v>204</v>
      </c>
      <c r="C16" s="281">
        <v>856035</v>
      </c>
      <c r="D16" s="281">
        <v>856035</v>
      </c>
      <c r="E16" s="282">
        <v>856035</v>
      </c>
      <c r="G16" s="295"/>
      <c r="H16" s="295"/>
      <c r="I16" s="294"/>
      <c r="J16" s="294"/>
      <c r="K16" s="294"/>
      <c r="L16" s="27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</row>
    <row r="17" spans="1:11" ht="15.75" outlineLevel="1">
      <c r="A17" s="77" t="s">
        <v>205</v>
      </c>
      <c r="B17" s="277" t="s">
        <v>206</v>
      </c>
      <c r="C17" s="278">
        <f>C18</f>
        <v>213880</v>
      </c>
      <c r="D17" s="278">
        <f>D18</f>
        <v>222400</v>
      </c>
      <c r="E17" s="279">
        <v>0</v>
      </c>
      <c r="I17" s="87"/>
      <c r="J17" s="87"/>
      <c r="K17" s="87"/>
    </row>
    <row r="18" spans="1:11" ht="29.25" customHeight="1" outlineLevel="2">
      <c r="A18" s="78" t="s">
        <v>207</v>
      </c>
      <c r="B18" s="280" t="s">
        <v>208</v>
      </c>
      <c r="C18" s="281">
        <v>213880</v>
      </c>
      <c r="D18" s="281">
        <v>222400</v>
      </c>
      <c r="E18" s="282">
        <v>0</v>
      </c>
      <c r="G18" s="166"/>
    </row>
    <row r="19" spans="1:11" ht="31.5" outlineLevel="1">
      <c r="A19" s="77" t="s">
        <v>209</v>
      </c>
      <c r="B19" s="277" t="s">
        <v>210</v>
      </c>
      <c r="C19" s="278">
        <v>1162073</v>
      </c>
      <c r="D19" s="278">
        <v>1007173</v>
      </c>
      <c r="E19" s="279">
        <v>1007173</v>
      </c>
    </row>
    <row r="20" spans="1:11" ht="63" outlineLevel="2">
      <c r="A20" s="78" t="s">
        <v>211</v>
      </c>
      <c r="B20" s="280" t="s">
        <v>212</v>
      </c>
      <c r="C20" s="281">
        <f>C19</f>
        <v>1162073</v>
      </c>
      <c r="D20" s="281">
        <f>D19</f>
        <v>1007173</v>
      </c>
      <c r="E20" s="282">
        <f>E19</f>
        <v>1007173</v>
      </c>
    </row>
    <row r="21" spans="1:11" ht="15.75" outlineLevel="1">
      <c r="A21" s="77" t="s">
        <v>213</v>
      </c>
      <c r="B21" s="277" t="s">
        <v>214</v>
      </c>
      <c r="C21" s="278">
        <f>C22</f>
        <v>432800</v>
      </c>
      <c r="D21" s="278">
        <f>D22</f>
        <v>406200</v>
      </c>
      <c r="E21" s="279">
        <f>E22</f>
        <v>410300</v>
      </c>
    </row>
    <row r="22" spans="1:11" ht="15.75" outlineLevel="2">
      <c r="A22" s="78" t="s">
        <v>215</v>
      </c>
      <c r="B22" s="280" t="s">
        <v>216</v>
      </c>
      <c r="C22" s="283">
        <v>432800</v>
      </c>
      <c r="D22" s="283">
        <v>406200</v>
      </c>
      <c r="E22" s="284">
        <v>410300</v>
      </c>
    </row>
    <row r="23" spans="1:11" ht="15.75" outlineLevel="1">
      <c r="A23" s="77" t="s">
        <v>217</v>
      </c>
      <c r="B23" s="277" t="s">
        <v>218</v>
      </c>
      <c r="C23" s="278">
        <v>1221600</v>
      </c>
      <c r="D23" s="278">
        <v>1207805</v>
      </c>
      <c r="E23" s="279">
        <f>E24+E25</f>
        <v>918552</v>
      </c>
      <c r="G23" s="166"/>
    </row>
    <row r="24" spans="1:11" ht="15.75" outlineLevel="2">
      <c r="A24" s="78" t="s">
        <v>219</v>
      </c>
      <c r="B24" s="280" t="s">
        <v>220</v>
      </c>
      <c r="C24" s="281">
        <v>70000</v>
      </c>
      <c r="D24" s="281">
        <v>70000</v>
      </c>
      <c r="E24" s="282">
        <v>70000</v>
      </c>
    </row>
    <row r="25" spans="1:11" ht="15.75" outlineLevel="2">
      <c r="A25" s="78" t="s">
        <v>221</v>
      </c>
      <c r="B25" s="280" t="s">
        <v>222</v>
      </c>
      <c r="C25" s="281">
        <v>1151600</v>
      </c>
      <c r="D25" s="281">
        <v>1137805</v>
      </c>
      <c r="E25" s="282">
        <v>848552</v>
      </c>
    </row>
    <row r="26" spans="1:11" ht="15.75" outlineLevel="2">
      <c r="A26" s="353" t="s">
        <v>530</v>
      </c>
      <c r="B26" s="354" t="s">
        <v>381</v>
      </c>
      <c r="C26" s="289">
        <v>412040</v>
      </c>
      <c r="D26" s="289">
        <v>412040</v>
      </c>
      <c r="E26" s="290">
        <v>412040</v>
      </c>
    </row>
    <row r="27" spans="1:11" ht="30" customHeight="1" outlineLevel="2">
      <c r="A27" s="355" t="s">
        <v>531</v>
      </c>
      <c r="B27" s="285" t="s">
        <v>381</v>
      </c>
      <c r="C27" s="286">
        <f>C26</f>
        <v>412040</v>
      </c>
      <c r="D27" s="286">
        <f>D26</f>
        <v>412040</v>
      </c>
      <c r="E27" s="287">
        <f>E26</f>
        <v>412040</v>
      </c>
    </row>
    <row r="28" spans="1:11" ht="16.5" outlineLevel="1" thickBot="1">
      <c r="A28" s="79" t="s">
        <v>223</v>
      </c>
      <c r="B28" s="288"/>
      <c r="C28" s="286"/>
      <c r="D28" s="289">
        <v>223000</v>
      </c>
      <c r="E28" s="290">
        <v>445000</v>
      </c>
    </row>
    <row r="29" spans="1:11" ht="16.5" thickBot="1">
      <c r="A29" s="80" t="s">
        <v>28</v>
      </c>
      <c r="B29" s="291"/>
      <c r="C29" s="292">
        <f>C12+C17+C19+C21+C23+C26</f>
        <v>10082530</v>
      </c>
      <c r="D29" s="292">
        <f>D12+D17+D19+D21+D23+D26+D28</f>
        <v>10367100</v>
      </c>
      <c r="E29" s="293">
        <f>E12+E17+E19+E21+E23+E26+E28</f>
        <v>10144700</v>
      </c>
    </row>
    <row r="30" spans="1:11" ht="15.95" customHeight="1">
      <c r="B30" s="276"/>
      <c r="C30" s="276"/>
      <c r="D30" s="276"/>
      <c r="E30" s="276"/>
    </row>
    <row r="31" spans="1:11" ht="15.95" customHeight="1">
      <c r="C31" s="82"/>
      <c r="D31" s="82"/>
      <c r="E31" s="82"/>
    </row>
    <row r="32" spans="1:11" ht="15.95" customHeight="1">
      <c r="A32" s="83"/>
      <c r="B32" s="84"/>
      <c r="C32" s="85"/>
      <c r="D32" s="85"/>
      <c r="E32" s="85"/>
    </row>
    <row r="33" spans="1:5" ht="15.75">
      <c r="A33" s="83"/>
      <c r="B33" s="84"/>
      <c r="C33" s="84"/>
      <c r="D33" s="84"/>
      <c r="E33" s="84"/>
    </row>
    <row r="34" spans="1:5" ht="15.75">
      <c r="A34" s="83"/>
      <c r="B34" s="86"/>
      <c r="C34" s="350"/>
      <c r="D34" s="84"/>
      <c r="E34" s="84"/>
    </row>
    <row r="36" spans="1:5">
      <c r="C36" s="87"/>
      <c r="D36" s="87"/>
      <c r="E36" s="87"/>
    </row>
  </sheetData>
  <mergeCells count="5">
    <mergeCell ref="D4:E4"/>
    <mergeCell ref="D5:E5"/>
    <mergeCell ref="A7:E7"/>
    <mergeCell ref="D2:E2"/>
    <mergeCell ref="D3:E3"/>
  </mergeCells>
  <pageMargins left="1.1811023622047245" right="0.39370078740157483" top="0.78740157480314965" bottom="0.78740157480314965" header="0.31496062992125984" footer="0.31496062992125984"/>
  <pageSetup paperSize="9"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29"/>
  <sheetViews>
    <sheetView workbookViewId="0">
      <selection activeCell="H6" sqref="H6:I6"/>
    </sheetView>
  </sheetViews>
  <sheetFormatPr defaultRowHeight="12.75"/>
  <cols>
    <col min="1" max="1" width="3.7109375" style="89" customWidth="1"/>
    <col min="2" max="2" width="5.140625" style="89" customWidth="1"/>
    <col min="3" max="3" width="42.5703125" style="89" customWidth="1"/>
    <col min="4" max="4" width="10.28515625" style="89" customWidth="1"/>
    <col min="5" max="5" width="12.5703125" style="89" customWidth="1"/>
    <col min="6" max="6" width="6.42578125" style="89" customWidth="1"/>
    <col min="7" max="9" width="15.42578125" style="90" customWidth="1"/>
    <col min="10" max="10" width="11.7109375" style="89" bestFit="1" customWidth="1"/>
    <col min="11" max="11" width="12.7109375" style="89" bestFit="1" customWidth="1"/>
    <col min="12" max="12" width="16.140625" style="89" customWidth="1"/>
    <col min="13" max="14" width="9.140625" style="89"/>
    <col min="15" max="15" width="11.7109375" style="89" customWidth="1"/>
    <col min="16" max="16" width="12.7109375" style="89" customWidth="1"/>
    <col min="17" max="17" width="13.28515625" style="89" customWidth="1"/>
    <col min="18" max="256" width="9.140625" style="89"/>
    <col min="257" max="257" width="3.7109375" style="89" customWidth="1"/>
    <col min="258" max="258" width="30.7109375" style="89" customWidth="1"/>
    <col min="259" max="260" width="10.28515625" style="89" customWidth="1"/>
    <col min="261" max="261" width="12.5703125" style="89" customWidth="1"/>
    <col min="262" max="262" width="6.42578125" style="89" customWidth="1"/>
    <col min="263" max="265" width="15.42578125" style="89" customWidth="1"/>
    <col min="266" max="512" width="9.140625" style="89"/>
    <col min="513" max="513" width="3.7109375" style="89" customWidth="1"/>
    <col min="514" max="514" width="30.7109375" style="89" customWidth="1"/>
    <col min="515" max="516" width="10.28515625" style="89" customWidth="1"/>
    <col min="517" max="517" width="12.5703125" style="89" customWidth="1"/>
    <col min="518" max="518" width="6.42578125" style="89" customWidth="1"/>
    <col min="519" max="521" width="15.42578125" style="89" customWidth="1"/>
    <col min="522" max="768" width="9.140625" style="89"/>
    <col min="769" max="769" width="3.7109375" style="89" customWidth="1"/>
    <col min="770" max="770" width="30.7109375" style="89" customWidth="1"/>
    <col min="771" max="772" width="10.28515625" style="89" customWidth="1"/>
    <col min="773" max="773" width="12.5703125" style="89" customWidth="1"/>
    <col min="774" max="774" width="6.42578125" style="89" customWidth="1"/>
    <col min="775" max="777" width="15.42578125" style="89" customWidth="1"/>
    <col min="778" max="1024" width="9.140625" style="89"/>
    <col min="1025" max="1025" width="3.7109375" style="89" customWidth="1"/>
    <col min="1026" max="1026" width="30.7109375" style="89" customWidth="1"/>
    <col min="1027" max="1028" width="10.28515625" style="89" customWidth="1"/>
    <col min="1029" max="1029" width="12.5703125" style="89" customWidth="1"/>
    <col min="1030" max="1030" width="6.42578125" style="89" customWidth="1"/>
    <col min="1031" max="1033" width="15.42578125" style="89" customWidth="1"/>
    <col min="1034" max="1280" width="9.140625" style="89"/>
    <col min="1281" max="1281" width="3.7109375" style="89" customWidth="1"/>
    <col min="1282" max="1282" width="30.7109375" style="89" customWidth="1"/>
    <col min="1283" max="1284" width="10.28515625" style="89" customWidth="1"/>
    <col min="1285" max="1285" width="12.5703125" style="89" customWidth="1"/>
    <col min="1286" max="1286" width="6.42578125" style="89" customWidth="1"/>
    <col min="1287" max="1289" width="15.42578125" style="89" customWidth="1"/>
    <col min="1290" max="1536" width="9.140625" style="89"/>
    <col min="1537" max="1537" width="3.7109375" style="89" customWidth="1"/>
    <col min="1538" max="1538" width="30.7109375" style="89" customWidth="1"/>
    <col min="1539" max="1540" width="10.28515625" style="89" customWidth="1"/>
    <col min="1541" max="1541" width="12.5703125" style="89" customWidth="1"/>
    <col min="1542" max="1542" width="6.42578125" style="89" customWidth="1"/>
    <col min="1543" max="1545" width="15.42578125" style="89" customWidth="1"/>
    <col min="1546" max="1792" width="9.140625" style="89"/>
    <col min="1793" max="1793" width="3.7109375" style="89" customWidth="1"/>
    <col min="1794" max="1794" width="30.7109375" style="89" customWidth="1"/>
    <col min="1795" max="1796" width="10.28515625" style="89" customWidth="1"/>
    <col min="1797" max="1797" width="12.5703125" style="89" customWidth="1"/>
    <col min="1798" max="1798" width="6.42578125" style="89" customWidth="1"/>
    <col min="1799" max="1801" width="15.42578125" style="89" customWidth="1"/>
    <col min="1802" max="2048" width="9.140625" style="89"/>
    <col min="2049" max="2049" width="3.7109375" style="89" customWidth="1"/>
    <col min="2050" max="2050" width="30.7109375" style="89" customWidth="1"/>
    <col min="2051" max="2052" width="10.28515625" style="89" customWidth="1"/>
    <col min="2053" max="2053" width="12.5703125" style="89" customWidth="1"/>
    <col min="2054" max="2054" width="6.42578125" style="89" customWidth="1"/>
    <col min="2055" max="2057" width="15.42578125" style="89" customWidth="1"/>
    <col min="2058" max="2304" width="9.140625" style="89"/>
    <col min="2305" max="2305" width="3.7109375" style="89" customWidth="1"/>
    <col min="2306" max="2306" width="30.7109375" style="89" customWidth="1"/>
    <col min="2307" max="2308" width="10.28515625" style="89" customWidth="1"/>
    <col min="2309" max="2309" width="12.5703125" style="89" customWidth="1"/>
    <col min="2310" max="2310" width="6.42578125" style="89" customWidth="1"/>
    <col min="2311" max="2313" width="15.42578125" style="89" customWidth="1"/>
    <col min="2314" max="2560" width="9.140625" style="89"/>
    <col min="2561" max="2561" width="3.7109375" style="89" customWidth="1"/>
    <col min="2562" max="2562" width="30.7109375" style="89" customWidth="1"/>
    <col min="2563" max="2564" width="10.28515625" style="89" customWidth="1"/>
    <col min="2565" max="2565" width="12.5703125" style="89" customWidth="1"/>
    <col min="2566" max="2566" width="6.42578125" style="89" customWidth="1"/>
    <col min="2567" max="2569" width="15.42578125" style="89" customWidth="1"/>
    <col min="2570" max="2816" width="9.140625" style="89"/>
    <col min="2817" max="2817" width="3.7109375" style="89" customWidth="1"/>
    <col min="2818" max="2818" width="30.7109375" style="89" customWidth="1"/>
    <col min="2819" max="2820" width="10.28515625" style="89" customWidth="1"/>
    <col min="2821" max="2821" width="12.5703125" style="89" customWidth="1"/>
    <col min="2822" max="2822" width="6.42578125" style="89" customWidth="1"/>
    <col min="2823" max="2825" width="15.42578125" style="89" customWidth="1"/>
    <col min="2826" max="3072" width="9.140625" style="89"/>
    <col min="3073" max="3073" width="3.7109375" style="89" customWidth="1"/>
    <col min="3074" max="3074" width="30.7109375" style="89" customWidth="1"/>
    <col min="3075" max="3076" width="10.28515625" style="89" customWidth="1"/>
    <col min="3077" max="3077" width="12.5703125" style="89" customWidth="1"/>
    <col min="3078" max="3078" width="6.42578125" style="89" customWidth="1"/>
    <col min="3079" max="3081" width="15.42578125" style="89" customWidth="1"/>
    <col min="3082" max="3328" width="9.140625" style="89"/>
    <col min="3329" max="3329" width="3.7109375" style="89" customWidth="1"/>
    <col min="3330" max="3330" width="30.7109375" style="89" customWidth="1"/>
    <col min="3331" max="3332" width="10.28515625" style="89" customWidth="1"/>
    <col min="3333" max="3333" width="12.5703125" style="89" customWidth="1"/>
    <col min="3334" max="3334" width="6.42578125" style="89" customWidth="1"/>
    <col min="3335" max="3337" width="15.42578125" style="89" customWidth="1"/>
    <col min="3338" max="3584" width="9.140625" style="89"/>
    <col min="3585" max="3585" width="3.7109375" style="89" customWidth="1"/>
    <col min="3586" max="3586" width="30.7109375" style="89" customWidth="1"/>
    <col min="3587" max="3588" width="10.28515625" style="89" customWidth="1"/>
    <col min="3589" max="3589" width="12.5703125" style="89" customWidth="1"/>
    <col min="3590" max="3590" width="6.42578125" style="89" customWidth="1"/>
    <col min="3591" max="3593" width="15.42578125" style="89" customWidth="1"/>
    <col min="3594" max="3840" width="9.140625" style="89"/>
    <col min="3841" max="3841" width="3.7109375" style="89" customWidth="1"/>
    <col min="3842" max="3842" width="30.7109375" style="89" customWidth="1"/>
    <col min="3843" max="3844" width="10.28515625" style="89" customWidth="1"/>
    <col min="3845" max="3845" width="12.5703125" style="89" customWidth="1"/>
    <col min="3846" max="3846" width="6.42578125" style="89" customWidth="1"/>
    <col min="3847" max="3849" width="15.42578125" style="89" customWidth="1"/>
    <col min="3850" max="4096" width="9.140625" style="89"/>
    <col min="4097" max="4097" width="3.7109375" style="89" customWidth="1"/>
    <col min="4098" max="4098" width="30.7109375" style="89" customWidth="1"/>
    <col min="4099" max="4100" width="10.28515625" style="89" customWidth="1"/>
    <col min="4101" max="4101" width="12.5703125" style="89" customWidth="1"/>
    <col min="4102" max="4102" width="6.42578125" style="89" customWidth="1"/>
    <col min="4103" max="4105" width="15.42578125" style="89" customWidth="1"/>
    <col min="4106" max="4352" width="9.140625" style="89"/>
    <col min="4353" max="4353" width="3.7109375" style="89" customWidth="1"/>
    <col min="4354" max="4354" width="30.7109375" style="89" customWidth="1"/>
    <col min="4355" max="4356" width="10.28515625" style="89" customWidth="1"/>
    <col min="4357" max="4357" width="12.5703125" style="89" customWidth="1"/>
    <col min="4358" max="4358" width="6.42578125" style="89" customWidth="1"/>
    <col min="4359" max="4361" width="15.42578125" style="89" customWidth="1"/>
    <col min="4362" max="4608" width="9.140625" style="89"/>
    <col min="4609" max="4609" width="3.7109375" style="89" customWidth="1"/>
    <col min="4610" max="4610" width="30.7109375" style="89" customWidth="1"/>
    <col min="4611" max="4612" width="10.28515625" style="89" customWidth="1"/>
    <col min="4613" max="4613" width="12.5703125" style="89" customWidth="1"/>
    <col min="4614" max="4614" width="6.42578125" style="89" customWidth="1"/>
    <col min="4615" max="4617" width="15.42578125" style="89" customWidth="1"/>
    <col min="4618" max="4864" width="9.140625" style="89"/>
    <col min="4865" max="4865" width="3.7109375" style="89" customWidth="1"/>
    <col min="4866" max="4866" width="30.7109375" style="89" customWidth="1"/>
    <col min="4867" max="4868" width="10.28515625" style="89" customWidth="1"/>
    <col min="4869" max="4869" width="12.5703125" style="89" customWidth="1"/>
    <col min="4870" max="4870" width="6.42578125" style="89" customWidth="1"/>
    <col min="4871" max="4873" width="15.42578125" style="89" customWidth="1"/>
    <col min="4874" max="5120" width="9.140625" style="89"/>
    <col min="5121" max="5121" width="3.7109375" style="89" customWidth="1"/>
    <col min="5122" max="5122" width="30.7109375" style="89" customWidth="1"/>
    <col min="5123" max="5124" width="10.28515625" style="89" customWidth="1"/>
    <col min="5125" max="5125" width="12.5703125" style="89" customWidth="1"/>
    <col min="5126" max="5126" width="6.42578125" style="89" customWidth="1"/>
    <col min="5127" max="5129" width="15.42578125" style="89" customWidth="1"/>
    <col min="5130" max="5376" width="9.140625" style="89"/>
    <col min="5377" max="5377" width="3.7109375" style="89" customWidth="1"/>
    <col min="5378" max="5378" width="30.7109375" style="89" customWidth="1"/>
    <col min="5379" max="5380" width="10.28515625" style="89" customWidth="1"/>
    <col min="5381" max="5381" width="12.5703125" style="89" customWidth="1"/>
    <col min="5382" max="5382" width="6.42578125" style="89" customWidth="1"/>
    <col min="5383" max="5385" width="15.42578125" style="89" customWidth="1"/>
    <col min="5386" max="5632" width="9.140625" style="89"/>
    <col min="5633" max="5633" width="3.7109375" style="89" customWidth="1"/>
    <col min="5634" max="5634" width="30.7109375" style="89" customWidth="1"/>
    <col min="5635" max="5636" width="10.28515625" style="89" customWidth="1"/>
    <col min="5637" max="5637" width="12.5703125" style="89" customWidth="1"/>
    <col min="5638" max="5638" width="6.42578125" style="89" customWidth="1"/>
    <col min="5639" max="5641" width="15.42578125" style="89" customWidth="1"/>
    <col min="5642" max="5888" width="9.140625" style="89"/>
    <col min="5889" max="5889" width="3.7109375" style="89" customWidth="1"/>
    <col min="5890" max="5890" width="30.7109375" style="89" customWidth="1"/>
    <col min="5891" max="5892" width="10.28515625" style="89" customWidth="1"/>
    <col min="5893" max="5893" width="12.5703125" style="89" customWidth="1"/>
    <col min="5894" max="5894" width="6.42578125" style="89" customWidth="1"/>
    <col min="5895" max="5897" width="15.42578125" style="89" customWidth="1"/>
    <col min="5898" max="6144" width="9.140625" style="89"/>
    <col min="6145" max="6145" width="3.7109375" style="89" customWidth="1"/>
    <col min="6146" max="6146" width="30.7109375" style="89" customWidth="1"/>
    <col min="6147" max="6148" width="10.28515625" style="89" customWidth="1"/>
    <col min="6149" max="6149" width="12.5703125" style="89" customWidth="1"/>
    <col min="6150" max="6150" width="6.42578125" style="89" customWidth="1"/>
    <col min="6151" max="6153" width="15.42578125" style="89" customWidth="1"/>
    <col min="6154" max="6400" width="9.140625" style="89"/>
    <col min="6401" max="6401" width="3.7109375" style="89" customWidth="1"/>
    <col min="6402" max="6402" width="30.7109375" style="89" customWidth="1"/>
    <col min="6403" max="6404" width="10.28515625" style="89" customWidth="1"/>
    <col min="6405" max="6405" width="12.5703125" style="89" customWidth="1"/>
    <col min="6406" max="6406" width="6.42578125" style="89" customWidth="1"/>
    <col min="6407" max="6409" width="15.42578125" style="89" customWidth="1"/>
    <col min="6410" max="6656" width="9.140625" style="89"/>
    <col min="6657" max="6657" width="3.7109375" style="89" customWidth="1"/>
    <col min="6658" max="6658" width="30.7109375" style="89" customWidth="1"/>
    <col min="6659" max="6660" width="10.28515625" style="89" customWidth="1"/>
    <col min="6661" max="6661" width="12.5703125" style="89" customWidth="1"/>
    <col min="6662" max="6662" width="6.42578125" style="89" customWidth="1"/>
    <col min="6663" max="6665" width="15.42578125" style="89" customWidth="1"/>
    <col min="6666" max="6912" width="9.140625" style="89"/>
    <col min="6913" max="6913" width="3.7109375" style="89" customWidth="1"/>
    <col min="6914" max="6914" width="30.7109375" style="89" customWidth="1"/>
    <col min="6915" max="6916" width="10.28515625" style="89" customWidth="1"/>
    <col min="6917" max="6917" width="12.5703125" style="89" customWidth="1"/>
    <col min="6918" max="6918" width="6.42578125" style="89" customWidth="1"/>
    <col min="6919" max="6921" width="15.42578125" style="89" customWidth="1"/>
    <col min="6922" max="7168" width="9.140625" style="89"/>
    <col min="7169" max="7169" width="3.7109375" style="89" customWidth="1"/>
    <col min="7170" max="7170" width="30.7109375" style="89" customWidth="1"/>
    <col min="7171" max="7172" width="10.28515625" style="89" customWidth="1"/>
    <col min="7173" max="7173" width="12.5703125" style="89" customWidth="1"/>
    <col min="7174" max="7174" width="6.42578125" style="89" customWidth="1"/>
    <col min="7175" max="7177" width="15.42578125" style="89" customWidth="1"/>
    <col min="7178" max="7424" width="9.140625" style="89"/>
    <col min="7425" max="7425" width="3.7109375" style="89" customWidth="1"/>
    <col min="7426" max="7426" width="30.7109375" style="89" customWidth="1"/>
    <col min="7427" max="7428" width="10.28515625" style="89" customWidth="1"/>
    <col min="7429" max="7429" width="12.5703125" style="89" customWidth="1"/>
    <col min="7430" max="7430" width="6.42578125" style="89" customWidth="1"/>
    <col min="7431" max="7433" width="15.42578125" style="89" customWidth="1"/>
    <col min="7434" max="7680" width="9.140625" style="89"/>
    <col min="7681" max="7681" width="3.7109375" style="89" customWidth="1"/>
    <col min="7682" max="7682" width="30.7109375" style="89" customWidth="1"/>
    <col min="7683" max="7684" width="10.28515625" style="89" customWidth="1"/>
    <col min="7685" max="7685" width="12.5703125" style="89" customWidth="1"/>
    <col min="7686" max="7686" width="6.42578125" style="89" customWidth="1"/>
    <col min="7687" max="7689" width="15.42578125" style="89" customWidth="1"/>
    <col min="7690" max="7936" width="9.140625" style="89"/>
    <col min="7937" max="7937" width="3.7109375" style="89" customWidth="1"/>
    <col min="7938" max="7938" width="30.7109375" style="89" customWidth="1"/>
    <col min="7939" max="7940" width="10.28515625" style="89" customWidth="1"/>
    <col min="7941" max="7941" width="12.5703125" style="89" customWidth="1"/>
    <col min="7942" max="7942" width="6.42578125" style="89" customWidth="1"/>
    <col min="7943" max="7945" width="15.42578125" style="89" customWidth="1"/>
    <col min="7946" max="8192" width="9.140625" style="89"/>
    <col min="8193" max="8193" width="3.7109375" style="89" customWidth="1"/>
    <col min="8194" max="8194" width="30.7109375" style="89" customWidth="1"/>
    <col min="8195" max="8196" width="10.28515625" style="89" customWidth="1"/>
    <col min="8197" max="8197" width="12.5703125" style="89" customWidth="1"/>
    <col min="8198" max="8198" width="6.42578125" style="89" customWidth="1"/>
    <col min="8199" max="8201" width="15.42578125" style="89" customWidth="1"/>
    <col min="8202" max="8448" width="9.140625" style="89"/>
    <col min="8449" max="8449" width="3.7109375" style="89" customWidth="1"/>
    <col min="8450" max="8450" width="30.7109375" style="89" customWidth="1"/>
    <col min="8451" max="8452" width="10.28515625" style="89" customWidth="1"/>
    <col min="8453" max="8453" width="12.5703125" style="89" customWidth="1"/>
    <col min="8454" max="8454" width="6.42578125" style="89" customWidth="1"/>
    <col min="8455" max="8457" width="15.42578125" style="89" customWidth="1"/>
    <col min="8458" max="8704" width="9.140625" style="89"/>
    <col min="8705" max="8705" width="3.7109375" style="89" customWidth="1"/>
    <col min="8706" max="8706" width="30.7109375" style="89" customWidth="1"/>
    <col min="8707" max="8708" width="10.28515625" style="89" customWidth="1"/>
    <col min="8709" max="8709" width="12.5703125" style="89" customWidth="1"/>
    <col min="8710" max="8710" width="6.42578125" style="89" customWidth="1"/>
    <col min="8711" max="8713" width="15.42578125" style="89" customWidth="1"/>
    <col min="8714" max="8960" width="9.140625" style="89"/>
    <col min="8961" max="8961" width="3.7109375" style="89" customWidth="1"/>
    <col min="8962" max="8962" width="30.7109375" style="89" customWidth="1"/>
    <col min="8963" max="8964" width="10.28515625" style="89" customWidth="1"/>
    <col min="8965" max="8965" width="12.5703125" style="89" customWidth="1"/>
    <col min="8966" max="8966" width="6.42578125" style="89" customWidth="1"/>
    <col min="8967" max="8969" width="15.42578125" style="89" customWidth="1"/>
    <col min="8970" max="9216" width="9.140625" style="89"/>
    <col min="9217" max="9217" width="3.7109375" style="89" customWidth="1"/>
    <col min="9218" max="9218" width="30.7109375" style="89" customWidth="1"/>
    <col min="9219" max="9220" width="10.28515625" style="89" customWidth="1"/>
    <col min="9221" max="9221" width="12.5703125" style="89" customWidth="1"/>
    <col min="9222" max="9222" width="6.42578125" style="89" customWidth="1"/>
    <col min="9223" max="9225" width="15.42578125" style="89" customWidth="1"/>
    <col min="9226" max="9472" width="9.140625" style="89"/>
    <col min="9473" max="9473" width="3.7109375" style="89" customWidth="1"/>
    <col min="9474" max="9474" width="30.7109375" style="89" customWidth="1"/>
    <col min="9475" max="9476" width="10.28515625" style="89" customWidth="1"/>
    <col min="9477" max="9477" width="12.5703125" style="89" customWidth="1"/>
    <col min="9478" max="9478" width="6.42578125" style="89" customWidth="1"/>
    <col min="9479" max="9481" width="15.42578125" style="89" customWidth="1"/>
    <col min="9482" max="9728" width="9.140625" style="89"/>
    <col min="9729" max="9729" width="3.7109375" style="89" customWidth="1"/>
    <col min="9730" max="9730" width="30.7109375" style="89" customWidth="1"/>
    <col min="9731" max="9732" width="10.28515625" style="89" customWidth="1"/>
    <col min="9733" max="9733" width="12.5703125" style="89" customWidth="1"/>
    <col min="9734" max="9734" width="6.42578125" style="89" customWidth="1"/>
    <col min="9735" max="9737" width="15.42578125" style="89" customWidth="1"/>
    <col min="9738" max="9984" width="9.140625" style="89"/>
    <col min="9985" max="9985" width="3.7109375" style="89" customWidth="1"/>
    <col min="9986" max="9986" width="30.7109375" style="89" customWidth="1"/>
    <col min="9987" max="9988" width="10.28515625" style="89" customWidth="1"/>
    <col min="9989" max="9989" width="12.5703125" style="89" customWidth="1"/>
    <col min="9990" max="9990" width="6.42578125" style="89" customWidth="1"/>
    <col min="9991" max="9993" width="15.42578125" style="89" customWidth="1"/>
    <col min="9994" max="10240" width="9.140625" style="89"/>
    <col min="10241" max="10241" width="3.7109375" style="89" customWidth="1"/>
    <col min="10242" max="10242" width="30.7109375" style="89" customWidth="1"/>
    <col min="10243" max="10244" width="10.28515625" style="89" customWidth="1"/>
    <col min="10245" max="10245" width="12.5703125" style="89" customWidth="1"/>
    <col min="10246" max="10246" width="6.42578125" style="89" customWidth="1"/>
    <col min="10247" max="10249" width="15.42578125" style="89" customWidth="1"/>
    <col min="10250" max="10496" width="9.140625" style="89"/>
    <col min="10497" max="10497" width="3.7109375" style="89" customWidth="1"/>
    <col min="10498" max="10498" width="30.7109375" style="89" customWidth="1"/>
    <col min="10499" max="10500" width="10.28515625" style="89" customWidth="1"/>
    <col min="10501" max="10501" width="12.5703125" style="89" customWidth="1"/>
    <col min="10502" max="10502" width="6.42578125" style="89" customWidth="1"/>
    <col min="10503" max="10505" width="15.42578125" style="89" customWidth="1"/>
    <col min="10506" max="10752" width="9.140625" style="89"/>
    <col min="10753" max="10753" width="3.7109375" style="89" customWidth="1"/>
    <col min="10754" max="10754" width="30.7109375" style="89" customWidth="1"/>
    <col min="10755" max="10756" width="10.28515625" style="89" customWidth="1"/>
    <col min="10757" max="10757" width="12.5703125" style="89" customWidth="1"/>
    <col min="10758" max="10758" width="6.42578125" style="89" customWidth="1"/>
    <col min="10759" max="10761" width="15.42578125" style="89" customWidth="1"/>
    <col min="10762" max="11008" width="9.140625" style="89"/>
    <col min="11009" max="11009" width="3.7109375" style="89" customWidth="1"/>
    <col min="11010" max="11010" width="30.7109375" style="89" customWidth="1"/>
    <col min="11011" max="11012" width="10.28515625" style="89" customWidth="1"/>
    <col min="11013" max="11013" width="12.5703125" style="89" customWidth="1"/>
    <col min="11014" max="11014" width="6.42578125" style="89" customWidth="1"/>
    <col min="11015" max="11017" width="15.42578125" style="89" customWidth="1"/>
    <col min="11018" max="11264" width="9.140625" style="89"/>
    <col min="11265" max="11265" width="3.7109375" style="89" customWidth="1"/>
    <col min="11266" max="11266" width="30.7109375" style="89" customWidth="1"/>
    <col min="11267" max="11268" width="10.28515625" style="89" customWidth="1"/>
    <col min="11269" max="11269" width="12.5703125" style="89" customWidth="1"/>
    <col min="11270" max="11270" width="6.42578125" style="89" customWidth="1"/>
    <col min="11271" max="11273" width="15.42578125" style="89" customWidth="1"/>
    <col min="11274" max="11520" width="9.140625" style="89"/>
    <col min="11521" max="11521" width="3.7109375" style="89" customWidth="1"/>
    <col min="11522" max="11522" width="30.7109375" style="89" customWidth="1"/>
    <col min="11523" max="11524" width="10.28515625" style="89" customWidth="1"/>
    <col min="11525" max="11525" width="12.5703125" style="89" customWidth="1"/>
    <col min="11526" max="11526" width="6.42578125" style="89" customWidth="1"/>
    <col min="11527" max="11529" width="15.42578125" style="89" customWidth="1"/>
    <col min="11530" max="11776" width="9.140625" style="89"/>
    <col min="11777" max="11777" width="3.7109375" style="89" customWidth="1"/>
    <col min="11778" max="11778" width="30.7109375" style="89" customWidth="1"/>
    <col min="11779" max="11780" width="10.28515625" style="89" customWidth="1"/>
    <col min="11781" max="11781" width="12.5703125" style="89" customWidth="1"/>
    <col min="11782" max="11782" width="6.42578125" style="89" customWidth="1"/>
    <col min="11783" max="11785" width="15.42578125" style="89" customWidth="1"/>
    <col min="11786" max="12032" width="9.140625" style="89"/>
    <col min="12033" max="12033" width="3.7109375" style="89" customWidth="1"/>
    <col min="12034" max="12034" width="30.7109375" style="89" customWidth="1"/>
    <col min="12035" max="12036" width="10.28515625" style="89" customWidth="1"/>
    <col min="12037" max="12037" width="12.5703125" style="89" customWidth="1"/>
    <col min="12038" max="12038" width="6.42578125" style="89" customWidth="1"/>
    <col min="12039" max="12041" width="15.42578125" style="89" customWidth="1"/>
    <col min="12042" max="12288" width="9.140625" style="89"/>
    <col min="12289" max="12289" width="3.7109375" style="89" customWidth="1"/>
    <col min="12290" max="12290" width="30.7109375" style="89" customWidth="1"/>
    <col min="12291" max="12292" width="10.28515625" style="89" customWidth="1"/>
    <col min="12293" max="12293" width="12.5703125" style="89" customWidth="1"/>
    <col min="12294" max="12294" width="6.42578125" style="89" customWidth="1"/>
    <col min="12295" max="12297" width="15.42578125" style="89" customWidth="1"/>
    <col min="12298" max="12544" width="9.140625" style="89"/>
    <col min="12545" max="12545" width="3.7109375" style="89" customWidth="1"/>
    <col min="12546" max="12546" width="30.7109375" style="89" customWidth="1"/>
    <col min="12547" max="12548" width="10.28515625" style="89" customWidth="1"/>
    <col min="12549" max="12549" width="12.5703125" style="89" customWidth="1"/>
    <col min="12550" max="12550" width="6.42578125" style="89" customWidth="1"/>
    <col min="12551" max="12553" width="15.42578125" style="89" customWidth="1"/>
    <col min="12554" max="12800" width="9.140625" style="89"/>
    <col min="12801" max="12801" width="3.7109375" style="89" customWidth="1"/>
    <col min="12802" max="12802" width="30.7109375" style="89" customWidth="1"/>
    <col min="12803" max="12804" width="10.28515625" style="89" customWidth="1"/>
    <col min="12805" max="12805" width="12.5703125" style="89" customWidth="1"/>
    <col min="12806" max="12806" width="6.42578125" style="89" customWidth="1"/>
    <col min="12807" max="12809" width="15.42578125" style="89" customWidth="1"/>
    <col min="12810" max="13056" width="9.140625" style="89"/>
    <col min="13057" max="13057" width="3.7109375" style="89" customWidth="1"/>
    <col min="13058" max="13058" width="30.7109375" style="89" customWidth="1"/>
    <col min="13059" max="13060" width="10.28515625" style="89" customWidth="1"/>
    <col min="13061" max="13061" width="12.5703125" style="89" customWidth="1"/>
    <col min="13062" max="13062" width="6.42578125" style="89" customWidth="1"/>
    <col min="13063" max="13065" width="15.42578125" style="89" customWidth="1"/>
    <col min="13066" max="13312" width="9.140625" style="89"/>
    <col min="13313" max="13313" width="3.7109375" style="89" customWidth="1"/>
    <col min="13314" max="13314" width="30.7109375" style="89" customWidth="1"/>
    <col min="13315" max="13316" width="10.28515625" style="89" customWidth="1"/>
    <col min="13317" max="13317" width="12.5703125" style="89" customWidth="1"/>
    <col min="13318" max="13318" width="6.42578125" style="89" customWidth="1"/>
    <col min="13319" max="13321" width="15.42578125" style="89" customWidth="1"/>
    <col min="13322" max="13568" width="9.140625" style="89"/>
    <col min="13569" max="13569" width="3.7109375" style="89" customWidth="1"/>
    <col min="13570" max="13570" width="30.7109375" style="89" customWidth="1"/>
    <col min="13571" max="13572" width="10.28515625" style="89" customWidth="1"/>
    <col min="13573" max="13573" width="12.5703125" style="89" customWidth="1"/>
    <col min="13574" max="13574" width="6.42578125" style="89" customWidth="1"/>
    <col min="13575" max="13577" width="15.42578125" style="89" customWidth="1"/>
    <col min="13578" max="13824" width="9.140625" style="89"/>
    <col min="13825" max="13825" width="3.7109375" style="89" customWidth="1"/>
    <col min="13826" max="13826" width="30.7109375" style="89" customWidth="1"/>
    <col min="13827" max="13828" width="10.28515625" style="89" customWidth="1"/>
    <col min="13829" max="13829" width="12.5703125" style="89" customWidth="1"/>
    <col min="13830" max="13830" width="6.42578125" style="89" customWidth="1"/>
    <col min="13831" max="13833" width="15.42578125" style="89" customWidth="1"/>
    <col min="13834" max="14080" width="9.140625" style="89"/>
    <col min="14081" max="14081" width="3.7109375" style="89" customWidth="1"/>
    <col min="14082" max="14082" width="30.7109375" style="89" customWidth="1"/>
    <col min="14083" max="14084" width="10.28515625" style="89" customWidth="1"/>
    <col min="14085" max="14085" width="12.5703125" style="89" customWidth="1"/>
    <col min="14086" max="14086" width="6.42578125" style="89" customWidth="1"/>
    <col min="14087" max="14089" width="15.42578125" style="89" customWidth="1"/>
    <col min="14090" max="14336" width="9.140625" style="89"/>
    <col min="14337" max="14337" width="3.7109375" style="89" customWidth="1"/>
    <col min="14338" max="14338" width="30.7109375" style="89" customWidth="1"/>
    <col min="14339" max="14340" width="10.28515625" style="89" customWidth="1"/>
    <col min="14341" max="14341" width="12.5703125" style="89" customWidth="1"/>
    <col min="14342" max="14342" width="6.42578125" style="89" customWidth="1"/>
    <col min="14343" max="14345" width="15.42578125" style="89" customWidth="1"/>
    <col min="14346" max="14592" width="9.140625" style="89"/>
    <col min="14593" max="14593" width="3.7109375" style="89" customWidth="1"/>
    <col min="14594" max="14594" width="30.7109375" style="89" customWidth="1"/>
    <col min="14595" max="14596" width="10.28515625" style="89" customWidth="1"/>
    <col min="14597" max="14597" width="12.5703125" style="89" customWidth="1"/>
    <col min="14598" max="14598" width="6.42578125" style="89" customWidth="1"/>
    <col min="14599" max="14601" width="15.42578125" style="89" customWidth="1"/>
    <col min="14602" max="14848" width="9.140625" style="89"/>
    <col min="14849" max="14849" width="3.7109375" style="89" customWidth="1"/>
    <col min="14850" max="14850" width="30.7109375" style="89" customWidth="1"/>
    <col min="14851" max="14852" width="10.28515625" style="89" customWidth="1"/>
    <col min="14853" max="14853" width="12.5703125" style="89" customWidth="1"/>
    <col min="14854" max="14854" width="6.42578125" style="89" customWidth="1"/>
    <col min="14855" max="14857" width="15.42578125" style="89" customWidth="1"/>
    <col min="14858" max="15104" width="9.140625" style="89"/>
    <col min="15105" max="15105" width="3.7109375" style="89" customWidth="1"/>
    <col min="15106" max="15106" width="30.7109375" style="89" customWidth="1"/>
    <col min="15107" max="15108" width="10.28515625" style="89" customWidth="1"/>
    <col min="15109" max="15109" width="12.5703125" style="89" customWidth="1"/>
    <col min="15110" max="15110" width="6.42578125" style="89" customWidth="1"/>
    <col min="15111" max="15113" width="15.42578125" style="89" customWidth="1"/>
    <col min="15114" max="15360" width="9.140625" style="89"/>
    <col min="15361" max="15361" width="3.7109375" style="89" customWidth="1"/>
    <col min="15362" max="15362" width="30.7109375" style="89" customWidth="1"/>
    <col min="15363" max="15364" width="10.28515625" style="89" customWidth="1"/>
    <col min="15365" max="15365" width="12.5703125" style="89" customWidth="1"/>
    <col min="15366" max="15366" width="6.42578125" style="89" customWidth="1"/>
    <col min="15367" max="15369" width="15.42578125" style="89" customWidth="1"/>
    <col min="15370" max="15616" width="9.140625" style="89"/>
    <col min="15617" max="15617" width="3.7109375" style="89" customWidth="1"/>
    <col min="15618" max="15618" width="30.7109375" style="89" customWidth="1"/>
    <col min="15619" max="15620" width="10.28515625" style="89" customWidth="1"/>
    <col min="15621" max="15621" width="12.5703125" style="89" customWidth="1"/>
    <col min="15622" max="15622" width="6.42578125" style="89" customWidth="1"/>
    <col min="15623" max="15625" width="15.42578125" style="89" customWidth="1"/>
    <col min="15626" max="15872" width="9.140625" style="89"/>
    <col min="15873" max="15873" width="3.7109375" style="89" customWidth="1"/>
    <col min="15874" max="15874" width="30.7109375" style="89" customWidth="1"/>
    <col min="15875" max="15876" width="10.28515625" style="89" customWidth="1"/>
    <col min="15877" max="15877" width="12.5703125" style="89" customWidth="1"/>
    <col min="15878" max="15878" width="6.42578125" style="89" customWidth="1"/>
    <col min="15879" max="15881" width="15.42578125" style="89" customWidth="1"/>
    <col min="15882" max="16128" width="9.140625" style="89"/>
    <col min="16129" max="16129" width="3.7109375" style="89" customWidth="1"/>
    <col min="16130" max="16130" width="30.7109375" style="89" customWidth="1"/>
    <col min="16131" max="16132" width="10.28515625" style="89" customWidth="1"/>
    <col min="16133" max="16133" width="12.5703125" style="89" customWidth="1"/>
    <col min="16134" max="16134" width="6.42578125" style="89" customWidth="1"/>
    <col min="16135" max="16137" width="15.42578125" style="89" customWidth="1"/>
    <col min="16138" max="16384" width="9.140625" style="89"/>
  </cols>
  <sheetData>
    <row r="1" spans="1:13">
      <c r="A1" s="88"/>
      <c r="C1" s="88"/>
      <c r="D1" s="88"/>
      <c r="E1" s="88"/>
      <c r="F1" s="88"/>
      <c r="H1" s="1"/>
      <c r="I1" s="1"/>
    </row>
    <row r="2" spans="1:13">
      <c r="A2" s="88"/>
      <c r="C2" s="88"/>
      <c r="D2" s="88"/>
      <c r="E2" s="88"/>
      <c r="F2" s="88"/>
      <c r="H2" s="430" t="s">
        <v>103</v>
      </c>
      <c r="I2" s="430"/>
    </row>
    <row r="3" spans="1:13">
      <c r="A3" s="88"/>
      <c r="C3" s="88"/>
      <c r="D3" s="88"/>
      <c r="E3" s="88"/>
      <c r="F3" s="88"/>
      <c r="H3" s="430" t="s">
        <v>225</v>
      </c>
      <c r="I3" s="430"/>
    </row>
    <row r="4" spans="1:13">
      <c r="A4" s="88"/>
      <c r="C4" s="88"/>
      <c r="D4" s="88"/>
      <c r="E4" s="88"/>
      <c r="F4" s="88"/>
      <c r="H4" s="430" t="s">
        <v>226</v>
      </c>
      <c r="I4" s="430"/>
    </row>
    <row r="5" spans="1:13">
      <c r="A5" s="88"/>
      <c r="C5" s="88"/>
      <c r="D5" s="88"/>
      <c r="E5" s="88"/>
      <c r="F5" s="88"/>
      <c r="H5" s="430" t="s">
        <v>189</v>
      </c>
      <c r="I5" s="430"/>
    </row>
    <row r="6" spans="1:13">
      <c r="A6" s="88"/>
      <c r="C6" s="88"/>
      <c r="D6" s="88"/>
      <c r="E6" s="88"/>
      <c r="F6" s="88"/>
      <c r="H6" s="399" t="s">
        <v>552</v>
      </c>
      <c r="I6" s="399"/>
    </row>
    <row r="7" spans="1:13" ht="15">
      <c r="A7" s="91"/>
      <c r="C7" s="92"/>
      <c r="D7" s="92"/>
      <c r="E7" s="92"/>
      <c r="F7" s="92"/>
      <c r="L7"/>
      <c r="M7"/>
    </row>
    <row r="8" spans="1:13" ht="18.75">
      <c r="A8" s="429" t="s">
        <v>228</v>
      </c>
      <c r="B8" s="429"/>
      <c r="C8" s="429"/>
      <c r="D8" s="429"/>
      <c r="E8" s="429"/>
      <c r="F8" s="429"/>
      <c r="G8" s="429"/>
      <c r="H8" s="429"/>
      <c r="I8" s="429"/>
    </row>
    <row r="9" spans="1:13" ht="18.75">
      <c r="A9" s="429" t="s">
        <v>516</v>
      </c>
      <c r="B9" s="429"/>
      <c r="C9" s="429"/>
      <c r="D9" s="429"/>
      <c r="E9" s="429"/>
      <c r="F9" s="429"/>
      <c r="G9" s="429"/>
      <c r="H9" s="429"/>
      <c r="I9" s="429"/>
    </row>
    <row r="10" spans="1:13">
      <c r="A10" s="91"/>
      <c r="C10" s="92"/>
      <c r="D10" s="92"/>
      <c r="E10" s="92"/>
      <c r="F10" s="92"/>
    </row>
    <row r="13" spans="1:13" ht="15">
      <c r="B13" s="433" t="s">
        <v>483</v>
      </c>
      <c r="C13" s="433"/>
      <c r="D13" s="275" t="s">
        <v>5</v>
      </c>
      <c r="E13"/>
      <c r="F13"/>
      <c r="G13"/>
      <c r="H13"/>
      <c r="I13"/>
      <c r="J13"/>
      <c r="K13"/>
      <c r="L13"/>
      <c r="M13"/>
    </row>
    <row r="14" spans="1:13" ht="15">
      <c r="B14" s="434" t="s">
        <v>229</v>
      </c>
      <c r="C14" s="431" t="s">
        <v>387</v>
      </c>
      <c r="D14" s="436" t="s">
        <v>388</v>
      </c>
      <c r="E14" s="437"/>
      <c r="F14" s="437"/>
      <c r="G14" s="437"/>
      <c r="H14" s="437"/>
      <c r="I14" s="437"/>
      <c r="J14" s="431" t="s">
        <v>29</v>
      </c>
      <c r="K14" s="431" t="s">
        <v>386</v>
      </c>
      <c r="L14" s="431" t="s">
        <v>517</v>
      </c>
      <c r="M14" s="356"/>
    </row>
    <row r="15" spans="1:13" ht="15">
      <c r="B15" s="435"/>
      <c r="C15" s="432"/>
      <c r="D15" s="359" t="s">
        <v>484</v>
      </c>
      <c r="E15" s="359" t="s">
        <v>391</v>
      </c>
      <c r="F15" s="359" t="s">
        <v>392</v>
      </c>
      <c r="G15" s="359" t="s">
        <v>485</v>
      </c>
      <c r="H15" s="359" t="s">
        <v>389</v>
      </c>
      <c r="I15" s="359" t="s">
        <v>390</v>
      </c>
      <c r="J15" s="432"/>
      <c r="K15" s="432"/>
      <c r="L15" s="432"/>
      <c r="M15" s="356"/>
    </row>
    <row r="16" spans="1:13" ht="15">
      <c r="B16" s="270" t="s">
        <v>115</v>
      </c>
      <c r="C16" s="360" t="s">
        <v>39</v>
      </c>
      <c r="D16" s="360" t="s">
        <v>40</v>
      </c>
      <c r="E16" s="360" t="s">
        <v>193</v>
      </c>
      <c r="F16" s="360" t="s">
        <v>194</v>
      </c>
      <c r="G16" s="360" t="s">
        <v>236</v>
      </c>
      <c r="H16" s="360" t="s">
        <v>393</v>
      </c>
      <c r="I16" s="360" t="s">
        <v>394</v>
      </c>
      <c r="J16" s="360" t="s">
        <v>375</v>
      </c>
      <c r="K16" s="360" t="s">
        <v>135</v>
      </c>
      <c r="L16" s="360" t="s">
        <v>163</v>
      </c>
      <c r="M16" s="356"/>
    </row>
    <row r="17" spans="2:13" ht="15">
      <c r="B17" s="271" t="s">
        <v>39</v>
      </c>
      <c r="C17" s="361" t="s">
        <v>9</v>
      </c>
      <c r="D17" s="362" t="s">
        <v>56</v>
      </c>
      <c r="E17" s="362"/>
      <c r="F17" s="362"/>
      <c r="G17" s="362"/>
      <c r="H17" s="362"/>
      <c r="I17" s="362"/>
      <c r="J17" s="274">
        <f>J82</f>
        <v>10082530</v>
      </c>
      <c r="K17" s="274">
        <f>K82</f>
        <v>10367100</v>
      </c>
      <c r="L17" s="274">
        <f>L82</f>
        <v>10144700</v>
      </c>
      <c r="M17" s="357"/>
    </row>
    <row r="18" spans="2:13" ht="23.25" customHeight="1">
      <c r="B18" s="270" t="s">
        <v>40</v>
      </c>
      <c r="C18" s="361" t="s">
        <v>397</v>
      </c>
      <c r="D18" s="362" t="s">
        <v>56</v>
      </c>
      <c r="E18" s="362" t="s">
        <v>116</v>
      </c>
      <c r="F18" s="362"/>
      <c r="G18" s="362"/>
      <c r="H18" s="362"/>
      <c r="I18" s="362"/>
      <c r="J18" s="274">
        <f>J19+J23+J33+J36</f>
        <v>6640137</v>
      </c>
      <c r="K18" s="274">
        <f>K19+K23+K33+K36</f>
        <v>6888482</v>
      </c>
      <c r="L18" s="274">
        <f>L19+L23+L33+L36</f>
        <v>6951635</v>
      </c>
      <c r="M18" s="357"/>
    </row>
    <row r="19" spans="2:13" ht="30.75" customHeight="1">
      <c r="B19" s="387" t="s">
        <v>193</v>
      </c>
      <c r="C19" s="361" t="s">
        <v>197</v>
      </c>
      <c r="D19" s="362" t="s">
        <v>56</v>
      </c>
      <c r="E19" s="362" t="s">
        <v>116</v>
      </c>
      <c r="F19" s="362"/>
      <c r="G19" s="362" t="s">
        <v>120</v>
      </c>
      <c r="H19" s="362"/>
      <c r="I19" s="362"/>
      <c r="J19" s="274">
        <f>J20</f>
        <v>1085330</v>
      </c>
      <c r="K19" s="274">
        <f>K20</f>
        <v>1085330</v>
      </c>
      <c r="L19" s="274">
        <f>L20</f>
        <v>1085330</v>
      </c>
      <c r="M19" s="357"/>
    </row>
    <row r="20" spans="2:13" ht="31.5" customHeight="1">
      <c r="B20" s="270" t="s">
        <v>194</v>
      </c>
      <c r="C20" s="361" t="s">
        <v>239</v>
      </c>
      <c r="D20" s="362" t="s">
        <v>56</v>
      </c>
      <c r="E20" s="362" t="s">
        <v>116</v>
      </c>
      <c r="F20" s="362"/>
      <c r="G20" s="362" t="s">
        <v>120</v>
      </c>
      <c r="H20" s="362" t="s">
        <v>240</v>
      </c>
      <c r="I20" s="362"/>
      <c r="J20" s="274">
        <f>J21+J22</f>
        <v>1085330</v>
      </c>
      <c r="K20" s="274">
        <f>K21+K22</f>
        <v>1085330</v>
      </c>
      <c r="L20" s="274">
        <f>L21+L22</f>
        <v>1085330</v>
      </c>
      <c r="M20" s="357"/>
    </row>
    <row r="21" spans="2:13" ht="22.5">
      <c r="B21" s="271" t="s">
        <v>236</v>
      </c>
      <c r="C21" s="368" t="s">
        <v>241</v>
      </c>
      <c r="D21" s="369" t="s">
        <v>56</v>
      </c>
      <c r="E21" s="369" t="s">
        <v>116</v>
      </c>
      <c r="F21" s="369" t="s">
        <v>198</v>
      </c>
      <c r="G21" s="369" t="s">
        <v>120</v>
      </c>
      <c r="H21" s="369" t="s">
        <v>240</v>
      </c>
      <c r="I21" s="369" t="s">
        <v>242</v>
      </c>
      <c r="J21" s="370">
        <v>833587</v>
      </c>
      <c r="K21" s="370">
        <v>833587</v>
      </c>
      <c r="L21" s="370">
        <v>833587</v>
      </c>
      <c r="M21" s="357"/>
    </row>
    <row r="22" spans="2:13" ht="35.25" customHeight="1">
      <c r="B22" s="270" t="s">
        <v>393</v>
      </c>
      <c r="C22" s="380" t="s">
        <v>243</v>
      </c>
      <c r="D22" s="371" t="s">
        <v>56</v>
      </c>
      <c r="E22" s="371" t="s">
        <v>116</v>
      </c>
      <c r="F22" s="371" t="s">
        <v>198</v>
      </c>
      <c r="G22" s="371" t="s">
        <v>120</v>
      </c>
      <c r="H22" s="371" t="s">
        <v>240</v>
      </c>
      <c r="I22" s="371" t="s">
        <v>244</v>
      </c>
      <c r="J22" s="372">
        <v>251743</v>
      </c>
      <c r="K22" s="372">
        <v>251743</v>
      </c>
      <c r="L22" s="372">
        <v>251743</v>
      </c>
      <c r="M22" s="357"/>
    </row>
    <row r="23" spans="2:13" ht="52.5">
      <c r="B23" s="271" t="s">
        <v>394</v>
      </c>
      <c r="C23" s="361" t="s">
        <v>245</v>
      </c>
      <c r="D23" s="362" t="s">
        <v>56</v>
      </c>
      <c r="E23" s="362" t="s">
        <v>116</v>
      </c>
      <c r="F23" s="362"/>
      <c r="G23" s="362" t="s">
        <v>141</v>
      </c>
      <c r="H23" s="362"/>
      <c r="I23" s="362"/>
      <c r="J23" s="274">
        <f>J24+J30</f>
        <v>4693772</v>
      </c>
      <c r="K23" s="274">
        <f>K24+K30</f>
        <v>4942117</v>
      </c>
      <c r="L23" s="274">
        <f>L24+L30</f>
        <v>5005270</v>
      </c>
      <c r="M23" s="357"/>
    </row>
    <row r="24" spans="2:13" ht="52.5">
      <c r="B24" s="270" t="s">
        <v>375</v>
      </c>
      <c r="C24" s="361" t="s">
        <v>246</v>
      </c>
      <c r="D24" s="362" t="s">
        <v>56</v>
      </c>
      <c r="E24" s="362" t="s">
        <v>116</v>
      </c>
      <c r="F24" s="362"/>
      <c r="G24" s="362" t="s">
        <v>141</v>
      </c>
      <c r="H24" s="362" t="s">
        <v>247</v>
      </c>
      <c r="I24" s="362"/>
      <c r="J24" s="274">
        <f>J25+J26+J27+J28+J29</f>
        <v>3922306</v>
      </c>
      <c r="K24" s="274">
        <f>K25+K26+K27+K28+K29</f>
        <v>4093505</v>
      </c>
      <c r="L24" s="274">
        <f>L25+L26+L27+L28+L29</f>
        <v>4156658</v>
      </c>
      <c r="M24" s="357"/>
    </row>
    <row r="25" spans="2:13" ht="22.5">
      <c r="B25" s="271" t="s">
        <v>135</v>
      </c>
      <c r="C25" s="368" t="s">
        <v>241</v>
      </c>
      <c r="D25" s="369" t="s">
        <v>56</v>
      </c>
      <c r="E25" s="369" t="s">
        <v>116</v>
      </c>
      <c r="F25" s="369" t="s">
        <v>200</v>
      </c>
      <c r="G25" s="369" t="s">
        <v>141</v>
      </c>
      <c r="H25" s="369" t="s">
        <v>247</v>
      </c>
      <c r="I25" s="369" t="s">
        <v>242</v>
      </c>
      <c r="J25" s="370">
        <v>2145653</v>
      </c>
      <c r="K25" s="370">
        <v>2360219</v>
      </c>
      <c r="L25" s="370">
        <v>2360219</v>
      </c>
      <c r="M25" s="357"/>
    </row>
    <row r="26" spans="2:13" ht="45">
      <c r="B26" s="270" t="s">
        <v>163</v>
      </c>
      <c r="C26" s="377" t="s">
        <v>243</v>
      </c>
      <c r="D26" s="378" t="s">
        <v>56</v>
      </c>
      <c r="E26" s="378" t="s">
        <v>116</v>
      </c>
      <c r="F26" s="378" t="s">
        <v>200</v>
      </c>
      <c r="G26" s="378" t="s">
        <v>141</v>
      </c>
      <c r="H26" s="378" t="s">
        <v>247</v>
      </c>
      <c r="I26" s="378" t="s">
        <v>244</v>
      </c>
      <c r="J26" s="379">
        <v>647987</v>
      </c>
      <c r="K26" s="379">
        <v>712786</v>
      </c>
      <c r="L26" s="379">
        <v>712786</v>
      </c>
      <c r="M26" s="357"/>
    </row>
    <row r="27" spans="2:13" ht="15">
      <c r="B27" s="271" t="s">
        <v>398</v>
      </c>
      <c r="C27" s="377" t="s">
        <v>248</v>
      </c>
      <c r="D27" s="378" t="s">
        <v>56</v>
      </c>
      <c r="E27" s="378" t="s">
        <v>116</v>
      </c>
      <c r="F27" s="378" t="s">
        <v>200</v>
      </c>
      <c r="G27" s="378" t="s">
        <v>141</v>
      </c>
      <c r="H27" s="378" t="s">
        <v>247</v>
      </c>
      <c r="I27" s="378" t="s">
        <v>249</v>
      </c>
      <c r="J27" s="379">
        <v>814402</v>
      </c>
      <c r="K27" s="379">
        <v>689500</v>
      </c>
      <c r="L27" s="379">
        <v>735000</v>
      </c>
      <c r="M27" s="357"/>
    </row>
    <row r="28" spans="2:13" ht="15">
      <c r="B28" s="270" t="s">
        <v>167</v>
      </c>
      <c r="C28" s="377" t="s">
        <v>250</v>
      </c>
      <c r="D28" s="378" t="s">
        <v>56</v>
      </c>
      <c r="E28" s="378" t="s">
        <v>116</v>
      </c>
      <c r="F28" s="378" t="s">
        <v>200</v>
      </c>
      <c r="G28" s="378" t="s">
        <v>141</v>
      </c>
      <c r="H28" s="378" t="s">
        <v>247</v>
      </c>
      <c r="I28" s="378" t="s">
        <v>251</v>
      </c>
      <c r="J28" s="379">
        <v>304264</v>
      </c>
      <c r="K28" s="379">
        <v>321000</v>
      </c>
      <c r="L28" s="379">
        <v>338653</v>
      </c>
      <c r="M28" s="357"/>
    </row>
    <row r="29" spans="2:13" ht="15">
      <c r="B29" s="271" t="s">
        <v>170</v>
      </c>
      <c r="C29" s="380" t="s">
        <v>255</v>
      </c>
      <c r="D29" s="371" t="s">
        <v>56</v>
      </c>
      <c r="E29" s="371" t="s">
        <v>116</v>
      </c>
      <c r="F29" s="371" t="s">
        <v>200</v>
      </c>
      <c r="G29" s="371" t="s">
        <v>141</v>
      </c>
      <c r="H29" s="371" t="s">
        <v>247</v>
      </c>
      <c r="I29" s="371" t="s">
        <v>256</v>
      </c>
      <c r="J29" s="372">
        <v>10000</v>
      </c>
      <c r="K29" s="372">
        <v>10000</v>
      </c>
      <c r="L29" s="372">
        <v>10000</v>
      </c>
      <c r="M29" s="357"/>
    </row>
    <row r="30" spans="2:13" ht="52.5">
      <c r="B30" s="270" t="s">
        <v>144</v>
      </c>
      <c r="C30" s="361" t="s">
        <v>481</v>
      </c>
      <c r="D30" s="362" t="s">
        <v>56</v>
      </c>
      <c r="E30" s="362" t="s">
        <v>116</v>
      </c>
      <c r="F30" s="362"/>
      <c r="G30" s="362" t="s">
        <v>141</v>
      </c>
      <c r="H30" s="362" t="s">
        <v>335</v>
      </c>
      <c r="I30" s="362"/>
      <c r="J30" s="274">
        <f>J31+J32</f>
        <v>771466</v>
      </c>
      <c r="K30" s="274">
        <f>K31+K32</f>
        <v>848612</v>
      </c>
      <c r="L30" s="274">
        <f>L31+L32</f>
        <v>848612</v>
      </c>
      <c r="M30" s="357"/>
    </row>
    <row r="31" spans="2:13" ht="22.5">
      <c r="B31" s="271" t="s">
        <v>146</v>
      </c>
      <c r="C31" s="368" t="s">
        <v>241</v>
      </c>
      <c r="D31" s="369" t="s">
        <v>56</v>
      </c>
      <c r="E31" s="369" t="s">
        <v>116</v>
      </c>
      <c r="F31" s="369" t="s">
        <v>200</v>
      </c>
      <c r="G31" s="369" t="s">
        <v>141</v>
      </c>
      <c r="H31" s="369" t="s">
        <v>335</v>
      </c>
      <c r="I31" s="369" t="s">
        <v>242</v>
      </c>
      <c r="J31" s="370">
        <v>592524</v>
      </c>
      <c r="K31" s="370">
        <v>651776</v>
      </c>
      <c r="L31" s="370">
        <v>651776</v>
      </c>
      <c r="M31" s="357"/>
    </row>
    <row r="32" spans="2:13" ht="45">
      <c r="B32" s="270" t="s">
        <v>175</v>
      </c>
      <c r="C32" s="380" t="s">
        <v>243</v>
      </c>
      <c r="D32" s="371" t="s">
        <v>56</v>
      </c>
      <c r="E32" s="371" t="s">
        <v>116</v>
      </c>
      <c r="F32" s="371" t="s">
        <v>200</v>
      </c>
      <c r="G32" s="371" t="s">
        <v>141</v>
      </c>
      <c r="H32" s="371" t="s">
        <v>335</v>
      </c>
      <c r="I32" s="371" t="s">
        <v>244</v>
      </c>
      <c r="J32" s="372">
        <v>178942</v>
      </c>
      <c r="K32" s="372">
        <v>196836</v>
      </c>
      <c r="L32" s="372">
        <v>196836</v>
      </c>
      <c r="M32" s="357"/>
    </row>
    <row r="33" spans="2:13" ht="15">
      <c r="B33" s="271" t="s">
        <v>161</v>
      </c>
      <c r="C33" s="361" t="s">
        <v>257</v>
      </c>
      <c r="D33" s="362" t="s">
        <v>56</v>
      </c>
      <c r="E33" s="362" t="s">
        <v>116</v>
      </c>
      <c r="F33" s="362"/>
      <c r="G33" s="362" t="s">
        <v>163</v>
      </c>
      <c r="H33" s="362"/>
      <c r="I33" s="362"/>
      <c r="J33" s="274">
        <v>5000</v>
      </c>
      <c r="K33" s="274">
        <v>5000</v>
      </c>
      <c r="L33" s="274">
        <v>5000</v>
      </c>
      <c r="M33" s="357"/>
    </row>
    <row r="34" spans="2:13" ht="36.75" customHeight="1">
      <c r="B34" s="270" t="s">
        <v>400</v>
      </c>
      <c r="C34" s="361" t="s">
        <v>260</v>
      </c>
      <c r="D34" s="362" t="s">
        <v>56</v>
      </c>
      <c r="E34" s="362" t="s">
        <v>116</v>
      </c>
      <c r="F34" s="362"/>
      <c r="G34" s="362" t="s">
        <v>163</v>
      </c>
      <c r="H34" s="362" t="s">
        <v>261</v>
      </c>
      <c r="I34" s="362"/>
      <c r="J34" s="274">
        <v>5000</v>
      </c>
      <c r="K34" s="274">
        <v>5000</v>
      </c>
      <c r="L34" s="274">
        <v>5000</v>
      </c>
      <c r="M34" s="357"/>
    </row>
    <row r="35" spans="2:13" ht="15">
      <c r="B35" s="271" t="s">
        <v>254</v>
      </c>
      <c r="C35" s="363" t="s">
        <v>263</v>
      </c>
      <c r="D35" s="364" t="s">
        <v>56</v>
      </c>
      <c r="E35" s="364" t="s">
        <v>116</v>
      </c>
      <c r="F35" s="364" t="s">
        <v>202</v>
      </c>
      <c r="G35" s="364" t="s">
        <v>163</v>
      </c>
      <c r="H35" s="364" t="s">
        <v>261</v>
      </c>
      <c r="I35" s="364" t="s">
        <v>264</v>
      </c>
      <c r="J35" s="365">
        <v>5000</v>
      </c>
      <c r="K35" s="365">
        <v>5000</v>
      </c>
      <c r="L35" s="365">
        <v>5000</v>
      </c>
      <c r="M35" s="357"/>
    </row>
    <row r="36" spans="2:13" ht="18.75" customHeight="1">
      <c r="B36" s="270" t="s">
        <v>401</v>
      </c>
      <c r="C36" s="361" t="s">
        <v>203</v>
      </c>
      <c r="D36" s="362" t="s">
        <v>56</v>
      </c>
      <c r="E36" s="362" t="s">
        <v>116</v>
      </c>
      <c r="F36" s="362"/>
      <c r="G36" s="362" t="s">
        <v>167</v>
      </c>
      <c r="H36" s="362"/>
      <c r="I36" s="362"/>
      <c r="J36" s="274">
        <f>J37+J39+J41+J43+J45</f>
        <v>856035</v>
      </c>
      <c r="K36" s="274">
        <f>K37+K39+K41+K43+K45</f>
        <v>856035</v>
      </c>
      <c r="L36" s="274">
        <f>L37+L39+L41+L43+L45</f>
        <v>856035</v>
      </c>
      <c r="M36" s="357"/>
    </row>
    <row r="37" spans="2:13" ht="105">
      <c r="B37" s="271" t="s">
        <v>258</v>
      </c>
      <c r="C37" s="366" t="s">
        <v>270</v>
      </c>
      <c r="D37" s="362" t="s">
        <v>56</v>
      </c>
      <c r="E37" s="362" t="s">
        <v>116</v>
      </c>
      <c r="F37" s="362"/>
      <c r="G37" s="362" t="s">
        <v>167</v>
      </c>
      <c r="H37" s="362" t="s">
        <v>271</v>
      </c>
      <c r="I37" s="362"/>
      <c r="J37" s="274">
        <f>J38</f>
        <v>836400</v>
      </c>
      <c r="K37" s="274">
        <f>K38</f>
        <v>836400</v>
      </c>
      <c r="L37" s="274">
        <f>L38</f>
        <v>836400</v>
      </c>
      <c r="M37" s="357"/>
    </row>
    <row r="38" spans="2:13" ht="15">
      <c r="B38" s="270" t="s">
        <v>402</v>
      </c>
      <c r="C38" s="363" t="s">
        <v>155</v>
      </c>
      <c r="D38" s="364" t="s">
        <v>56</v>
      </c>
      <c r="E38" s="364" t="s">
        <v>116</v>
      </c>
      <c r="F38" s="364" t="s">
        <v>204</v>
      </c>
      <c r="G38" s="364" t="s">
        <v>167</v>
      </c>
      <c r="H38" s="364" t="s">
        <v>271</v>
      </c>
      <c r="I38" s="364" t="s">
        <v>273</v>
      </c>
      <c r="J38" s="365">
        <v>836400</v>
      </c>
      <c r="K38" s="365">
        <v>836400</v>
      </c>
      <c r="L38" s="365">
        <v>836400</v>
      </c>
      <c r="M38" s="357"/>
    </row>
    <row r="39" spans="2:13" ht="96.75" customHeight="1">
      <c r="B39" s="271" t="s">
        <v>259</v>
      </c>
      <c r="C39" s="366" t="s">
        <v>279</v>
      </c>
      <c r="D39" s="362" t="s">
        <v>56</v>
      </c>
      <c r="E39" s="362" t="s">
        <v>116</v>
      </c>
      <c r="F39" s="362"/>
      <c r="G39" s="362" t="s">
        <v>167</v>
      </c>
      <c r="H39" s="362" t="s">
        <v>280</v>
      </c>
      <c r="I39" s="362"/>
      <c r="J39" s="274">
        <v>5000</v>
      </c>
      <c r="K39" s="274">
        <v>5000</v>
      </c>
      <c r="L39" s="274">
        <v>5000</v>
      </c>
      <c r="M39" s="357"/>
    </row>
    <row r="40" spans="2:13" ht="12" customHeight="1">
      <c r="B40" s="270" t="s">
        <v>403</v>
      </c>
      <c r="C40" s="363" t="s">
        <v>248</v>
      </c>
      <c r="D40" s="364" t="s">
        <v>56</v>
      </c>
      <c r="E40" s="364" t="s">
        <v>116</v>
      </c>
      <c r="F40" s="364" t="s">
        <v>204</v>
      </c>
      <c r="G40" s="364" t="s">
        <v>167</v>
      </c>
      <c r="H40" s="364" t="s">
        <v>280</v>
      </c>
      <c r="I40" s="364" t="s">
        <v>249</v>
      </c>
      <c r="J40" s="365">
        <v>5000</v>
      </c>
      <c r="K40" s="365">
        <v>5000</v>
      </c>
      <c r="L40" s="365">
        <v>5000</v>
      </c>
      <c r="M40" s="357"/>
    </row>
    <row r="41" spans="2:13" ht="63">
      <c r="B41" s="271" t="s">
        <v>262</v>
      </c>
      <c r="C41" s="361" t="s">
        <v>281</v>
      </c>
      <c r="D41" s="362" t="s">
        <v>56</v>
      </c>
      <c r="E41" s="362" t="s">
        <v>116</v>
      </c>
      <c r="F41" s="362"/>
      <c r="G41" s="362" t="s">
        <v>167</v>
      </c>
      <c r="H41" s="362" t="s">
        <v>282</v>
      </c>
      <c r="I41" s="362"/>
      <c r="J41" s="274">
        <f>J42</f>
        <v>8300</v>
      </c>
      <c r="K41" s="274">
        <f>K42</f>
        <v>8300</v>
      </c>
      <c r="L41" s="274">
        <f>L42</f>
        <v>8300</v>
      </c>
      <c r="M41" s="357"/>
    </row>
    <row r="42" spans="2:13" ht="15">
      <c r="B42" s="270" t="s">
        <v>404</v>
      </c>
      <c r="C42" s="363" t="s">
        <v>248</v>
      </c>
      <c r="D42" s="364" t="s">
        <v>56</v>
      </c>
      <c r="E42" s="364" t="s">
        <v>116</v>
      </c>
      <c r="F42" s="364" t="s">
        <v>204</v>
      </c>
      <c r="G42" s="364" t="s">
        <v>167</v>
      </c>
      <c r="H42" s="364" t="s">
        <v>282</v>
      </c>
      <c r="I42" s="364" t="s">
        <v>249</v>
      </c>
      <c r="J42" s="365">
        <v>8300</v>
      </c>
      <c r="K42" s="365">
        <v>8300</v>
      </c>
      <c r="L42" s="365">
        <v>8300</v>
      </c>
      <c r="M42" s="357"/>
    </row>
    <row r="43" spans="2:13" ht="44.25" customHeight="1">
      <c r="B43" s="271" t="s">
        <v>265</v>
      </c>
      <c r="C43" s="361" t="s">
        <v>283</v>
      </c>
      <c r="D43" s="362" t="s">
        <v>56</v>
      </c>
      <c r="E43" s="362" t="s">
        <v>116</v>
      </c>
      <c r="F43" s="362"/>
      <c r="G43" s="362" t="s">
        <v>167</v>
      </c>
      <c r="H43" s="362" t="s">
        <v>284</v>
      </c>
      <c r="I43" s="362"/>
      <c r="J43" s="274">
        <v>1400</v>
      </c>
      <c r="K43" s="274">
        <v>1400</v>
      </c>
      <c r="L43" s="274">
        <v>1400</v>
      </c>
      <c r="M43" s="357"/>
    </row>
    <row r="44" spans="2:13" ht="15" customHeight="1">
      <c r="B44" s="270" t="s">
        <v>147</v>
      </c>
      <c r="C44" s="363" t="s">
        <v>255</v>
      </c>
      <c r="D44" s="364" t="s">
        <v>56</v>
      </c>
      <c r="E44" s="364" t="s">
        <v>116</v>
      </c>
      <c r="F44" s="364" t="s">
        <v>204</v>
      </c>
      <c r="G44" s="364" t="s">
        <v>167</v>
      </c>
      <c r="H44" s="364" t="s">
        <v>284</v>
      </c>
      <c r="I44" s="364" t="s">
        <v>256</v>
      </c>
      <c r="J44" s="365">
        <v>1400</v>
      </c>
      <c r="K44" s="365">
        <v>1400</v>
      </c>
      <c r="L44" s="365">
        <v>1400</v>
      </c>
      <c r="M44" s="357"/>
    </row>
    <row r="45" spans="2:13" ht="44.25" customHeight="1">
      <c r="B45" s="271" t="s">
        <v>149</v>
      </c>
      <c r="C45" s="361" t="s">
        <v>285</v>
      </c>
      <c r="D45" s="362" t="s">
        <v>56</v>
      </c>
      <c r="E45" s="362" t="s">
        <v>116</v>
      </c>
      <c r="F45" s="362"/>
      <c r="G45" s="362" t="s">
        <v>167</v>
      </c>
      <c r="H45" s="362" t="s">
        <v>286</v>
      </c>
      <c r="I45" s="362"/>
      <c r="J45" s="274">
        <v>4935</v>
      </c>
      <c r="K45" s="274">
        <v>4935</v>
      </c>
      <c r="L45" s="274">
        <v>4935</v>
      </c>
      <c r="M45" s="357"/>
    </row>
    <row r="46" spans="2:13" ht="12" customHeight="1">
      <c r="B46" s="270" t="s">
        <v>405</v>
      </c>
      <c r="C46" s="363" t="s">
        <v>252</v>
      </c>
      <c r="D46" s="364" t="s">
        <v>56</v>
      </c>
      <c r="E46" s="364" t="s">
        <v>116</v>
      </c>
      <c r="F46" s="364" t="s">
        <v>204</v>
      </c>
      <c r="G46" s="364" t="s">
        <v>167</v>
      </c>
      <c r="H46" s="364" t="s">
        <v>286</v>
      </c>
      <c r="I46" s="364" t="s">
        <v>253</v>
      </c>
      <c r="J46" s="365">
        <v>4935</v>
      </c>
      <c r="K46" s="365">
        <v>4935</v>
      </c>
      <c r="L46" s="365">
        <v>4935</v>
      </c>
      <c r="M46" s="357"/>
    </row>
    <row r="47" spans="2:13" ht="15">
      <c r="B47" s="271" t="s">
        <v>272</v>
      </c>
      <c r="C47" s="361" t="s">
        <v>468</v>
      </c>
      <c r="D47" s="362" t="s">
        <v>56</v>
      </c>
      <c r="E47" s="362" t="s">
        <v>120</v>
      </c>
      <c r="F47" s="362"/>
      <c r="G47" s="362"/>
      <c r="H47" s="362"/>
      <c r="I47" s="362"/>
      <c r="J47" s="274">
        <f>J48</f>
        <v>213880</v>
      </c>
      <c r="K47" s="274">
        <f>K48</f>
        <v>222400</v>
      </c>
      <c r="L47" s="274">
        <v>0</v>
      </c>
      <c r="M47" s="357"/>
    </row>
    <row r="48" spans="2:13" ht="15">
      <c r="B48" s="270" t="s">
        <v>406</v>
      </c>
      <c r="C48" s="361" t="s">
        <v>287</v>
      </c>
      <c r="D48" s="362" t="s">
        <v>56</v>
      </c>
      <c r="E48" s="362" t="s">
        <v>120</v>
      </c>
      <c r="F48" s="362"/>
      <c r="G48" s="362" t="s">
        <v>125</v>
      </c>
      <c r="H48" s="362"/>
      <c r="I48" s="362"/>
      <c r="J48" s="274">
        <f>J49</f>
        <v>213880</v>
      </c>
      <c r="K48" s="274">
        <f>K49</f>
        <v>222400</v>
      </c>
      <c r="L48" s="274">
        <v>0</v>
      </c>
      <c r="M48" s="357"/>
    </row>
    <row r="49" spans="2:17" ht="52.5">
      <c r="B49" s="271" t="s">
        <v>276</v>
      </c>
      <c r="C49" s="361" t="s">
        <v>288</v>
      </c>
      <c r="D49" s="362" t="s">
        <v>56</v>
      </c>
      <c r="E49" s="362" t="s">
        <v>120</v>
      </c>
      <c r="F49" s="362"/>
      <c r="G49" s="362" t="s">
        <v>125</v>
      </c>
      <c r="H49" s="362" t="s">
        <v>289</v>
      </c>
      <c r="I49" s="362"/>
      <c r="J49" s="274">
        <f>J50+J51+J52</f>
        <v>213880</v>
      </c>
      <c r="K49" s="274">
        <f>K50+K51+K52</f>
        <v>222400</v>
      </c>
      <c r="L49" s="274">
        <v>0</v>
      </c>
      <c r="M49" s="357"/>
    </row>
    <row r="50" spans="2:17" ht="25.5" customHeight="1">
      <c r="B50" s="270" t="s">
        <v>152</v>
      </c>
      <c r="C50" s="368" t="s">
        <v>241</v>
      </c>
      <c r="D50" s="369" t="s">
        <v>56</v>
      </c>
      <c r="E50" s="369" t="s">
        <v>120</v>
      </c>
      <c r="F50" s="369" t="s">
        <v>208</v>
      </c>
      <c r="G50" s="369" t="s">
        <v>125</v>
      </c>
      <c r="H50" s="369" t="s">
        <v>289</v>
      </c>
      <c r="I50" s="369" t="s">
        <v>242</v>
      </c>
      <c r="J50" s="370">
        <v>147782</v>
      </c>
      <c r="K50" s="370">
        <v>147782</v>
      </c>
      <c r="L50" s="370">
        <v>0</v>
      </c>
      <c r="M50" s="357"/>
    </row>
    <row r="51" spans="2:17" ht="36" customHeight="1">
      <c r="B51" s="271" t="s">
        <v>376</v>
      </c>
      <c r="C51" s="377" t="s">
        <v>243</v>
      </c>
      <c r="D51" s="378" t="s">
        <v>56</v>
      </c>
      <c r="E51" s="378" t="s">
        <v>120</v>
      </c>
      <c r="F51" s="378" t="s">
        <v>208</v>
      </c>
      <c r="G51" s="378" t="s">
        <v>125</v>
      </c>
      <c r="H51" s="378" t="s">
        <v>289</v>
      </c>
      <c r="I51" s="378" t="s">
        <v>244</v>
      </c>
      <c r="J51" s="379">
        <v>44631</v>
      </c>
      <c r="K51" s="379">
        <v>44631</v>
      </c>
      <c r="L51" s="379">
        <v>0</v>
      </c>
      <c r="M51" s="357"/>
    </row>
    <row r="52" spans="2:17" ht="11.25" customHeight="1">
      <c r="B52" s="270" t="s">
        <v>407</v>
      </c>
      <c r="C52" s="380" t="s">
        <v>248</v>
      </c>
      <c r="D52" s="371" t="s">
        <v>56</v>
      </c>
      <c r="E52" s="371" t="s">
        <v>120</v>
      </c>
      <c r="F52" s="371" t="s">
        <v>208</v>
      </c>
      <c r="G52" s="371" t="s">
        <v>125</v>
      </c>
      <c r="H52" s="371" t="s">
        <v>289</v>
      </c>
      <c r="I52" s="371" t="s">
        <v>249</v>
      </c>
      <c r="J52" s="372">
        <v>21467</v>
      </c>
      <c r="K52" s="372">
        <v>29987</v>
      </c>
      <c r="L52" s="372">
        <v>0</v>
      </c>
      <c r="M52" s="357"/>
    </row>
    <row r="53" spans="2:17" ht="21">
      <c r="B53" s="271" t="s">
        <v>377</v>
      </c>
      <c r="C53" s="361" t="s">
        <v>399</v>
      </c>
      <c r="D53" s="362" t="s">
        <v>56</v>
      </c>
      <c r="E53" s="362" t="s">
        <v>125</v>
      </c>
      <c r="F53" s="362"/>
      <c r="G53" s="362"/>
      <c r="H53" s="362"/>
      <c r="I53" s="362"/>
      <c r="J53" s="274">
        <f t="shared" ref="J53:L53" si="0">J54</f>
        <v>1162073</v>
      </c>
      <c r="K53" s="274">
        <f t="shared" si="0"/>
        <v>1007173</v>
      </c>
      <c r="L53" s="274">
        <f t="shared" si="0"/>
        <v>1007173</v>
      </c>
      <c r="M53" s="358"/>
    </row>
    <row r="54" spans="2:17" ht="42">
      <c r="B54" s="270" t="s">
        <v>408</v>
      </c>
      <c r="C54" s="361" t="s">
        <v>211</v>
      </c>
      <c r="D54" s="362" t="s">
        <v>56</v>
      </c>
      <c r="E54" s="362" t="s">
        <v>125</v>
      </c>
      <c r="F54" s="362"/>
      <c r="G54" s="362" t="s">
        <v>135</v>
      </c>
      <c r="H54" s="362"/>
      <c r="I54" s="362"/>
      <c r="J54" s="274">
        <f>J55+J59</f>
        <v>1162073</v>
      </c>
      <c r="K54" s="274">
        <f>K55+K59</f>
        <v>1007173</v>
      </c>
      <c r="L54" s="274">
        <f>L55+L59</f>
        <v>1007173</v>
      </c>
      <c r="M54" s="357"/>
      <c r="O54" s="274"/>
      <c r="P54" s="274"/>
      <c r="Q54" s="274"/>
    </row>
    <row r="55" spans="2:17" ht="90" customHeight="1">
      <c r="B55" s="271" t="s">
        <v>409</v>
      </c>
      <c r="C55" s="366" t="s">
        <v>546</v>
      </c>
      <c r="D55" s="362" t="s">
        <v>56</v>
      </c>
      <c r="E55" s="362" t="s">
        <v>125</v>
      </c>
      <c r="F55" s="362"/>
      <c r="G55" s="362" t="s">
        <v>135</v>
      </c>
      <c r="H55" s="362" t="s">
        <v>542</v>
      </c>
      <c r="I55" s="362"/>
      <c r="J55" s="274">
        <f>J56+J57+J58</f>
        <v>1112073</v>
      </c>
      <c r="K55" s="274">
        <f>K56+K57+K58</f>
        <v>957173</v>
      </c>
      <c r="L55" s="274">
        <f>L56+L57+L58</f>
        <v>957173</v>
      </c>
      <c r="M55" s="357"/>
    </row>
    <row r="56" spans="2:17" ht="22.5">
      <c r="B56" s="270" t="s">
        <v>410</v>
      </c>
      <c r="C56" s="368" t="s">
        <v>241</v>
      </c>
      <c r="D56" s="369" t="s">
        <v>56</v>
      </c>
      <c r="E56" s="369" t="s">
        <v>125</v>
      </c>
      <c r="F56" s="369" t="s">
        <v>212</v>
      </c>
      <c r="G56" s="369" t="s">
        <v>135</v>
      </c>
      <c r="H56" s="369" t="s">
        <v>542</v>
      </c>
      <c r="I56" s="369" t="s">
        <v>242</v>
      </c>
      <c r="J56" s="370">
        <v>623712</v>
      </c>
      <c r="K56" s="370">
        <v>623712</v>
      </c>
      <c r="L56" s="370">
        <v>623712</v>
      </c>
      <c r="M56" s="357"/>
    </row>
    <row r="57" spans="2:17" ht="45">
      <c r="B57" s="271" t="s">
        <v>412</v>
      </c>
      <c r="C57" s="377" t="s">
        <v>243</v>
      </c>
      <c r="D57" s="378" t="s">
        <v>56</v>
      </c>
      <c r="E57" s="378" t="s">
        <v>125</v>
      </c>
      <c r="F57" s="378" t="s">
        <v>212</v>
      </c>
      <c r="G57" s="378" t="s">
        <v>135</v>
      </c>
      <c r="H57" s="378" t="s">
        <v>542</v>
      </c>
      <c r="I57" s="378" t="s">
        <v>244</v>
      </c>
      <c r="J57" s="379">
        <v>188361</v>
      </c>
      <c r="K57" s="379">
        <v>188361</v>
      </c>
      <c r="L57" s="379">
        <v>188361</v>
      </c>
      <c r="M57" s="357"/>
    </row>
    <row r="58" spans="2:17" ht="15">
      <c r="B58" s="270" t="s">
        <v>413</v>
      </c>
      <c r="C58" s="380" t="s">
        <v>248</v>
      </c>
      <c r="D58" s="371" t="s">
        <v>56</v>
      </c>
      <c r="E58" s="371" t="s">
        <v>125</v>
      </c>
      <c r="F58" s="371" t="s">
        <v>212</v>
      </c>
      <c r="G58" s="371" t="s">
        <v>135</v>
      </c>
      <c r="H58" s="371" t="s">
        <v>542</v>
      </c>
      <c r="I58" s="371" t="s">
        <v>249</v>
      </c>
      <c r="J58" s="372">
        <v>300000</v>
      </c>
      <c r="K58" s="372">
        <v>145100</v>
      </c>
      <c r="L58" s="372">
        <v>145100</v>
      </c>
      <c r="M58" s="357"/>
    </row>
    <row r="59" spans="2:17" ht="101.25" customHeight="1">
      <c r="B59" s="271" t="s">
        <v>414</v>
      </c>
      <c r="C59" s="361" t="s">
        <v>547</v>
      </c>
      <c r="D59" s="362" t="s">
        <v>56</v>
      </c>
      <c r="E59" s="362" t="s">
        <v>125</v>
      </c>
      <c r="F59" s="362"/>
      <c r="G59" s="362" t="s">
        <v>135</v>
      </c>
      <c r="H59" s="362" t="s">
        <v>292</v>
      </c>
      <c r="I59" s="371"/>
      <c r="J59" s="274">
        <f>J60</f>
        <v>50000</v>
      </c>
      <c r="K59" s="274">
        <f>K60</f>
        <v>50000</v>
      </c>
      <c r="L59" s="274">
        <f>L60</f>
        <v>50000</v>
      </c>
      <c r="M59" s="357"/>
    </row>
    <row r="60" spans="2:17" ht="15">
      <c r="B60" s="270" t="s">
        <v>415</v>
      </c>
      <c r="C60" s="380" t="s">
        <v>248</v>
      </c>
      <c r="D60" s="371" t="s">
        <v>56</v>
      </c>
      <c r="E60" s="371" t="s">
        <v>125</v>
      </c>
      <c r="F60" s="371" t="s">
        <v>212</v>
      </c>
      <c r="G60" s="371" t="s">
        <v>135</v>
      </c>
      <c r="H60" s="371" t="s">
        <v>292</v>
      </c>
      <c r="I60" s="371" t="s">
        <v>249</v>
      </c>
      <c r="J60" s="372">
        <v>50000</v>
      </c>
      <c r="K60" s="372">
        <v>50000</v>
      </c>
      <c r="L60" s="372">
        <v>50000</v>
      </c>
      <c r="M60" s="357"/>
    </row>
    <row r="61" spans="2:17" ht="15">
      <c r="B61" s="271" t="s">
        <v>416</v>
      </c>
      <c r="C61" s="361" t="s">
        <v>411</v>
      </c>
      <c r="D61" s="362" t="s">
        <v>56</v>
      </c>
      <c r="E61" s="362" t="s">
        <v>141</v>
      </c>
      <c r="F61" s="362"/>
      <c r="G61" s="362"/>
      <c r="H61" s="362"/>
      <c r="I61" s="362"/>
      <c r="J61" s="274">
        <f>J63+J65</f>
        <v>432800</v>
      </c>
      <c r="K61" s="274">
        <f>K64</f>
        <v>406200</v>
      </c>
      <c r="L61" s="274">
        <f>L64</f>
        <v>410300</v>
      </c>
      <c r="M61" s="357"/>
    </row>
    <row r="62" spans="2:17" ht="15">
      <c r="B62" s="270" t="s">
        <v>417</v>
      </c>
      <c r="C62" s="361" t="s">
        <v>293</v>
      </c>
      <c r="D62" s="362" t="s">
        <v>56</v>
      </c>
      <c r="E62" s="362" t="s">
        <v>141</v>
      </c>
      <c r="F62" s="362"/>
      <c r="G62" s="362" t="s">
        <v>486</v>
      </c>
      <c r="H62" s="362"/>
      <c r="I62" s="362"/>
      <c r="J62" s="274">
        <f>J61</f>
        <v>432800</v>
      </c>
      <c r="K62" s="274">
        <f>K64</f>
        <v>406200</v>
      </c>
      <c r="L62" s="274">
        <f>L64</f>
        <v>410300</v>
      </c>
      <c r="M62" s="357"/>
    </row>
    <row r="63" spans="2:17" ht="90.75" customHeight="1">
      <c r="B63" s="271" t="s">
        <v>418</v>
      </c>
      <c r="C63" s="367" t="s">
        <v>532</v>
      </c>
      <c r="D63" s="362" t="s">
        <v>56</v>
      </c>
      <c r="E63" s="362" t="s">
        <v>141</v>
      </c>
      <c r="F63" s="362"/>
      <c r="G63" s="362" t="s">
        <v>486</v>
      </c>
      <c r="H63" s="362" t="s">
        <v>299</v>
      </c>
      <c r="I63" s="362"/>
      <c r="J63" s="274">
        <v>423200</v>
      </c>
      <c r="K63" s="274">
        <f>K64</f>
        <v>406200</v>
      </c>
      <c r="L63" s="274">
        <f>L64</f>
        <v>410300</v>
      </c>
      <c r="M63" s="357"/>
    </row>
    <row r="64" spans="2:17" ht="15">
      <c r="B64" s="270" t="s">
        <v>154</v>
      </c>
      <c r="C64" s="368" t="s">
        <v>248</v>
      </c>
      <c r="D64" s="369" t="s">
        <v>56</v>
      </c>
      <c r="E64" s="369" t="s">
        <v>141</v>
      </c>
      <c r="F64" s="369" t="s">
        <v>216</v>
      </c>
      <c r="G64" s="369" t="s">
        <v>486</v>
      </c>
      <c r="H64" s="369" t="s">
        <v>299</v>
      </c>
      <c r="I64" s="369" t="s">
        <v>249</v>
      </c>
      <c r="J64" s="370">
        <f>J63</f>
        <v>423200</v>
      </c>
      <c r="K64" s="370">
        <v>406200</v>
      </c>
      <c r="L64" s="370">
        <v>410300</v>
      </c>
      <c r="M64" s="357"/>
    </row>
    <row r="65" spans="2:13" ht="103.5" customHeight="1">
      <c r="B65" s="271" t="s">
        <v>419</v>
      </c>
      <c r="C65" s="367" t="s">
        <v>536</v>
      </c>
      <c r="D65" s="362" t="s">
        <v>56</v>
      </c>
      <c r="E65" s="362" t="s">
        <v>141</v>
      </c>
      <c r="F65" s="362"/>
      <c r="G65" s="362" t="s">
        <v>486</v>
      </c>
      <c r="H65" s="362" t="s">
        <v>535</v>
      </c>
      <c r="I65" s="371"/>
      <c r="J65" s="274">
        <v>9600</v>
      </c>
      <c r="K65" s="274">
        <v>0</v>
      </c>
      <c r="L65" s="274">
        <v>0</v>
      </c>
      <c r="M65" s="357"/>
    </row>
    <row r="66" spans="2:13" ht="18" customHeight="1">
      <c r="B66" s="270" t="s">
        <v>420</v>
      </c>
      <c r="C66" s="368" t="s">
        <v>248</v>
      </c>
      <c r="D66" s="371" t="s">
        <v>56</v>
      </c>
      <c r="E66" s="371" t="s">
        <v>141</v>
      </c>
      <c r="F66" s="371" t="s">
        <v>216</v>
      </c>
      <c r="G66" s="371" t="s">
        <v>486</v>
      </c>
      <c r="H66" s="371" t="s">
        <v>535</v>
      </c>
      <c r="I66" s="371" t="s">
        <v>249</v>
      </c>
      <c r="J66" s="372">
        <f>J65</f>
        <v>9600</v>
      </c>
      <c r="K66" s="372">
        <v>0</v>
      </c>
      <c r="L66" s="372">
        <v>0</v>
      </c>
      <c r="M66" s="357"/>
    </row>
    <row r="67" spans="2:13" ht="15">
      <c r="B67" s="271" t="s">
        <v>421</v>
      </c>
      <c r="C67" s="361" t="s">
        <v>396</v>
      </c>
      <c r="D67" s="362" t="s">
        <v>56</v>
      </c>
      <c r="E67" s="362" t="s">
        <v>159</v>
      </c>
      <c r="F67" s="362"/>
      <c r="G67" s="362"/>
      <c r="H67" s="362"/>
      <c r="I67" s="362"/>
      <c r="J67" s="274">
        <f>J68+J71</f>
        <v>1221600</v>
      </c>
      <c r="K67" s="274">
        <f>K68+K71</f>
        <v>1207805</v>
      </c>
      <c r="L67" s="274">
        <f>L68+L71</f>
        <v>918552</v>
      </c>
      <c r="M67" s="357"/>
    </row>
    <row r="68" spans="2:13" ht="15">
      <c r="B68" s="270" t="s">
        <v>422</v>
      </c>
      <c r="C68" s="361" t="s">
        <v>219</v>
      </c>
      <c r="D68" s="362" t="s">
        <v>56</v>
      </c>
      <c r="E68" s="362" t="s">
        <v>159</v>
      </c>
      <c r="F68" s="362"/>
      <c r="G68" s="362" t="s">
        <v>116</v>
      </c>
      <c r="H68" s="362"/>
      <c r="I68" s="362"/>
      <c r="J68" s="274">
        <v>70000</v>
      </c>
      <c r="K68" s="274">
        <v>70000</v>
      </c>
      <c r="L68" s="274">
        <v>70000</v>
      </c>
      <c r="M68" s="357"/>
    </row>
    <row r="69" spans="2:13" ht="88.5" customHeight="1">
      <c r="B69" s="271" t="s">
        <v>423</v>
      </c>
      <c r="C69" s="366" t="s">
        <v>548</v>
      </c>
      <c r="D69" s="362" t="s">
        <v>56</v>
      </c>
      <c r="E69" s="362" t="s">
        <v>159</v>
      </c>
      <c r="F69" s="362"/>
      <c r="G69" s="362" t="s">
        <v>116</v>
      </c>
      <c r="H69" s="362" t="s">
        <v>303</v>
      </c>
      <c r="I69" s="362"/>
      <c r="J69" s="274">
        <v>70000</v>
      </c>
      <c r="K69" s="274">
        <v>70000</v>
      </c>
      <c r="L69" s="274">
        <v>70000</v>
      </c>
      <c r="M69" s="357"/>
    </row>
    <row r="70" spans="2:13" ht="15" customHeight="1">
      <c r="B70" s="270" t="s">
        <v>424</v>
      </c>
      <c r="C70" s="363" t="s">
        <v>248</v>
      </c>
      <c r="D70" s="364" t="s">
        <v>56</v>
      </c>
      <c r="E70" s="364" t="s">
        <v>159</v>
      </c>
      <c r="F70" s="364" t="s">
        <v>220</v>
      </c>
      <c r="G70" s="364" t="s">
        <v>116</v>
      </c>
      <c r="H70" s="364" t="s">
        <v>303</v>
      </c>
      <c r="I70" s="364" t="s">
        <v>249</v>
      </c>
      <c r="J70" s="365">
        <v>70000</v>
      </c>
      <c r="K70" s="365">
        <v>70000</v>
      </c>
      <c r="L70" s="365">
        <v>70000</v>
      </c>
      <c r="M70" s="357"/>
    </row>
    <row r="71" spans="2:13" ht="15">
      <c r="B71" s="271" t="s">
        <v>425</v>
      </c>
      <c r="C71" s="361" t="s">
        <v>221</v>
      </c>
      <c r="D71" s="362" t="s">
        <v>56</v>
      </c>
      <c r="E71" s="362" t="s">
        <v>159</v>
      </c>
      <c r="F71" s="362"/>
      <c r="G71" s="362" t="s">
        <v>125</v>
      </c>
      <c r="H71" s="362"/>
      <c r="I71" s="362"/>
      <c r="J71" s="274">
        <f>J72+J75</f>
        <v>1151600</v>
      </c>
      <c r="K71" s="274">
        <f>K72+K75</f>
        <v>1137805</v>
      </c>
      <c r="L71" s="274">
        <f>L72+L75</f>
        <v>848552</v>
      </c>
      <c r="M71" s="357"/>
    </row>
    <row r="72" spans="2:13" ht="68.25" customHeight="1">
      <c r="B72" s="270" t="s">
        <v>426</v>
      </c>
      <c r="C72" s="361" t="s">
        <v>549</v>
      </c>
      <c r="D72" s="362" t="s">
        <v>56</v>
      </c>
      <c r="E72" s="362" t="s">
        <v>159</v>
      </c>
      <c r="F72" s="362"/>
      <c r="G72" s="362" t="s">
        <v>125</v>
      </c>
      <c r="H72" s="362" t="s">
        <v>307</v>
      </c>
      <c r="I72" s="362"/>
      <c r="J72" s="274">
        <f>J73+J74</f>
        <v>701600</v>
      </c>
      <c r="K72" s="274">
        <f>K73+K74</f>
        <v>868305</v>
      </c>
      <c r="L72" s="274">
        <f>L73+L74</f>
        <v>501600</v>
      </c>
      <c r="M72" s="357"/>
    </row>
    <row r="73" spans="2:13" ht="15" customHeight="1">
      <c r="B73" s="271" t="s">
        <v>427</v>
      </c>
      <c r="C73" s="368" t="s">
        <v>248</v>
      </c>
      <c r="D73" s="369" t="s">
        <v>56</v>
      </c>
      <c r="E73" s="369" t="s">
        <v>159</v>
      </c>
      <c r="F73" s="369" t="s">
        <v>222</v>
      </c>
      <c r="G73" s="369" t="s">
        <v>125</v>
      </c>
      <c r="H73" s="369" t="s">
        <v>307</v>
      </c>
      <c r="I73" s="369" t="s">
        <v>249</v>
      </c>
      <c r="J73" s="370">
        <v>400000</v>
      </c>
      <c r="K73" s="370">
        <v>566705</v>
      </c>
      <c r="L73" s="370">
        <v>200000</v>
      </c>
      <c r="M73" s="357"/>
    </row>
    <row r="74" spans="2:13" ht="11.25" customHeight="1">
      <c r="B74" s="270" t="s">
        <v>428</v>
      </c>
      <c r="C74" s="380" t="s">
        <v>250</v>
      </c>
      <c r="D74" s="371" t="s">
        <v>56</v>
      </c>
      <c r="E74" s="371" t="s">
        <v>159</v>
      </c>
      <c r="F74" s="371" t="s">
        <v>222</v>
      </c>
      <c r="G74" s="371" t="s">
        <v>125</v>
      </c>
      <c r="H74" s="371" t="s">
        <v>307</v>
      </c>
      <c r="I74" s="371" t="s">
        <v>251</v>
      </c>
      <c r="J74" s="372">
        <v>301600</v>
      </c>
      <c r="K74" s="372">
        <v>301600</v>
      </c>
      <c r="L74" s="372">
        <v>301600</v>
      </c>
      <c r="M74" s="357"/>
    </row>
    <row r="75" spans="2:13" ht="73.5">
      <c r="B75" s="271" t="s">
        <v>429</v>
      </c>
      <c r="C75" s="366" t="s">
        <v>550</v>
      </c>
      <c r="D75" s="362" t="s">
        <v>56</v>
      </c>
      <c r="E75" s="362" t="s">
        <v>159</v>
      </c>
      <c r="F75" s="362"/>
      <c r="G75" s="362" t="s">
        <v>125</v>
      </c>
      <c r="H75" s="362" t="s">
        <v>309</v>
      </c>
      <c r="I75" s="362"/>
      <c r="J75" s="274">
        <f>J76</f>
        <v>450000</v>
      </c>
      <c r="K75" s="274">
        <f>K76</f>
        <v>269500</v>
      </c>
      <c r="L75" s="274">
        <f>L76</f>
        <v>346952</v>
      </c>
      <c r="M75" s="357"/>
    </row>
    <row r="76" spans="2:13" ht="15">
      <c r="B76" s="270" t="s">
        <v>430</v>
      </c>
      <c r="C76" s="363" t="s">
        <v>248</v>
      </c>
      <c r="D76" s="364" t="s">
        <v>56</v>
      </c>
      <c r="E76" s="364" t="s">
        <v>159</v>
      </c>
      <c r="F76" s="364" t="s">
        <v>222</v>
      </c>
      <c r="G76" s="364" t="s">
        <v>125</v>
      </c>
      <c r="H76" s="364" t="s">
        <v>309</v>
      </c>
      <c r="I76" s="364" t="s">
        <v>249</v>
      </c>
      <c r="J76" s="365">
        <v>450000</v>
      </c>
      <c r="K76" s="365">
        <v>269500</v>
      </c>
      <c r="L76" s="365">
        <v>346952</v>
      </c>
      <c r="M76" s="357"/>
    </row>
    <row r="77" spans="2:13" ht="15">
      <c r="B77" s="271" t="s">
        <v>431</v>
      </c>
      <c r="C77" s="361" t="s">
        <v>440</v>
      </c>
      <c r="D77" s="362" t="s">
        <v>56</v>
      </c>
      <c r="E77" s="362" t="s">
        <v>133</v>
      </c>
      <c r="F77" s="362"/>
      <c r="G77" s="362"/>
      <c r="H77" s="362"/>
      <c r="I77" s="362"/>
      <c r="J77" s="274">
        <v>412040</v>
      </c>
      <c r="K77" s="274">
        <v>412040</v>
      </c>
      <c r="L77" s="274">
        <v>412040</v>
      </c>
      <c r="M77" s="357"/>
    </row>
    <row r="78" spans="2:13" ht="12.75" customHeight="1">
      <c r="B78" s="270" t="s">
        <v>432</v>
      </c>
      <c r="C78" s="361" t="s">
        <v>385</v>
      </c>
      <c r="D78" s="362" t="s">
        <v>56</v>
      </c>
      <c r="E78" s="362" t="s">
        <v>133</v>
      </c>
      <c r="F78" s="362"/>
      <c r="G78" s="362" t="s">
        <v>159</v>
      </c>
      <c r="H78" s="362"/>
      <c r="I78" s="362"/>
      <c r="J78" s="274">
        <v>412040</v>
      </c>
      <c r="K78" s="274">
        <v>412040</v>
      </c>
      <c r="L78" s="274">
        <v>412040</v>
      </c>
      <c r="M78" s="357"/>
    </row>
    <row r="79" spans="2:13" ht="89.25" customHeight="1">
      <c r="B79" s="271" t="s">
        <v>433</v>
      </c>
      <c r="C79" s="366" t="s">
        <v>551</v>
      </c>
      <c r="D79" s="362" t="s">
        <v>56</v>
      </c>
      <c r="E79" s="362" t="s">
        <v>133</v>
      </c>
      <c r="F79" s="362"/>
      <c r="G79" s="362" t="s">
        <v>159</v>
      </c>
      <c r="H79" s="362" t="s">
        <v>384</v>
      </c>
      <c r="I79" s="362"/>
      <c r="J79" s="274">
        <v>412040</v>
      </c>
      <c r="K79" s="274">
        <v>412040</v>
      </c>
      <c r="L79" s="274">
        <v>412040</v>
      </c>
      <c r="M79" s="357"/>
    </row>
    <row r="80" spans="2:13" ht="15.75" customHeight="1">
      <c r="B80" s="270" t="s">
        <v>434</v>
      </c>
      <c r="C80" s="368" t="s">
        <v>248</v>
      </c>
      <c r="D80" s="369" t="s">
        <v>56</v>
      </c>
      <c r="E80" s="369" t="s">
        <v>133</v>
      </c>
      <c r="F80" s="369" t="s">
        <v>381</v>
      </c>
      <c r="G80" s="369" t="s">
        <v>159</v>
      </c>
      <c r="H80" s="369" t="s">
        <v>384</v>
      </c>
      <c r="I80" s="369" t="s">
        <v>249</v>
      </c>
      <c r="J80" s="370">
        <v>412040</v>
      </c>
      <c r="K80" s="370">
        <v>412040</v>
      </c>
      <c r="L80" s="370">
        <v>412040</v>
      </c>
      <c r="M80" s="357"/>
    </row>
    <row r="81" spans="2:13" ht="15">
      <c r="B81" s="271" t="s">
        <v>435</v>
      </c>
      <c r="C81" s="361" t="s">
        <v>223</v>
      </c>
      <c r="D81" s="362"/>
      <c r="E81" s="362"/>
      <c r="F81" s="362"/>
      <c r="G81" s="362"/>
      <c r="H81" s="362"/>
      <c r="I81" s="362"/>
      <c r="J81" s="274">
        <v>0</v>
      </c>
      <c r="K81" s="274">
        <v>223000</v>
      </c>
      <c r="L81" s="274">
        <v>445000</v>
      </c>
      <c r="M81" s="357"/>
    </row>
    <row r="82" spans="2:13" ht="15">
      <c r="B82" s="270" t="s">
        <v>436</v>
      </c>
      <c r="C82" s="373" t="s">
        <v>482</v>
      </c>
      <c r="D82" s="374"/>
      <c r="E82" s="374"/>
      <c r="F82" s="374"/>
      <c r="G82" s="375"/>
      <c r="H82" s="375"/>
      <c r="I82" s="375"/>
      <c r="J82" s="376">
        <f>J18+J47+J53+J61+J67+J77</f>
        <v>10082530</v>
      </c>
      <c r="K82" s="376">
        <f>K18+K47+K53+K61+K67+K77+K81</f>
        <v>10367100</v>
      </c>
      <c r="L82" s="376">
        <f>L18+L47+L53+L61+L67+L77+L81</f>
        <v>10144700</v>
      </c>
      <c r="M82" s="357"/>
    </row>
    <row r="83" spans="2:13" ht="15">
      <c r="B83"/>
      <c r="C83"/>
      <c r="D83"/>
      <c r="E83"/>
      <c r="F83"/>
      <c r="G83"/>
      <c r="H83"/>
      <c r="I83"/>
      <c r="J83"/>
      <c r="K83"/>
      <c r="L83"/>
      <c r="M83"/>
    </row>
    <row r="84" spans="2:13" ht="15">
      <c r="B84"/>
      <c r="C84"/>
      <c r="D84"/>
      <c r="E84"/>
      <c r="F84"/>
      <c r="G84"/>
      <c r="H84"/>
      <c r="I84"/>
      <c r="J84"/>
      <c r="K84"/>
      <c r="L84"/>
      <c r="M84"/>
    </row>
    <row r="85" spans="2:13" ht="15">
      <c r="B85"/>
      <c r="C85"/>
      <c r="D85"/>
      <c r="E85"/>
      <c r="F85"/>
      <c r="G85"/>
      <c r="H85"/>
      <c r="I85"/>
      <c r="J85"/>
      <c r="K85"/>
      <c r="L85"/>
      <c r="M85"/>
    </row>
    <row r="86" spans="2:13" ht="15">
      <c r="B86"/>
      <c r="C86"/>
      <c r="D86"/>
      <c r="E86"/>
      <c r="F86"/>
      <c r="G86"/>
      <c r="H86"/>
      <c r="I86"/>
      <c r="J86"/>
      <c r="K86"/>
      <c r="L86"/>
      <c r="M86"/>
    </row>
    <row r="87" spans="2:13" ht="15">
      <c r="B87"/>
      <c r="C87"/>
      <c r="D87"/>
      <c r="E87"/>
      <c r="F87"/>
      <c r="G87"/>
      <c r="H87"/>
      <c r="I87"/>
      <c r="J87" s="166"/>
      <c r="K87" s="166"/>
      <c r="L87" s="166"/>
      <c r="M87"/>
    </row>
    <row r="88" spans="2:13" ht="15">
      <c r="B88"/>
      <c r="C88"/>
      <c r="D88"/>
      <c r="E88"/>
      <c r="F88"/>
      <c r="G88"/>
      <c r="H88"/>
      <c r="I88"/>
      <c r="J88"/>
      <c r="K88"/>
      <c r="L88"/>
      <c r="M88"/>
    </row>
    <row r="89" spans="2:13" ht="15">
      <c r="B89"/>
      <c r="C89"/>
      <c r="D89"/>
      <c r="E89"/>
      <c r="F89"/>
      <c r="G89"/>
      <c r="H89"/>
      <c r="I89"/>
      <c r="J89"/>
      <c r="K89"/>
      <c r="L89"/>
      <c r="M89"/>
    </row>
    <row r="90" spans="2:13" ht="15">
      <c r="B90"/>
      <c r="C90"/>
      <c r="D90"/>
      <c r="E90"/>
      <c r="F90"/>
      <c r="G90"/>
      <c r="H90"/>
      <c r="I90"/>
      <c r="J90"/>
      <c r="K90"/>
      <c r="L90"/>
      <c r="M90"/>
    </row>
    <row r="91" spans="2:13" ht="15">
      <c r="B91"/>
      <c r="C91"/>
      <c r="D91"/>
      <c r="E91"/>
      <c r="F91"/>
      <c r="G91"/>
      <c r="H91"/>
      <c r="I91"/>
      <c r="J91"/>
      <c r="K91"/>
      <c r="L91"/>
      <c r="M91"/>
    </row>
    <row r="92" spans="2:13" ht="15">
      <c r="B92"/>
      <c r="C92"/>
      <c r="D92"/>
      <c r="E92"/>
      <c r="F92"/>
      <c r="G92"/>
      <c r="H92"/>
      <c r="I92"/>
      <c r="J92"/>
      <c r="K92"/>
      <c r="L92"/>
      <c r="M92"/>
    </row>
    <row r="93" spans="2:13" ht="15">
      <c r="B93"/>
      <c r="C93"/>
      <c r="D93"/>
      <c r="E93"/>
      <c r="F93"/>
      <c r="G93"/>
      <c r="H93"/>
      <c r="I93"/>
      <c r="J93"/>
      <c r="K93"/>
      <c r="L93"/>
      <c r="M93"/>
    </row>
    <row r="94" spans="2:13" ht="15">
      <c r="B94"/>
      <c r="C94"/>
      <c r="D94"/>
      <c r="E94"/>
      <c r="F94"/>
      <c r="G94"/>
      <c r="H94"/>
      <c r="I94"/>
      <c r="J94"/>
      <c r="K94"/>
      <c r="L94"/>
      <c r="M94"/>
    </row>
    <row r="95" spans="2:13" ht="15">
      <c r="B95"/>
      <c r="C95"/>
      <c r="D95"/>
      <c r="E95"/>
      <c r="F95"/>
      <c r="G95"/>
      <c r="H95"/>
      <c r="I95"/>
      <c r="J95"/>
      <c r="K95"/>
      <c r="L95"/>
      <c r="M95"/>
    </row>
    <row r="96" spans="2:13" ht="15">
      <c r="B96"/>
      <c r="C96"/>
      <c r="D96"/>
      <c r="E96"/>
      <c r="F96"/>
      <c r="G96"/>
      <c r="H96"/>
      <c r="I96"/>
      <c r="J96"/>
      <c r="K96"/>
      <c r="L96"/>
      <c r="M96"/>
    </row>
    <row r="97" spans="2:13" ht="15">
      <c r="B97"/>
      <c r="C97"/>
      <c r="D97"/>
      <c r="E97"/>
      <c r="F97"/>
      <c r="G97"/>
      <c r="H97"/>
      <c r="I97"/>
      <c r="J97"/>
      <c r="K97"/>
      <c r="L97"/>
      <c r="M97"/>
    </row>
    <row r="98" spans="2:13" ht="15">
      <c r="B98"/>
      <c r="C98"/>
      <c r="D98"/>
      <c r="E98"/>
      <c r="F98"/>
      <c r="G98"/>
      <c r="H98"/>
      <c r="I98"/>
      <c r="J98"/>
      <c r="K98"/>
      <c r="L98"/>
      <c r="M98"/>
    </row>
    <row r="99" spans="2:13" ht="15">
      <c r="B99"/>
      <c r="C99"/>
      <c r="D99"/>
      <c r="E99"/>
      <c r="F99"/>
      <c r="G99"/>
      <c r="H99"/>
      <c r="I99"/>
      <c r="J99"/>
      <c r="K99"/>
      <c r="L99"/>
      <c r="M99"/>
    </row>
    <row r="100" spans="2:13" ht="15">
      <c r="B100"/>
      <c r="C100"/>
      <c r="D100"/>
      <c r="E100"/>
      <c r="F100"/>
      <c r="G100"/>
      <c r="H100"/>
      <c r="I100"/>
      <c r="J100"/>
      <c r="K100"/>
      <c r="L100"/>
      <c r="M100"/>
    </row>
    <row r="101" spans="2:13" ht="15">
      <c r="B101"/>
      <c r="C101"/>
      <c r="D101"/>
      <c r="E101"/>
      <c r="F101"/>
      <c r="G101"/>
      <c r="H101"/>
      <c r="I101"/>
      <c r="J101"/>
      <c r="K101"/>
      <c r="L101"/>
      <c r="M101"/>
    </row>
    <row r="102" spans="2:13" ht="15">
      <c r="B102"/>
      <c r="C102"/>
      <c r="D102"/>
      <c r="E102"/>
      <c r="F102"/>
      <c r="G102"/>
      <c r="H102"/>
      <c r="I102"/>
      <c r="J102"/>
      <c r="K102"/>
      <c r="L102"/>
      <c r="M102"/>
    </row>
    <row r="103" spans="2:13" ht="15">
      <c r="B103"/>
      <c r="C103"/>
      <c r="D103"/>
      <c r="E103"/>
      <c r="F103"/>
      <c r="G103"/>
      <c r="H103"/>
      <c r="I103"/>
      <c r="J103"/>
      <c r="K103"/>
      <c r="L103"/>
      <c r="M103"/>
    </row>
    <row r="104" spans="2:13" ht="15">
      <c r="B104"/>
      <c r="C104"/>
      <c r="D104"/>
      <c r="E104"/>
      <c r="F104"/>
      <c r="G104"/>
      <c r="H104"/>
      <c r="I104"/>
      <c r="J104"/>
      <c r="K104"/>
      <c r="L104"/>
      <c r="M104"/>
    </row>
    <row r="105" spans="2:13" ht="15">
      <c r="B105"/>
      <c r="C105"/>
      <c r="D105"/>
      <c r="E105"/>
      <c r="F105"/>
      <c r="G105"/>
      <c r="H105"/>
      <c r="I105"/>
      <c r="J105"/>
      <c r="K105"/>
      <c r="L105"/>
      <c r="M105"/>
    </row>
    <row r="106" spans="2:13" ht="15">
      <c r="B106"/>
      <c r="C106"/>
      <c r="D106"/>
      <c r="E106"/>
      <c r="F106"/>
      <c r="G106"/>
      <c r="H106"/>
      <c r="I106"/>
      <c r="J106"/>
      <c r="K106"/>
      <c r="L106"/>
      <c r="M106"/>
    </row>
    <row r="107" spans="2:13" ht="15">
      <c r="B107"/>
      <c r="C107"/>
      <c r="D107"/>
      <c r="E107"/>
      <c r="F107"/>
      <c r="G107"/>
      <c r="H107"/>
      <c r="I107"/>
      <c r="J107"/>
      <c r="K107"/>
      <c r="L107"/>
      <c r="M107"/>
    </row>
    <row r="108" spans="2:13" ht="15">
      <c r="B108"/>
      <c r="C108"/>
      <c r="D108"/>
      <c r="E108"/>
      <c r="F108"/>
      <c r="G108"/>
      <c r="H108"/>
      <c r="I108"/>
      <c r="J108"/>
      <c r="K108"/>
      <c r="L108"/>
      <c r="M108"/>
    </row>
    <row r="109" spans="2:13" ht="15">
      <c r="B109"/>
      <c r="C109"/>
      <c r="D109"/>
      <c r="E109"/>
      <c r="F109"/>
      <c r="G109"/>
      <c r="H109"/>
      <c r="I109"/>
      <c r="J109"/>
      <c r="K109"/>
      <c r="L109"/>
      <c r="M109"/>
    </row>
    <row r="110" spans="2:13" ht="15">
      <c r="B110"/>
      <c r="C110"/>
      <c r="D110"/>
      <c r="E110"/>
      <c r="F110"/>
      <c r="G110"/>
      <c r="H110"/>
      <c r="I110"/>
      <c r="J110"/>
      <c r="K110"/>
      <c r="L110"/>
      <c r="M110"/>
    </row>
    <row r="111" spans="2:13" ht="15">
      <c r="B111"/>
      <c r="C111"/>
      <c r="D111"/>
      <c r="E111"/>
      <c r="F111"/>
      <c r="G111"/>
      <c r="H111"/>
      <c r="I111"/>
      <c r="J111"/>
      <c r="K111"/>
      <c r="L111"/>
      <c r="M111"/>
    </row>
    <row r="112" spans="2:13" ht="15">
      <c r="B112"/>
      <c r="C112"/>
      <c r="D112"/>
      <c r="E112"/>
      <c r="F112"/>
      <c r="G112"/>
      <c r="H112"/>
      <c r="I112"/>
      <c r="J112"/>
      <c r="K112"/>
      <c r="L112"/>
      <c r="M112"/>
    </row>
    <row r="113" spans="2:13" ht="15">
      <c r="B113"/>
      <c r="C113"/>
      <c r="D113"/>
      <c r="E113"/>
      <c r="F113"/>
      <c r="G113"/>
      <c r="H113"/>
      <c r="I113"/>
      <c r="J113"/>
      <c r="K113"/>
      <c r="L113"/>
      <c r="M113"/>
    </row>
    <row r="114" spans="2:13" ht="15">
      <c r="B114"/>
      <c r="C114"/>
      <c r="D114"/>
      <c r="E114"/>
      <c r="F114"/>
      <c r="G114"/>
      <c r="H114"/>
      <c r="I114"/>
      <c r="J114"/>
      <c r="K114"/>
      <c r="L114"/>
      <c r="M114"/>
    </row>
    <row r="115" spans="2:13" ht="15">
      <c r="B115"/>
      <c r="C115"/>
      <c r="D115"/>
      <c r="E115"/>
      <c r="F115"/>
      <c r="G115"/>
      <c r="H115"/>
      <c r="I115"/>
      <c r="J115"/>
      <c r="K115"/>
      <c r="L115"/>
      <c r="M115"/>
    </row>
    <row r="116" spans="2:13" ht="15">
      <c r="B116"/>
      <c r="C116"/>
      <c r="D116"/>
      <c r="E116"/>
      <c r="F116"/>
      <c r="G116"/>
      <c r="H116"/>
      <c r="I116"/>
      <c r="J116"/>
      <c r="K116"/>
      <c r="L116"/>
      <c r="M116"/>
    </row>
    <row r="117" spans="2:13" ht="15">
      <c r="B117"/>
      <c r="C117"/>
      <c r="D117"/>
      <c r="E117"/>
      <c r="F117"/>
      <c r="G117"/>
      <c r="H117"/>
      <c r="I117"/>
      <c r="J117"/>
      <c r="K117"/>
      <c r="L117"/>
      <c r="M117"/>
    </row>
    <row r="118" spans="2:13" ht="15">
      <c r="B118"/>
      <c r="C118"/>
      <c r="D118"/>
      <c r="E118"/>
      <c r="F118"/>
      <c r="G118"/>
      <c r="H118"/>
      <c r="I118"/>
      <c r="J118"/>
      <c r="K118"/>
      <c r="L118"/>
      <c r="M118"/>
    </row>
    <row r="119" spans="2:13" ht="15">
      <c r="B119"/>
      <c r="C119"/>
      <c r="D119"/>
      <c r="E119"/>
      <c r="F119"/>
      <c r="G119"/>
      <c r="H119"/>
      <c r="I119"/>
      <c r="J119"/>
      <c r="K119"/>
      <c r="L119"/>
      <c r="M119"/>
    </row>
    <row r="120" spans="2:13" ht="15">
      <c r="B120"/>
      <c r="C120"/>
      <c r="D120"/>
      <c r="E120"/>
      <c r="F120"/>
      <c r="G120"/>
      <c r="H120"/>
      <c r="I120"/>
      <c r="J120"/>
      <c r="K120"/>
      <c r="L120"/>
      <c r="M120"/>
    </row>
    <row r="121" spans="2:13" ht="15">
      <c r="B121"/>
      <c r="C121"/>
      <c r="D121"/>
      <c r="E121"/>
      <c r="F121"/>
      <c r="G121"/>
      <c r="H121"/>
      <c r="I121"/>
      <c r="J121"/>
      <c r="K121"/>
      <c r="L121"/>
      <c r="M121"/>
    </row>
    <row r="122" spans="2:13" ht="15">
      <c r="B122"/>
      <c r="C122"/>
      <c r="D122"/>
      <c r="E122"/>
      <c r="F122"/>
      <c r="G122"/>
      <c r="H122"/>
      <c r="I122"/>
      <c r="J122"/>
      <c r="K122"/>
      <c r="L122"/>
      <c r="M122"/>
    </row>
    <row r="123" spans="2:13" ht="15">
      <c r="B123"/>
      <c r="C123"/>
      <c r="D123"/>
      <c r="E123"/>
      <c r="F123"/>
      <c r="G123"/>
      <c r="H123"/>
      <c r="I123"/>
      <c r="J123"/>
      <c r="K123"/>
      <c r="L123"/>
      <c r="M123"/>
    </row>
    <row r="124" spans="2:13" ht="15">
      <c r="B124"/>
      <c r="C124"/>
      <c r="D124"/>
      <c r="E124"/>
      <c r="F124"/>
      <c r="G124"/>
      <c r="H124"/>
      <c r="I124"/>
      <c r="J124"/>
      <c r="K124"/>
      <c r="L124"/>
      <c r="M124"/>
    </row>
    <row r="125" spans="2:13" ht="15">
      <c r="B125"/>
      <c r="C125"/>
      <c r="D125"/>
      <c r="E125"/>
      <c r="F125"/>
      <c r="G125"/>
      <c r="H125"/>
      <c r="I125"/>
      <c r="J125"/>
      <c r="K125"/>
      <c r="L125"/>
      <c r="M125"/>
    </row>
    <row r="126" spans="2:13" ht="15">
      <c r="B126"/>
      <c r="C126"/>
      <c r="D126"/>
      <c r="E126"/>
      <c r="F126"/>
      <c r="G126"/>
      <c r="H126"/>
      <c r="I126"/>
      <c r="J126"/>
      <c r="K126"/>
      <c r="L126"/>
      <c r="M126"/>
    </row>
    <row r="127" spans="2:13" ht="15">
      <c r="B127"/>
      <c r="C127"/>
      <c r="D127"/>
      <c r="E127"/>
      <c r="F127"/>
      <c r="G127"/>
      <c r="H127"/>
      <c r="I127"/>
      <c r="J127"/>
      <c r="K127"/>
      <c r="L127"/>
      <c r="M127"/>
    </row>
    <row r="128" spans="2:13" ht="15">
      <c r="B128"/>
      <c r="C128"/>
      <c r="D128"/>
      <c r="E128"/>
      <c r="F128"/>
      <c r="G128"/>
      <c r="H128"/>
      <c r="I128"/>
      <c r="J128"/>
      <c r="K128"/>
      <c r="L128"/>
      <c r="M128"/>
    </row>
    <row r="129" spans="2:13" ht="15">
      <c r="B129"/>
      <c r="C129"/>
      <c r="D129"/>
      <c r="E129"/>
      <c r="F129"/>
      <c r="G129"/>
      <c r="H129"/>
      <c r="I129"/>
      <c r="J129"/>
      <c r="K129"/>
      <c r="L129"/>
      <c r="M129"/>
    </row>
  </sheetData>
  <mergeCells count="14">
    <mergeCell ref="K14:K15"/>
    <mergeCell ref="L14:L15"/>
    <mergeCell ref="B13:C13"/>
    <mergeCell ref="B14:B15"/>
    <mergeCell ref="C14:C15"/>
    <mergeCell ref="D14:I14"/>
    <mergeCell ref="J14:J15"/>
    <mergeCell ref="A9:I9"/>
    <mergeCell ref="H2:I2"/>
    <mergeCell ref="H3:I3"/>
    <mergeCell ref="H4:I4"/>
    <mergeCell ref="H5:I5"/>
    <mergeCell ref="H6:I6"/>
    <mergeCell ref="A8:I8"/>
  </mergeCells>
  <pageMargins left="1.1811023622047245" right="0.39370078740157483" top="0.78740157480314965" bottom="0.78740157480314965" header="0.31496062992125984" footer="0.31496062992125984"/>
  <pageSetup paperSize="9" scale="6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2"/>
  <sheetViews>
    <sheetView zoomScale="85" zoomScaleNormal="85" workbookViewId="0">
      <selection activeCell="G6" sqref="G6:H6"/>
    </sheetView>
  </sheetViews>
  <sheetFormatPr defaultRowHeight="12.75"/>
  <cols>
    <col min="1" max="1" width="10.28515625" style="93" customWidth="1"/>
    <col min="2" max="2" width="30.7109375" style="93" customWidth="1"/>
    <col min="3" max="3" width="20.7109375" style="93" customWidth="1"/>
    <col min="4" max="5" width="10.28515625" style="93" customWidth="1"/>
    <col min="6" max="8" width="12.42578125" style="93" customWidth="1"/>
    <col min="9" max="9" width="18.28515625" style="93" customWidth="1"/>
    <col min="10" max="12" width="11.7109375" style="93" bestFit="1" customWidth="1"/>
    <col min="13" max="256" width="9.140625" style="93"/>
    <col min="257" max="257" width="10.28515625" style="93" customWidth="1"/>
    <col min="258" max="258" width="30.7109375" style="93" customWidth="1"/>
    <col min="259" max="259" width="20.7109375" style="93" customWidth="1"/>
    <col min="260" max="261" width="10.28515625" style="93" customWidth="1"/>
    <col min="262" max="264" width="15.42578125" style="93" customWidth="1"/>
    <col min="265" max="512" width="9.140625" style="93"/>
    <col min="513" max="513" width="10.28515625" style="93" customWidth="1"/>
    <col min="514" max="514" width="30.7109375" style="93" customWidth="1"/>
    <col min="515" max="515" width="20.7109375" style="93" customWidth="1"/>
    <col min="516" max="517" width="10.28515625" style="93" customWidth="1"/>
    <col min="518" max="520" width="15.42578125" style="93" customWidth="1"/>
    <col min="521" max="768" width="9.140625" style="93"/>
    <col min="769" max="769" width="10.28515625" style="93" customWidth="1"/>
    <col min="770" max="770" width="30.7109375" style="93" customWidth="1"/>
    <col min="771" max="771" width="20.7109375" style="93" customWidth="1"/>
    <col min="772" max="773" width="10.28515625" style="93" customWidth="1"/>
    <col min="774" max="776" width="15.42578125" style="93" customWidth="1"/>
    <col min="777" max="1024" width="9.140625" style="93"/>
    <col min="1025" max="1025" width="10.28515625" style="93" customWidth="1"/>
    <col min="1026" max="1026" width="30.7109375" style="93" customWidth="1"/>
    <col min="1027" max="1027" width="20.7109375" style="93" customWidth="1"/>
    <col min="1028" max="1029" width="10.28515625" style="93" customWidth="1"/>
    <col min="1030" max="1032" width="15.42578125" style="93" customWidth="1"/>
    <col min="1033" max="1280" width="9.140625" style="93"/>
    <col min="1281" max="1281" width="10.28515625" style="93" customWidth="1"/>
    <col min="1282" max="1282" width="30.7109375" style="93" customWidth="1"/>
    <col min="1283" max="1283" width="20.7109375" style="93" customWidth="1"/>
    <col min="1284" max="1285" width="10.28515625" style="93" customWidth="1"/>
    <col min="1286" max="1288" width="15.42578125" style="93" customWidth="1"/>
    <col min="1289" max="1536" width="9.140625" style="93"/>
    <col min="1537" max="1537" width="10.28515625" style="93" customWidth="1"/>
    <col min="1538" max="1538" width="30.7109375" style="93" customWidth="1"/>
    <col min="1539" max="1539" width="20.7109375" style="93" customWidth="1"/>
    <col min="1540" max="1541" width="10.28515625" style="93" customWidth="1"/>
    <col min="1542" max="1544" width="15.42578125" style="93" customWidth="1"/>
    <col min="1545" max="1792" width="9.140625" style="93"/>
    <col min="1793" max="1793" width="10.28515625" style="93" customWidth="1"/>
    <col min="1794" max="1794" width="30.7109375" style="93" customWidth="1"/>
    <col min="1795" max="1795" width="20.7109375" style="93" customWidth="1"/>
    <col min="1796" max="1797" width="10.28515625" style="93" customWidth="1"/>
    <col min="1798" max="1800" width="15.42578125" style="93" customWidth="1"/>
    <col min="1801" max="2048" width="9.140625" style="93"/>
    <col min="2049" max="2049" width="10.28515625" style="93" customWidth="1"/>
    <col min="2050" max="2050" width="30.7109375" style="93" customWidth="1"/>
    <col min="2051" max="2051" width="20.7109375" style="93" customWidth="1"/>
    <col min="2052" max="2053" width="10.28515625" style="93" customWidth="1"/>
    <col min="2054" max="2056" width="15.42578125" style="93" customWidth="1"/>
    <col min="2057" max="2304" width="9.140625" style="93"/>
    <col min="2305" max="2305" width="10.28515625" style="93" customWidth="1"/>
    <col min="2306" max="2306" width="30.7109375" style="93" customWidth="1"/>
    <col min="2307" max="2307" width="20.7109375" style="93" customWidth="1"/>
    <col min="2308" max="2309" width="10.28515625" style="93" customWidth="1"/>
    <col min="2310" max="2312" width="15.42578125" style="93" customWidth="1"/>
    <col min="2313" max="2560" width="9.140625" style="93"/>
    <col min="2561" max="2561" width="10.28515625" style="93" customWidth="1"/>
    <col min="2562" max="2562" width="30.7109375" style="93" customWidth="1"/>
    <col min="2563" max="2563" width="20.7109375" style="93" customWidth="1"/>
    <col min="2564" max="2565" width="10.28515625" style="93" customWidth="1"/>
    <col min="2566" max="2568" width="15.42578125" style="93" customWidth="1"/>
    <col min="2569" max="2816" width="9.140625" style="93"/>
    <col min="2817" max="2817" width="10.28515625" style="93" customWidth="1"/>
    <col min="2818" max="2818" width="30.7109375" style="93" customWidth="1"/>
    <col min="2819" max="2819" width="20.7109375" style="93" customWidth="1"/>
    <col min="2820" max="2821" width="10.28515625" style="93" customWidth="1"/>
    <col min="2822" max="2824" width="15.42578125" style="93" customWidth="1"/>
    <col min="2825" max="3072" width="9.140625" style="93"/>
    <col min="3073" max="3073" width="10.28515625" style="93" customWidth="1"/>
    <col min="3074" max="3074" width="30.7109375" style="93" customWidth="1"/>
    <col min="3075" max="3075" width="20.7109375" style="93" customWidth="1"/>
    <col min="3076" max="3077" width="10.28515625" style="93" customWidth="1"/>
    <col min="3078" max="3080" width="15.42578125" style="93" customWidth="1"/>
    <col min="3081" max="3328" width="9.140625" style="93"/>
    <col min="3329" max="3329" width="10.28515625" style="93" customWidth="1"/>
    <col min="3330" max="3330" width="30.7109375" style="93" customWidth="1"/>
    <col min="3331" max="3331" width="20.7109375" style="93" customWidth="1"/>
    <col min="3332" max="3333" width="10.28515625" style="93" customWidth="1"/>
    <col min="3334" max="3336" width="15.42578125" style="93" customWidth="1"/>
    <col min="3337" max="3584" width="9.140625" style="93"/>
    <col min="3585" max="3585" width="10.28515625" style="93" customWidth="1"/>
    <col min="3586" max="3586" width="30.7109375" style="93" customWidth="1"/>
    <col min="3587" max="3587" width="20.7109375" style="93" customWidth="1"/>
    <col min="3588" max="3589" width="10.28515625" style="93" customWidth="1"/>
    <col min="3590" max="3592" width="15.42578125" style="93" customWidth="1"/>
    <col min="3593" max="3840" width="9.140625" style="93"/>
    <col min="3841" max="3841" width="10.28515625" style="93" customWidth="1"/>
    <col min="3842" max="3842" width="30.7109375" style="93" customWidth="1"/>
    <col min="3843" max="3843" width="20.7109375" style="93" customWidth="1"/>
    <col min="3844" max="3845" width="10.28515625" style="93" customWidth="1"/>
    <col min="3846" max="3848" width="15.42578125" style="93" customWidth="1"/>
    <col min="3849" max="4096" width="9.140625" style="93"/>
    <col min="4097" max="4097" width="10.28515625" style="93" customWidth="1"/>
    <col min="4098" max="4098" width="30.7109375" style="93" customWidth="1"/>
    <col min="4099" max="4099" width="20.7109375" style="93" customWidth="1"/>
    <col min="4100" max="4101" width="10.28515625" style="93" customWidth="1"/>
    <col min="4102" max="4104" width="15.42578125" style="93" customWidth="1"/>
    <col min="4105" max="4352" width="9.140625" style="93"/>
    <col min="4353" max="4353" width="10.28515625" style="93" customWidth="1"/>
    <col min="4354" max="4354" width="30.7109375" style="93" customWidth="1"/>
    <col min="4355" max="4355" width="20.7109375" style="93" customWidth="1"/>
    <col min="4356" max="4357" width="10.28515625" style="93" customWidth="1"/>
    <col min="4358" max="4360" width="15.42578125" style="93" customWidth="1"/>
    <col min="4361" max="4608" width="9.140625" style="93"/>
    <col min="4609" max="4609" width="10.28515625" style="93" customWidth="1"/>
    <col min="4610" max="4610" width="30.7109375" style="93" customWidth="1"/>
    <col min="4611" max="4611" width="20.7109375" style="93" customWidth="1"/>
    <col min="4612" max="4613" width="10.28515625" style="93" customWidth="1"/>
    <col min="4614" max="4616" width="15.42578125" style="93" customWidth="1"/>
    <col min="4617" max="4864" width="9.140625" style="93"/>
    <col min="4865" max="4865" width="10.28515625" style="93" customWidth="1"/>
    <col min="4866" max="4866" width="30.7109375" style="93" customWidth="1"/>
    <col min="4867" max="4867" width="20.7109375" style="93" customWidth="1"/>
    <col min="4868" max="4869" width="10.28515625" style="93" customWidth="1"/>
    <col min="4870" max="4872" width="15.42578125" style="93" customWidth="1"/>
    <col min="4873" max="5120" width="9.140625" style="93"/>
    <col min="5121" max="5121" width="10.28515625" style="93" customWidth="1"/>
    <col min="5122" max="5122" width="30.7109375" style="93" customWidth="1"/>
    <col min="5123" max="5123" width="20.7109375" style="93" customWidth="1"/>
    <col min="5124" max="5125" width="10.28515625" style="93" customWidth="1"/>
    <col min="5126" max="5128" width="15.42578125" style="93" customWidth="1"/>
    <col min="5129" max="5376" width="9.140625" style="93"/>
    <col min="5377" max="5377" width="10.28515625" style="93" customWidth="1"/>
    <col min="5378" max="5378" width="30.7109375" style="93" customWidth="1"/>
    <col min="5379" max="5379" width="20.7109375" style="93" customWidth="1"/>
    <col min="5380" max="5381" width="10.28515625" style="93" customWidth="1"/>
    <col min="5382" max="5384" width="15.42578125" style="93" customWidth="1"/>
    <col min="5385" max="5632" width="9.140625" style="93"/>
    <col min="5633" max="5633" width="10.28515625" style="93" customWidth="1"/>
    <col min="5634" max="5634" width="30.7109375" style="93" customWidth="1"/>
    <col min="5635" max="5635" width="20.7109375" style="93" customWidth="1"/>
    <col min="5636" max="5637" width="10.28515625" style="93" customWidth="1"/>
    <col min="5638" max="5640" width="15.42578125" style="93" customWidth="1"/>
    <col min="5641" max="5888" width="9.140625" style="93"/>
    <col min="5889" max="5889" width="10.28515625" style="93" customWidth="1"/>
    <col min="5890" max="5890" width="30.7109375" style="93" customWidth="1"/>
    <col min="5891" max="5891" width="20.7109375" style="93" customWidth="1"/>
    <col min="5892" max="5893" width="10.28515625" style="93" customWidth="1"/>
    <col min="5894" max="5896" width="15.42578125" style="93" customWidth="1"/>
    <col min="5897" max="6144" width="9.140625" style="93"/>
    <col min="6145" max="6145" width="10.28515625" style="93" customWidth="1"/>
    <col min="6146" max="6146" width="30.7109375" style="93" customWidth="1"/>
    <col min="6147" max="6147" width="20.7109375" style="93" customWidth="1"/>
    <col min="6148" max="6149" width="10.28515625" style="93" customWidth="1"/>
    <col min="6150" max="6152" width="15.42578125" style="93" customWidth="1"/>
    <col min="6153" max="6400" width="9.140625" style="93"/>
    <col min="6401" max="6401" width="10.28515625" style="93" customWidth="1"/>
    <col min="6402" max="6402" width="30.7109375" style="93" customWidth="1"/>
    <col min="6403" max="6403" width="20.7109375" style="93" customWidth="1"/>
    <col min="6404" max="6405" width="10.28515625" style="93" customWidth="1"/>
    <col min="6406" max="6408" width="15.42578125" style="93" customWidth="1"/>
    <col min="6409" max="6656" width="9.140625" style="93"/>
    <col min="6657" max="6657" width="10.28515625" style="93" customWidth="1"/>
    <col min="6658" max="6658" width="30.7109375" style="93" customWidth="1"/>
    <col min="6659" max="6659" width="20.7109375" style="93" customWidth="1"/>
    <col min="6660" max="6661" width="10.28515625" style="93" customWidth="1"/>
    <col min="6662" max="6664" width="15.42578125" style="93" customWidth="1"/>
    <col min="6665" max="6912" width="9.140625" style="93"/>
    <col min="6913" max="6913" width="10.28515625" style="93" customWidth="1"/>
    <col min="6914" max="6914" width="30.7109375" style="93" customWidth="1"/>
    <col min="6915" max="6915" width="20.7109375" style="93" customWidth="1"/>
    <col min="6916" max="6917" width="10.28515625" style="93" customWidth="1"/>
    <col min="6918" max="6920" width="15.42578125" style="93" customWidth="1"/>
    <col min="6921" max="7168" width="9.140625" style="93"/>
    <col min="7169" max="7169" width="10.28515625" style="93" customWidth="1"/>
    <col min="7170" max="7170" width="30.7109375" style="93" customWidth="1"/>
    <col min="7171" max="7171" width="20.7109375" style="93" customWidth="1"/>
    <col min="7172" max="7173" width="10.28515625" style="93" customWidth="1"/>
    <col min="7174" max="7176" width="15.42578125" style="93" customWidth="1"/>
    <col min="7177" max="7424" width="9.140625" style="93"/>
    <col min="7425" max="7425" width="10.28515625" style="93" customWidth="1"/>
    <col min="7426" max="7426" width="30.7109375" style="93" customWidth="1"/>
    <col min="7427" max="7427" width="20.7109375" style="93" customWidth="1"/>
    <col min="7428" max="7429" width="10.28515625" style="93" customWidth="1"/>
    <col min="7430" max="7432" width="15.42578125" style="93" customWidth="1"/>
    <col min="7433" max="7680" width="9.140625" style="93"/>
    <col min="7681" max="7681" width="10.28515625" style="93" customWidth="1"/>
    <col min="7682" max="7682" width="30.7109375" style="93" customWidth="1"/>
    <col min="7683" max="7683" width="20.7109375" style="93" customWidth="1"/>
    <col min="7684" max="7685" width="10.28515625" style="93" customWidth="1"/>
    <col min="7686" max="7688" width="15.42578125" style="93" customWidth="1"/>
    <col min="7689" max="7936" width="9.140625" style="93"/>
    <col min="7937" max="7937" width="10.28515625" style="93" customWidth="1"/>
    <col min="7938" max="7938" width="30.7109375" style="93" customWidth="1"/>
    <col min="7939" max="7939" width="20.7109375" style="93" customWidth="1"/>
    <col min="7940" max="7941" width="10.28515625" style="93" customWidth="1"/>
    <col min="7942" max="7944" width="15.42578125" style="93" customWidth="1"/>
    <col min="7945" max="8192" width="9.140625" style="93"/>
    <col min="8193" max="8193" width="10.28515625" style="93" customWidth="1"/>
    <col min="8194" max="8194" width="30.7109375" style="93" customWidth="1"/>
    <col min="8195" max="8195" width="20.7109375" style="93" customWidth="1"/>
    <col min="8196" max="8197" width="10.28515625" style="93" customWidth="1"/>
    <col min="8198" max="8200" width="15.42578125" style="93" customWidth="1"/>
    <col min="8201" max="8448" width="9.140625" style="93"/>
    <col min="8449" max="8449" width="10.28515625" style="93" customWidth="1"/>
    <col min="8450" max="8450" width="30.7109375" style="93" customWidth="1"/>
    <col min="8451" max="8451" width="20.7109375" style="93" customWidth="1"/>
    <col min="8452" max="8453" width="10.28515625" style="93" customWidth="1"/>
    <col min="8454" max="8456" width="15.42578125" style="93" customWidth="1"/>
    <col min="8457" max="8704" width="9.140625" style="93"/>
    <col min="8705" max="8705" width="10.28515625" style="93" customWidth="1"/>
    <col min="8706" max="8706" width="30.7109375" style="93" customWidth="1"/>
    <col min="8707" max="8707" width="20.7109375" style="93" customWidth="1"/>
    <col min="8708" max="8709" width="10.28515625" style="93" customWidth="1"/>
    <col min="8710" max="8712" width="15.42578125" style="93" customWidth="1"/>
    <col min="8713" max="8960" width="9.140625" style="93"/>
    <col min="8961" max="8961" width="10.28515625" style="93" customWidth="1"/>
    <col min="8962" max="8962" width="30.7109375" style="93" customWidth="1"/>
    <col min="8963" max="8963" width="20.7109375" style="93" customWidth="1"/>
    <col min="8964" max="8965" width="10.28515625" style="93" customWidth="1"/>
    <col min="8966" max="8968" width="15.42578125" style="93" customWidth="1"/>
    <col min="8969" max="9216" width="9.140625" style="93"/>
    <col min="9217" max="9217" width="10.28515625" style="93" customWidth="1"/>
    <col min="9218" max="9218" width="30.7109375" style="93" customWidth="1"/>
    <col min="9219" max="9219" width="20.7109375" style="93" customWidth="1"/>
    <col min="9220" max="9221" width="10.28515625" style="93" customWidth="1"/>
    <col min="9222" max="9224" width="15.42578125" style="93" customWidth="1"/>
    <col min="9225" max="9472" width="9.140625" style="93"/>
    <col min="9473" max="9473" width="10.28515625" style="93" customWidth="1"/>
    <col min="9474" max="9474" width="30.7109375" style="93" customWidth="1"/>
    <col min="9475" max="9475" width="20.7109375" style="93" customWidth="1"/>
    <col min="9476" max="9477" width="10.28515625" style="93" customWidth="1"/>
    <col min="9478" max="9480" width="15.42578125" style="93" customWidth="1"/>
    <col min="9481" max="9728" width="9.140625" style="93"/>
    <col min="9729" max="9729" width="10.28515625" style="93" customWidth="1"/>
    <col min="9730" max="9730" width="30.7109375" style="93" customWidth="1"/>
    <col min="9731" max="9731" width="20.7109375" style="93" customWidth="1"/>
    <col min="9732" max="9733" width="10.28515625" style="93" customWidth="1"/>
    <col min="9734" max="9736" width="15.42578125" style="93" customWidth="1"/>
    <col min="9737" max="9984" width="9.140625" style="93"/>
    <col min="9985" max="9985" width="10.28515625" style="93" customWidth="1"/>
    <col min="9986" max="9986" width="30.7109375" style="93" customWidth="1"/>
    <col min="9987" max="9987" width="20.7109375" style="93" customWidth="1"/>
    <col min="9988" max="9989" width="10.28515625" style="93" customWidth="1"/>
    <col min="9990" max="9992" width="15.42578125" style="93" customWidth="1"/>
    <col min="9993" max="10240" width="9.140625" style="93"/>
    <col min="10241" max="10241" width="10.28515625" style="93" customWidth="1"/>
    <col min="10242" max="10242" width="30.7109375" style="93" customWidth="1"/>
    <col min="10243" max="10243" width="20.7109375" style="93" customWidth="1"/>
    <col min="10244" max="10245" width="10.28515625" style="93" customWidth="1"/>
    <col min="10246" max="10248" width="15.42578125" style="93" customWidth="1"/>
    <col min="10249" max="10496" width="9.140625" style="93"/>
    <col min="10497" max="10497" width="10.28515625" style="93" customWidth="1"/>
    <col min="10498" max="10498" width="30.7109375" style="93" customWidth="1"/>
    <col min="10499" max="10499" width="20.7109375" style="93" customWidth="1"/>
    <col min="10500" max="10501" width="10.28515625" style="93" customWidth="1"/>
    <col min="10502" max="10504" width="15.42578125" style="93" customWidth="1"/>
    <col min="10505" max="10752" width="9.140625" style="93"/>
    <col min="10753" max="10753" width="10.28515625" style="93" customWidth="1"/>
    <col min="10754" max="10754" width="30.7109375" style="93" customWidth="1"/>
    <col min="10755" max="10755" width="20.7109375" style="93" customWidth="1"/>
    <col min="10756" max="10757" width="10.28515625" style="93" customWidth="1"/>
    <col min="10758" max="10760" width="15.42578125" style="93" customWidth="1"/>
    <col min="10761" max="11008" width="9.140625" style="93"/>
    <col min="11009" max="11009" width="10.28515625" style="93" customWidth="1"/>
    <col min="11010" max="11010" width="30.7109375" style="93" customWidth="1"/>
    <col min="11011" max="11011" width="20.7109375" style="93" customWidth="1"/>
    <col min="11012" max="11013" width="10.28515625" style="93" customWidth="1"/>
    <col min="11014" max="11016" width="15.42578125" style="93" customWidth="1"/>
    <col min="11017" max="11264" width="9.140625" style="93"/>
    <col min="11265" max="11265" width="10.28515625" style="93" customWidth="1"/>
    <col min="11266" max="11266" width="30.7109375" style="93" customWidth="1"/>
    <col min="11267" max="11267" width="20.7109375" style="93" customWidth="1"/>
    <col min="11268" max="11269" width="10.28515625" style="93" customWidth="1"/>
    <col min="11270" max="11272" width="15.42578125" style="93" customWidth="1"/>
    <col min="11273" max="11520" width="9.140625" style="93"/>
    <col min="11521" max="11521" width="10.28515625" style="93" customWidth="1"/>
    <col min="11522" max="11522" width="30.7109375" style="93" customWidth="1"/>
    <col min="11523" max="11523" width="20.7109375" style="93" customWidth="1"/>
    <col min="11524" max="11525" width="10.28515625" style="93" customWidth="1"/>
    <col min="11526" max="11528" width="15.42578125" style="93" customWidth="1"/>
    <col min="11529" max="11776" width="9.140625" style="93"/>
    <col min="11777" max="11777" width="10.28515625" style="93" customWidth="1"/>
    <col min="11778" max="11778" width="30.7109375" style="93" customWidth="1"/>
    <col min="11779" max="11779" width="20.7109375" style="93" customWidth="1"/>
    <col min="11780" max="11781" width="10.28515625" style="93" customWidth="1"/>
    <col min="11782" max="11784" width="15.42578125" style="93" customWidth="1"/>
    <col min="11785" max="12032" width="9.140625" style="93"/>
    <col min="12033" max="12033" width="10.28515625" style="93" customWidth="1"/>
    <col min="12034" max="12034" width="30.7109375" style="93" customWidth="1"/>
    <col min="12035" max="12035" width="20.7109375" style="93" customWidth="1"/>
    <col min="12036" max="12037" width="10.28515625" style="93" customWidth="1"/>
    <col min="12038" max="12040" width="15.42578125" style="93" customWidth="1"/>
    <col min="12041" max="12288" width="9.140625" style="93"/>
    <col min="12289" max="12289" width="10.28515625" style="93" customWidth="1"/>
    <col min="12290" max="12290" width="30.7109375" style="93" customWidth="1"/>
    <col min="12291" max="12291" width="20.7109375" style="93" customWidth="1"/>
    <col min="12292" max="12293" width="10.28515625" style="93" customWidth="1"/>
    <col min="12294" max="12296" width="15.42578125" style="93" customWidth="1"/>
    <col min="12297" max="12544" width="9.140625" style="93"/>
    <col min="12545" max="12545" width="10.28515625" style="93" customWidth="1"/>
    <col min="12546" max="12546" width="30.7109375" style="93" customWidth="1"/>
    <col min="12547" max="12547" width="20.7109375" style="93" customWidth="1"/>
    <col min="12548" max="12549" width="10.28515625" style="93" customWidth="1"/>
    <col min="12550" max="12552" width="15.42578125" style="93" customWidth="1"/>
    <col min="12553" max="12800" width="9.140625" style="93"/>
    <col min="12801" max="12801" width="10.28515625" style="93" customWidth="1"/>
    <col min="12802" max="12802" width="30.7109375" style="93" customWidth="1"/>
    <col min="12803" max="12803" width="20.7109375" style="93" customWidth="1"/>
    <col min="12804" max="12805" width="10.28515625" style="93" customWidth="1"/>
    <col min="12806" max="12808" width="15.42578125" style="93" customWidth="1"/>
    <col min="12809" max="13056" width="9.140625" style="93"/>
    <col min="13057" max="13057" width="10.28515625" style="93" customWidth="1"/>
    <col min="13058" max="13058" width="30.7109375" style="93" customWidth="1"/>
    <col min="13059" max="13059" width="20.7109375" style="93" customWidth="1"/>
    <col min="13060" max="13061" width="10.28515625" style="93" customWidth="1"/>
    <col min="13062" max="13064" width="15.42578125" style="93" customWidth="1"/>
    <col min="13065" max="13312" width="9.140625" style="93"/>
    <col min="13313" max="13313" width="10.28515625" style="93" customWidth="1"/>
    <col min="13314" max="13314" width="30.7109375" style="93" customWidth="1"/>
    <col min="13315" max="13315" width="20.7109375" style="93" customWidth="1"/>
    <col min="13316" max="13317" width="10.28515625" style="93" customWidth="1"/>
    <col min="13318" max="13320" width="15.42578125" style="93" customWidth="1"/>
    <col min="13321" max="13568" width="9.140625" style="93"/>
    <col min="13569" max="13569" width="10.28515625" style="93" customWidth="1"/>
    <col min="13570" max="13570" width="30.7109375" style="93" customWidth="1"/>
    <col min="13571" max="13571" width="20.7109375" style="93" customWidth="1"/>
    <col min="13572" max="13573" width="10.28515625" style="93" customWidth="1"/>
    <col min="13574" max="13576" width="15.42578125" style="93" customWidth="1"/>
    <col min="13577" max="13824" width="9.140625" style="93"/>
    <col min="13825" max="13825" width="10.28515625" style="93" customWidth="1"/>
    <col min="13826" max="13826" width="30.7109375" style="93" customWidth="1"/>
    <col min="13827" max="13827" width="20.7109375" style="93" customWidth="1"/>
    <col min="13828" max="13829" width="10.28515625" style="93" customWidth="1"/>
    <col min="13830" max="13832" width="15.42578125" style="93" customWidth="1"/>
    <col min="13833" max="14080" width="9.140625" style="93"/>
    <col min="14081" max="14081" width="10.28515625" style="93" customWidth="1"/>
    <col min="14082" max="14082" width="30.7109375" style="93" customWidth="1"/>
    <col min="14083" max="14083" width="20.7109375" style="93" customWidth="1"/>
    <col min="14084" max="14085" width="10.28515625" style="93" customWidth="1"/>
    <col min="14086" max="14088" width="15.42578125" style="93" customWidth="1"/>
    <col min="14089" max="14336" width="9.140625" style="93"/>
    <col min="14337" max="14337" width="10.28515625" style="93" customWidth="1"/>
    <col min="14338" max="14338" width="30.7109375" style="93" customWidth="1"/>
    <col min="14339" max="14339" width="20.7109375" style="93" customWidth="1"/>
    <col min="14340" max="14341" width="10.28515625" style="93" customWidth="1"/>
    <col min="14342" max="14344" width="15.42578125" style="93" customWidth="1"/>
    <col min="14345" max="14592" width="9.140625" style="93"/>
    <col min="14593" max="14593" width="10.28515625" style="93" customWidth="1"/>
    <col min="14594" max="14594" width="30.7109375" style="93" customWidth="1"/>
    <col min="14595" max="14595" width="20.7109375" style="93" customWidth="1"/>
    <col min="14596" max="14597" width="10.28515625" style="93" customWidth="1"/>
    <col min="14598" max="14600" width="15.42578125" style="93" customWidth="1"/>
    <col min="14601" max="14848" width="9.140625" style="93"/>
    <col min="14849" max="14849" width="10.28515625" style="93" customWidth="1"/>
    <col min="14850" max="14850" width="30.7109375" style="93" customWidth="1"/>
    <col min="14851" max="14851" width="20.7109375" style="93" customWidth="1"/>
    <col min="14852" max="14853" width="10.28515625" style="93" customWidth="1"/>
    <col min="14854" max="14856" width="15.42578125" style="93" customWidth="1"/>
    <col min="14857" max="15104" width="9.140625" style="93"/>
    <col min="15105" max="15105" width="10.28515625" style="93" customWidth="1"/>
    <col min="15106" max="15106" width="30.7109375" style="93" customWidth="1"/>
    <col min="15107" max="15107" width="20.7109375" style="93" customWidth="1"/>
    <col min="15108" max="15109" width="10.28515625" style="93" customWidth="1"/>
    <col min="15110" max="15112" width="15.42578125" style="93" customWidth="1"/>
    <col min="15113" max="15360" width="9.140625" style="93"/>
    <col min="15361" max="15361" width="10.28515625" style="93" customWidth="1"/>
    <col min="15362" max="15362" width="30.7109375" style="93" customWidth="1"/>
    <col min="15363" max="15363" width="20.7109375" style="93" customWidth="1"/>
    <col min="15364" max="15365" width="10.28515625" style="93" customWidth="1"/>
    <col min="15366" max="15368" width="15.42578125" style="93" customWidth="1"/>
    <col min="15369" max="15616" width="9.140625" style="93"/>
    <col min="15617" max="15617" width="10.28515625" style="93" customWidth="1"/>
    <col min="15618" max="15618" width="30.7109375" style="93" customWidth="1"/>
    <col min="15619" max="15619" width="20.7109375" style="93" customWidth="1"/>
    <col min="15620" max="15621" width="10.28515625" style="93" customWidth="1"/>
    <col min="15622" max="15624" width="15.42578125" style="93" customWidth="1"/>
    <col min="15625" max="15872" width="9.140625" style="93"/>
    <col min="15873" max="15873" width="10.28515625" style="93" customWidth="1"/>
    <col min="15874" max="15874" width="30.7109375" style="93" customWidth="1"/>
    <col min="15875" max="15875" width="20.7109375" style="93" customWidth="1"/>
    <col min="15876" max="15877" width="10.28515625" style="93" customWidth="1"/>
    <col min="15878" max="15880" width="15.42578125" style="93" customWidth="1"/>
    <col min="15881" max="16128" width="9.140625" style="93"/>
    <col min="16129" max="16129" width="10.28515625" style="93" customWidth="1"/>
    <col min="16130" max="16130" width="30.7109375" style="93" customWidth="1"/>
    <col min="16131" max="16131" width="20.7109375" style="93" customWidth="1"/>
    <col min="16132" max="16133" width="10.28515625" style="93" customWidth="1"/>
    <col min="16134" max="16136" width="15.42578125" style="93" customWidth="1"/>
    <col min="16137" max="16384" width="9.140625" style="93"/>
  </cols>
  <sheetData>
    <row r="1" spans="1:9">
      <c r="A1" s="94"/>
      <c r="B1" s="95"/>
      <c r="C1" s="95"/>
      <c r="D1" s="95"/>
      <c r="E1" s="95"/>
      <c r="G1" s="96"/>
      <c r="H1" s="96"/>
    </row>
    <row r="2" spans="1:9">
      <c r="A2" s="94"/>
      <c r="B2" s="95"/>
      <c r="C2" s="95"/>
      <c r="D2" s="95"/>
      <c r="E2" s="95"/>
      <c r="G2" s="439" t="s">
        <v>190</v>
      </c>
      <c r="H2" s="439"/>
    </row>
    <row r="3" spans="1:9">
      <c r="A3" s="94"/>
      <c r="B3" s="95"/>
      <c r="C3" s="95"/>
      <c r="D3" s="95"/>
      <c r="E3" s="95"/>
      <c r="G3" s="439" t="s">
        <v>310</v>
      </c>
      <c r="H3" s="439"/>
    </row>
    <row r="4" spans="1:9">
      <c r="A4" s="94"/>
      <c r="B4" s="95"/>
      <c r="C4" s="95"/>
      <c r="D4" s="95"/>
      <c r="E4" s="95"/>
      <c r="G4" s="439" t="s">
        <v>311</v>
      </c>
      <c r="H4" s="439"/>
    </row>
    <row r="5" spans="1:9">
      <c r="A5" s="94"/>
      <c r="B5" s="95"/>
      <c r="C5" s="95"/>
      <c r="D5" s="95"/>
      <c r="E5" s="95"/>
      <c r="G5" s="439" t="s">
        <v>189</v>
      </c>
      <c r="H5" s="439"/>
    </row>
    <row r="6" spans="1:9">
      <c r="A6" s="94"/>
      <c r="B6" s="95"/>
      <c r="C6" s="95"/>
      <c r="D6" s="95"/>
      <c r="E6" s="95"/>
      <c r="G6" s="399" t="s">
        <v>552</v>
      </c>
      <c r="H6" s="399"/>
    </row>
    <row r="7" spans="1:9" ht="12.75" customHeight="1">
      <c r="A7" s="94"/>
      <c r="B7" s="95"/>
      <c r="C7" s="95"/>
      <c r="D7" s="95"/>
      <c r="E7" s="95"/>
    </row>
    <row r="8" spans="1:9" ht="77.25" customHeight="1">
      <c r="A8" s="438" t="s">
        <v>520</v>
      </c>
      <c r="B8" s="438"/>
      <c r="C8" s="438"/>
      <c r="D8" s="438"/>
      <c r="E8" s="438"/>
      <c r="F8" s="438"/>
      <c r="G8" s="438"/>
      <c r="H8" s="438"/>
    </row>
    <row r="9" spans="1:9">
      <c r="A9" s="94"/>
      <c r="B9" s="95"/>
      <c r="C9" s="95"/>
      <c r="D9" s="95"/>
      <c r="E9" s="95"/>
    </row>
    <row r="13" spans="1:9">
      <c r="A13" s="434" t="s">
        <v>229</v>
      </c>
      <c r="B13" s="434" t="s">
        <v>387</v>
      </c>
      <c r="C13" s="440" t="s">
        <v>388</v>
      </c>
      <c r="D13" s="441"/>
      <c r="E13" s="441"/>
      <c r="F13" s="441"/>
      <c r="G13" s="434" t="s">
        <v>29</v>
      </c>
      <c r="H13" s="434" t="s">
        <v>386</v>
      </c>
      <c r="I13" s="434" t="s">
        <v>517</v>
      </c>
    </row>
    <row r="14" spans="1:9">
      <c r="A14" s="435"/>
      <c r="B14" s="435"/>
      <c r="C14" s="269" t="s">
        <v>389</v>
      </c>
      <c r="D14" s="269" t="s">
        <v>390</v>
      </c>
      <c r="E14" s="269" t="s">
        <v>391</v>
      </c>
      <c r="F14" s="269" t="s">
        <v>392</v>
      </c>
      <c r="G14" s="435"/>
      <c r="H14" s="435"/>
      <c r="I14" s="435"/>
    </row>
    <row r="15" spans="1:9">
      <c r="A15" s="270" t="s">
        <v>115</v>
      </c>
      <c r="B15" s="270" t="s">
        <v>39</v>
      </c>
      <c r="C15" s="270" t="s">
        <v>40</v>
      </c>
      <c r="D15" s="270" t="s">
        <v>193</v>
      </c>
      <c r="E15" s="270" t="s">
        <v>194</v>
      </c>
      <c r="F15" s="270" t="s">
        <v>236</v>
      </c>
      <c r="G15" s="270" t="s">
        <v>393</v>
      </c>
      <c r="H15" s="270" t="s">
        <v>394</v>
      </c>
      <c r="I15" s="270" t="s">
        <v>375</v>
      </c>
    </row>
    <row r="16" spans="1:9">
      <c r="A16" s="271" t="s">
        <v>115</v>
      </c>
      <c r="B16" s="272"/>
      <c r="C16" s="271" t="s">
        <v>395</v>
      </c>
      <c r="D16" s="271"/>
      <c r="E16" s="271"/>
      <c r="F16" s="271"/>
      <c r="G16" s="273">
        <f>G137</f>
        <v>10082530</v>
      </c>
      <c r="H16" s="273">
        <f>H137</f>
        <v>10367100</v>
      </c>
      <c r="I16" s="273">
        <f>I137</f>
        <v>10144700</v>
      </c>
    </row>
    <row r="17" spans="1:13" ht="63">
      <c r="A17" s="362" t="s">
        <v>39</v>
      </c>
      <c r="B17" s="361" t="s">
        <v>266</v>
      </c>
      <c r="C17" s="362" t="s">
        <v>267</v>
      </c>
      <c r="D17" s="362"/>
      <c r="E17" s="362"/>
      <c r="F17" s="362"/>
      <c r="G17" s="274">
        <v>836400</v>
      </c>
      <c r="H17" s="274">
        <v>836400</v>
      </c>
      <c r="I17" s="274">
        <f>H17</f>
        <v>836400</v>
      </c>
      <c r="J17" s="381">
        <f>G17</f>
        <v>836400</v>
      </c>
      <c r="K17" s="381">
        <f>J17</f>
        <v>836400</v>
      </c>
      <c r="L17" s="381">
        <f>K17</f>
        <v>836400</v>
      </c>
      <c r="M17" s="382"/>
    </row>
    <row r="18" spans="1:13" ht="73.5">
      <c r="A18" s="271" t="s">
        <v>40</v>
      </c>
      <c r="B18" s="361" t="s">
        <v>268</v>
      </c>
      <c r="C18" s="362" t="s">
        <v>269</v>
      </c>
      <c r="D18" s="362"/>
      <c r="E18" s="362"/>
      <c r="F18" s="362"/>
      <c r="G18" s="274">
        <f t="shared" ref="G18:I22" si="0">G17</f>
        <v>836400</v>
      </c>
      <c r="H18" s="274">
        <f t="shared" si="0"/>
        <v>836400</v>
      </c>
      <c r="I18" s="274">
        <f t="shared" si="0"/>
        <v>836400</v>
      </c>
      <c r="J18" s="382"/>
      <c r="K18" s="382"/>
      <c r="L18" s="382"/>
      <c r="M18" s="382"/>
    </row>
    <row r="19" spans="1:13" ht="147">
      <c r="A19" s="362" t="s">
        <v>193</v>
      </c>
      <c r="B19" s="366" t="s">
        <v>270</v>
      </c>
      <c r="C19" s="362" t="s">
        <v>271</v>
      </c>
      <c r="D19" s="362"/>
      <c r="E19" s="362"/>
      <c r="F19" s="362"/>
      <c r="G19" s="274">
        <f t="shared" si="0"/>
        <v>836400</v>
      </c>
      <c r="H19" s="274">
        <f t="shared" si="0"/>
        <v>836400</v>
      </c>
      <c r="I19" s="274">
        <f t="shared" si="0"/>
        <v>836400</v>
      </c>
      <c r="J19" s="382"/>
      <c r="K19" s="382"/>
      <c r="L19" s="382"/>
      <c r="M19" s="382"/>
    </row>
    <row r="20" spans="1:13" ht="21">
      <c r="A20" s="271" t="s">
        <v>194</v>
      </c>
      <c r="B20" s="361" t="s">
        <v>155</v>
      </c>
      <c r="C20" s="362" t="s">
        <v>271</v>
      </c>
      <c r="D20" s="362" t="s">
        <v>273</v>
      </c>
      <c r="E20" s="362"/>
      <c r="F20" s="362"/>
      <c r="G20" s="274">
        <f t="shared" si="0"/>
        <v>836400</v>
      </c>
      <c r="H20" s="274">
        <f t="shared" si="0"/>
        <v>836400</v>
      </c>
      <c r="I20" s="274">
        <f t="shared" si="0"/>
        <v>836400</v>
      </c>
      <c r="J20" s="382"/>
      <c r="K20" s="382"/>
      <c r="L20" s="382"/>
      <c r="M20" s="382"/>
    </row>
    <row r="21" spans="1:13" ht="21">
      <c r="A21" s="362" t="s">
        <v>236</v>
      </c>
      <c r="B21" s="361" t="s">
        <v>397</v>
      </c>
      <c r="C21" s="362" t="s">
        <v>271</v>
      </c>
      <c r="D21" s="362" t="s">
        <v>273</v>
      </c>
      <c r="E21" s="362" t="s">
        <v>116</v>
      </c>
      <c r="F21" s="362"/>
      <c r="G21" s="274">
        <f t="shared" si="0"/>
        <v>836400</v>
      </c>
      <c r="H21" s="274">
        <f t="shared" si="0"/>
        <v>836400</v>
      </c>
      <c r="I21" s="274">
        <f t="shared" si="0"/>
        <v>836400</v>
      </c>
      <c r="J21" s="382"/>
      <c r="K21" s="382"/>
      <c r="L21" s="382"/>
      <c r="M21" s="382"/>
    </row>
    <row r="22" spans="1:13" ht="22.5">
      <c r="A22" s="271" t="s">
        <v>393</v>
      </c>
      <c r="B22" s="363" t="s">
        <v>203</v>
      </c>
      <c r="C22" s="364" t="s">
        <v>271</v>
      </c>
      <c r="D22" s="364" t="s">
        <v>273</v>
      </c>
      <c r="E22" s="364" t="s">
        <v>116</v>
      </c>
      <c r="F22" s="364" t="s">
        <v>204</v>
      </c>
      <c r="G22" s="365">
        <f t="shared" si="0"/>
        <v>836400</v>
      </c>
      <c r="H22" s="365">
        <f t="shared" si="0"/>
        <v>836400</v>
      </c>
      <c r="I22" s="365">
        <f t="shared" si="0"/>
        <v>836400</v>
      </c>
      <c r="J22" s="382"/>
      <c r="K22" s="382"/>
      <c r="L22" s="382"/>
      <c r="M22" s="382"/>
    </row>
    <row r="23" spans="1:13" ht="63">
      <c r="A23" s="362" t="s">
        <v>394</v>
      </c>
      <c r="B23" s="361" t="s">
        <v>274</v>
      </c>
      <c r="C23" s="362" t="s">
        <v>275</v>
      </c>
      <c r="D23" s="362"/>
      <c r="E23" s="362"/>
      <c r="F23" s="362"/>
      <c r="G23" s="274">
        <f>G24+G38</f>
        <v>1167073</v>
      </c>
      <c r="H23" s="274">
        <f>H24+H38</f>
        <v>1012173</v>
      </c>
      <c r="I23" s="274">
        <f>I24+I38</f>
        <v>1012173</v>
      </c>
      <c r="J23" s="381">
        <f>G23</f>
        <v>1167073</v>
      </c>
      <c r="K23" s="381">
        <f>H23</f>
        <v>1012173</v>
      </c>
      <c r="L23" s="381">
        <f>I23</f>
        <v>1012173</v>
      </c>
      <c r="M23" s="382"/>
    </row>
    <row r="24" spans="1:13" ht="94.5">
      <c r="A24" s="271" t="s">
        <v>375</v>
      </c>
      <c r="B24" s="361" t="s">
        <v>290</v>
      </c>
      <c r="C24" s="362" t="s">
        <v>291</v>
      </c>
      <c r="D24" s="362"/>
      <c r="E24" s="362"/>
      <c r="F24" s="362"/>
      <c r="G24" s="274">
        <f>G25+G35</f>
        <v>1162073</v>
      </c>
      <c r="H24" s="274">
        <f>H25+H35</f>
        <v>1007173</v>
      </c>
      <c r="I24" s="274">
        <f>I25+I35</f>
        <v>1007173</v>
      </c>
      <c r="J24" s="382"/>
      <c r="K24" s="382"/>
      <c r="L24" s="382"/>
      <c r="M24" s="382"/>
    </row>
    <row r="25" spans="1:13" ht="132" customHeight="1">
      <c r="A25" s="362" t="s">
        <v>135</v>
      </c>
      <c r="B25" s="366" t="s">
        <v>544</v>
      </c>
      <c r="C25" s="362" t="s">
        <v>542</v>
      </c>
      <c r="D25" s="362"/>
      <c r="E25" s="362"/>
      <c r="F25" s="362"/>
      <c r="G25" s="274">
        <f>G26+G29+G32</f>
        <v>1112073</v>
      </c>
      <c r="H25" s="274">
        <f>H26+H29+H32</f>
        <v>957173</v>
      </c>
      <c r="I25" s="274">
        <f>I26+I29+I32</f>
        <v>957173</v>
      </c>
      <c r="J25" s="382"/>
      <c r="K25" s="382"/>
      <c r="L25" s="382"/>
      <c r="M25" s="382"/>
    </row>
    <row r="26" spans="1:13" ht="31.5">
      <c r="A26" s="271" t="s">
        <v>163</v>
      </c>
      <c r="B26" s="361" t="s">
        <v>241</v>
      </c>
      <c r="C26" s="362" t="s">
        <v>542</v>
      </c>
      <c r="D26" s="362" t="s">
        <v>242</v>
      </c>
      <c r="E26" s="362"/>
      <c r="F26" s="362"/>
      <c r="G26" s="274">
        <v>623712</v>
      </c>
      <c r="H26" s="274">
        <v>623712</v>
      </c>
      <c r="I26" s="274">
        <v>623712</v>
      </c>
      <c r="J26" s="382"/>
      <c r="K26" s="382"/>
      <c r="L26" s="382"/>
      <c r="M26" s="382"/>
    </row>
    <row r="27" spans="1:13" ht="31.5">
      <c r="A27" s="362" t="s">
        <v>398</v>
      </c>
      <c r="B27" s="361" t="s">
        <v>399</v>
      </c>
      <c r="C27" s="362" t="s">
        <v>542</v>
      </c>
      <c r="D27" s="362" t="s">
        <v>242</v>
      </c>
      <c r="E27" s="362" t="s">
        <v>125</v>
      </c>
      <c r="F27" s="362"/>
      <c r="G27" s="274">
        <f t="shared" ref="G27:I28" si="1">G26</f>
        <v>623712</v>
      </c>
      <c r="H27" s="274">
        <f t="shared" si="1"/>
        <v>623712</v>
      </c>
      <c r="I27" s="274">
        <f t="shared" si="1"/>
        <v>623712</v>
      </c>
      <c r="J27" s="382"/>
      <c r="K27" s="382"/>
      <c r="L27" s="382"/>
      <c r="M27" s="382"/>
    </row>
    <row r="28" spans="1:13" ht="45">
      <c r="A28" s="271" t="s">
        <v>167</v>
      </c>
      <c r="B28" s="363" t="s">
        <v>211</v>
      </c>
      <c r="C28" s="364" t="s">
        <v>542</v>
      </c>
      <c r="D28" s="364" t="s">
        <v>242</v>
      </c>
      <c r="E28" s="364" t="s">
        <v>125</v>
      </c>
      <c r="F28" s="364" t="s">
        <v>212</v>
      </c>
      <c r="G28" s="365">
        <f t="shared" si="1"/>
        <v>623712</v>
      </c>
      <c r="H28" s="365">
        <f t="shared" si="1"/>
        <v>623712</v>
      </c>
      <c r="I28" s="365">
        <f t="shared" si="1"/>
        <v>623712</v>
      </c>
      <c r="J28" s="382"/>
      <c r="K28" s="382"/>
      <c r="L28" s="382"/>
      <c r="M28" s="382"/>
    </row>
    <row r="29" spans="1:13" ht="63">
      <c r="A29" s="362" t="s">
        <v>170</v>
      </c>
      <c r="B29" s="361" t="s">
        <v>243</v>
      </c>
      <c r="C29" s="362" t="s">
        <v>542</v>
      </c>
      <c r="D29" s="362" t="s">
        <v>244</v>
      </c>
      <c r="E29" s="362"/>
      <c r="F29" s="362"/>
      <c r="G29" s="274">
        <v>188361</v>
      </c>
      <c r="H29" s="274">
        <v>188361</v>
      </c>
      <c r="I29" s="274">
        <v>188361</v>
      </c>
      <c r="J29" s="382"/>
      <c r="K29" s="382"/>
      <c r="L29" s="382"/>
      <c r="M29" s="382"/>
    </row>
    <row r="30" spans="1:13" ht="31.5">
      <c r="A30" s="271" t="s">
        <v>144</v>
      </c>
      <c r="B30" s="361" t="s">
        <v>399</v>
      </c>
      <c r="C30" s="362" t="s">
        <v>542</v>
      </c>
      <c r="D30" s="362" t="s">
        <v>244</v>
      </c>
      <c r="E30" s="362" t="s">
        <v>125</v>
      </c>
      <c r="F30" s="362"/>
      <c r="G30" s="274">
        <f>G29</f>
        <v>188361</v>
      </c>
      <c r="H30" s="274">
        <v>188361</v>
      </c>
      <c r="I30" s="274">
        <f>I29</f>
        <v>188361</v>
      </c>
      <c r="J30" s="382"/>
      <c r="K30" s="382"/>
      <c r="L30" s="382"/>
      <c r="M30" s="382"/>
    </row>
    <row r="31" spans="1:13" ht="45">
      <c r="A31" s="362" t="s">
        <v>146</v>
      </c>
      <c r="B31" s="363" t="s">
        <v>211</v>
      </c>
      <c r="C31" s="364" t="s">
        <v>542</v>
      </c>
      <c r="D31" s="364" t="s">
        <v>244</v>
      </c>
      <c r="E31" s="364" t="s">
        <v>125</v>
      </c>
      <c r="F31" s="364" t="s">
        <v>212</v>
      </c>
      <c r="G31" s="365">
        <f>G30</f>
        <v>188361</v>
      </c>
      <c r="H31" s="365">
        <f>H30</f>
        <v>188361</v>
      </c>
      <c r="I31" s="365">
        <f>I30</f>
        <v>188361</v>
      </c>
      <c r="J31" s="382"/>
      <c r="K31" s="382"/>
      <c r="L31" s="382"/>
      <c r="M31" s="382"/>
    </row>
    <row r="32" spans="1:13" ht="21">
      <c r="A32" s="271" t="s">
        <v>175</v>
      </c>
      <c r="B32" s="361" t="s">
        <v>248</v>
      </c>
      <c r="C32" s="362" t="s">
        <v>542</v>
      </c>
      <c r="D32" s="362" t="s">
        <v>249</v>
      </c>
      <c r="E32" s="362"/>
      <c r="F32" s="362"/>
      <c r="G32" s="274">
        <v>300000</v>
      </c>
      <c r="H32" s="274">
        <v>145100</v>
      </c>
      <c r="I32" s="274">
        <v>145100</v>
      </c>
      <c r="J32" s="382"/>
      <c r="K32" s="382"/>
      <c r="L32" s="382"/>
      <c r="M32" s="382"/>
    </row>
    <row r="33" spans="1:13" ht="31.5">
      <c r="A33" s="362" t="s">
        <v>161</v>
      </c>
      <c r="B33" s="361" t="s">
        <v>399</v>
      </c>
      <c r="C33" s="362" t="s">
        <v>542</v>
      </c>
      <c r="D33" s="362" t="s">
        <v>249</v>
      </c>
      <c r="E33" s="362" t="s">
        <v>125</v>
      </c>
      <c r="F33" s="362"/>
      <c r="G33" s="274">
        <f t="shared" ref="G33:I34" si="2">G32</f>
        <v>300000</v>
      </c>
      <c r="H33" s="274">
        <f t="shared" si="2"/>
        <v>145100</v>
      </c>
      <c r="I33" s="274">
        <f t="shared" si="2"/>
        <v>145100</v>
      </c>
      <c r="J33" s="382"/>
      <c r="K33" s="382"/>
      <c r="L33" s="382"/>
      <c r="M33" s="382"/>
    </row>
    <row r="34" spans="1:13" ht="45">
      <c r="A34" s="271" t="s">
        <v>400</v>
      </c>
      <c r="B34" s="368" t="s">
        <v>211</v>
      </c>
      <c r="C34" s="369" t="s">
        <v>542</v>
      </c>
      <c r="D34" s="369" t="s">
        <v>249</v>
      </c>
      <c r="E34" s="369" t="s">
        <v>125</v>
      </c>
      <c r="F34" s="369" t="s">
        <v>212</v>
      </c>
      <c r="G34" s="370">
        <f t="shared" si="2"/>
        <v>300000</v>
      </c>
      <c r="H34" s="370">
        <f t="shared" si="2"/>
        <v>145100</v>
      </c>
      <c r="I34" s="370">
        <f t="shared" si="2"/>
        <v>145100</v>
      </c>
      <c r="J34" s="382"/>
      <c r="K34" s="382"/>
      <c r="L34" s="382"/>
      <c r="M34" s="382"/>
    </row>
    <row r="35" spans="1:13" ht="33" customHeight="1">
      <c r="A35" s="362" t="s">
        <v>254</v>
      </c>
      <c r="B35" s="361" t="s">
        <v>399</v>
      </c>
      <c r="C35" s="362" t="s">
        <v>292</v>
      </c>
      <c r="D35" s="362" t="s">
        <v>249</v>
      </c>
      <c r="E35" s="362" t="s">
        <v>125</v>
      </c>
      <c r="F35" s="371"/>
      <c r="G35" s="274">
        <v>50000</v>
      </c>
      <c r="H35" s="274">
        <v>50000</v>
      </c>
      <c r="I35" s="274">
        <v>50000</v>
      </c>
      <c r="J35" s="382"/>
      <c r="K35" s="382"/>
      <c r="L35" s="382"/>
      <c r="M35" s="382"/>
    </row>
    <row r="36" spans="1:13" ht="142.5" customHeight="1">
      <c r="A36" s="271" t="s">
        <v>401</v>
      </c>
      <c r="B36" s="361" t="s">
        <v>543</v>
      </c>
      <c r="C36" s="362" t="s">
        <v>292</v>
      </c>
      <c r="D36" s="362"/>
      <c r="E36" s="362"/>
      <c r="F36" s="371"/>
      <c r="G36" s="274">
        <v>50000</v>
      </c>
      <c r="H36" s="274">
        <v>50000</v>
      </c>
      <c r="I36" s="274">
        <v>50000</v>
      </c>
      <c r="J36" s="382"/>
      <c r="K36" s="382"/>
      <c r="L36" s="382"/>
      <c r="M36" s="382"/>
    </row>
    <row r="37" spans="1:13" ht="23.25" customHeight="1">
      <c r="A37" s="362" t="s">
        <v>258</v>
      </c>
      <c r="B37" s="361" t="s">
        <v>248</v>
      </c>
      <c r="C37" s="364" t="s">
        <v>292</v>
      </c>
      <c r="D37" s="364" t="s">
        <v>244</v>
      </c>
      <c r="E37" s="364" t="s">
        <v>125</v>
      </c>
      <c r="F37" s="364" t="s">
        <v>212</v>
      </c>
      <c r="G37" s="372">
        <f>G36</f>
        <v>50000</v>
      </c>
      <c r="H37" s="372">
        <f>H36</f>
        <v>50000</v>
      </c>
      <c r="I37" s="372">
        <f>I36</f>
        <v>50000</v>
      </c>
      <c r="J37" s="382"/>
      <c r="K37" s="382"/>
      <c r="L37" s="382"/>
      <c r="M37" s="382"/>
    </row>
    <row r="38" spans="1:13" ht="94.5">
      <c r="A38" s="271" t="s">
        <v>402</v>
      </c>
      <c r="B38" s="361" t="s">
        <v>277</v>
      </c>
      <c r="C38" s="362" t="s">
        <v>278</v>
      </c>
      <c r="D38" s="362"/>
      <c r="E38" s="362"/>
      <c r="F38" s="362"/>
      <c r="G38" s="274">
        <v>5000</v>
      </c>
      <c r="H38" s="274">
        <v>5000</v>
      </c>
      <c r="I38" s="274">
        <v>5000</v>
      </c>
      <c r="J38" s="382"/>
      <c r="K38" s="382"/>
      <c r="L38" s="382"/>
      <c r="M38" s="382"/>
    </row>
    <row r="39" spans="1:13" ht="136.5">
      <c r="A39" s="362" t="s">
        <v>259</v>
      </c>
      <c r="B39" s="366" t="s">
        <v>279</v>
      </c>
      <c r="C39" s="362" t="s">
        <v>280</v>
      </c>
      <c r="D39" s="362"/>
      <c r="E39" s="362"/>
      <c r="F39" s="362"/>
      <c r="G39" s="274">
        <v>5000</v>
      </c>
      <c r="H39" s="274">
        <v>5000</v>
      </c>
      <c r="I39" s="274">
        <v>5000</v>
      </c>
      <c r="J39" s="382"/>
      <c r="K39" s="382"/>
      <c r="L39" s="382"/>
      <c r="M39" s="382"/>
    </row>
    <row r="40" spans="1:13" ht="21">
      <c r="A40" s="271" t="s">
        <v>403</v>
      </c>
      <c r="B40" s="361" t="s">
        <v>248</v>
      </c>
      <c r="C40" s="362" t="s">
        <v>280</v>
      </c>
      <c r="D40" s="362" t="s">
        <v>249</v>
      </c>
      <c r="E40" s="362"/>
      <c r="F40" s="362"/>
      <c r="G40" s="274">
        <v>5000</v>
      </c>
      <c r="H40" s="274">
        <v>5000</v>
      </c>
      <c r="I40" s="274">
        <v>5000</v>
      </c>
      <c r="J40" s="382"/>
      <c r="K40" s="382"/>
      <c r="L40" s="382"/>
      <c r="M40" s="382"/>
    </row>
    <row r="41" spans="1:13" ht="21">
      <c r="A41" s="362" t="s">
        <v>262</v>
      </c>
      <c r="B41" s="361" t="s">
        <v>397</v>
      </c>
      <c r="C41" s="362" t="s">
        <v>280</v>
      </c>
      <c r="D41" s="362" t="s">
        <v>249</v>
      </c>
      <c r="E41" s="362" t="s">
        <v>116</v>
      </c>
      <c r="F41" s="362"/>
      <c r="G41" s="274">
        <v>5000</v>
      </c>
      <c r="H41" s="274">
        <v>5000</v>
      </c>
      <c r="I41" s="274">
        <v>5000</v>
      </c>
      <c r="J41" s="382"/>
      <c r="K41" s="382"/>
      <c r="L41" s="382"/>
      <c r="M41" s="382"/>
    </row>
    <row r="42" spans="1:13" ht="22.5">
      <c r="A42" s="271" t="s">
        <v>404</v>
      </c>
      <c r="B42" s="363" t="s">
        <v>203</v>
      </c>
      <c r="C42" s="364" t="s">
        <v>280</v>
      </c>
      <c r="D42" s="364" t="s">
        <v>249</v>
      </c>
      <c r="E42" s="364" t="s">
        <v>116</v>
      </c>
      <c r="F42" s="364" t="s">
        <v>204</v>
      </c>
      <c r="G42" s="365">
        <v>5000</v>
      </c>
      <c r="H42" s="365">
        <v>5000</v>
      </c>
      <c r="I42" s="365">
        <v>5000</v>
      </c>
      <c r="J42" s="382"/>
      <c r="K42" s="382"/>
      <c r="L42" s="381"/>
      <c r="M42" s="382"/>
    </row>
    <row r="43" spans="1:13" ht="52.5">
      <c r="A43" s="362" t="s">
        <v>265</v>
      </c>
      <c r="B43" s="361" t="s">
        <v>294</v>
      </c>
      <c r="C43" s="362" t="s">
        <v>295</v>
      </c>
      <c r="D43" s="362"/>
      <c r="E43" s="362"/>
      <c r="F43" s="362"/>
      <c r="G43" s="274">
        <f>G44+G57+G65</f>
        <v>2066440</v>
      </c>
      <c r="H43" s="274">
        <f>H44+H57+H65</f>
        <v>2026045</v>
      </c>
      <c r="I43" s="274">
        <f>I44+I57+I65</f>
        <v>1740892</v>
      </c>
      <c r="J43" s="381">
        <f>G43</f>
        <v>2066440</v>
      </c>
      <c r="K43" s="381">
        <f>H43</f>
        <v>2026045</v>
      </c>
      <c r="L43" s="381">
        <f>I43</f>
        <v>1740892</v>
      </c>
      <c r="M43" s="382"/>
    </row>
    <row r="44" spans="1:13" ht="103.5" customHeight="1">
      <c r="A44" s="271" t="s">
        <v>147</v>
      </c>
      <c r="B44" s="361" t="s">
        <v>296</v>
      </c>
      <c r="C44" s="362" t="s">
        <v>297</v>
      </c>
      <c r="D44" s="362"/>
      <c r="E44" s="362"/>
      <c r="F44" s="362"/>
      <c r="G44" s="274">
        <f>G49+G45</f>
        <v>432800</v>
      </c>
      <c r="H44" s="274">
        <v>406200</v>
      </c>
      <c r="I44" s="274">
        <v>410300</v>
      </c>
      <c r="J44" s="382"/>
      <c r="K44" s="382"/>
      <c r="L44" s="382"/>
      <c r="M44" s="382"/>
    </row>
    <row r="45" spans="1:13" ht="117.75" customHeight="1">
      <c r="A45" s="362" t="s">
        <v>149</v>
      </c>
      <c r="B45" s="361" t="s">
        <v>298</v>
      </c>
      <c r="C45" s="362" t="s">
        <v>299</v>
      </c>
      <c r="D45" s="362"/>
      <c r="E45" s="362"/>
      <c r="F45" s="362"/>
      <c r="G45" s="274">
        <v>423200</v>
      </c>
      <c r="H45" s="274">
        <f t="shared" ref="H45:I48" si="3">H44</f>
        <v>406200</v>
      </c>
      <c r="I45" s="274">
        <f t="shared" si="3"/>
        <v>410300</v>
      </c>
      <c r="J45" s="382"/>
      <c r="K45" s="382"/>
      <c r="L45" s="382"/>
      <c r="M45" s="382"/>
    </row>
    <row r="46" spans="1:13" ht="21" customHeight="1">
      <c r="A46" s="271" t="s">
        <v>405</v>
      </c>
      <c r="B46" s="380" t="s">
        <v>248</v>
      </c>
      <c r="C46" s="362" t="s">
        <v>299</v>
      </c>
      <c r="D46" s="362" t="s">
        <v>249</v>
      </c>
      <c r="E46" s="362"/>
      <c r="F46" s="362"/>
      <c r="G46" s="274">
        <f>G45</f>
        <v>423200</v>
      </c>
      <c r="H46" s="274">
        <f t="shared" si="3"/>
        <v>406200</v>
      </c>
      <c r="I46" s="274">
        <f t="shared" si="3"/>
        <v>410300</v>
      </c>
      <c r="J46" s="382"/>
      <c r="K46" s="382"/>
      <c r="L46" s="382"/>
      <c r="M46" s="382"/>
    </row>
    <row r="47" spans="1:13" ht="21" customHeight="1">
      <c r="A47" s="362" t="s">
        <v>272</v>
      </c>
      <c r="B47" s="361" t="s">
        <v>411</v>
      </c>
      <c r="C47" s="362" t="s">
        <v>299</v>
      </c>
      <c r="D47" s="362" t="s">
        <v>249</v>
      </c>
      <c r="E47" s="362" t="s">
        <v>141</v>
      </c>
      <c r="F47" s="362"/>
      <c r="G47" s="274">
        <f>G46</f>
        <v>423200</v>
      </c>
      <c r="H47" s="274">
        <f t="shared" si="3"/>
        <v>406200</v>
      </c>
      <c r="I47" s="274">
        <f t="shared" si="3"/>
        <v>410300</v>
      </c>
      <c r="J47" s="382"/>
      <c r="K47" s="382"/>
      <c r="L47" s="382"/>
      <c r="M47" s="382"/>
    </row>
    <row r="48" spans="1:13" ht="21" customHeight="1">
      <c r="A48" s="271" t="s">
        <v>406</v>
      </c>
      <c r="B48" s="363" t="s">
        <v>293</v>
      </c>
      <c r="C48" s="364" t="s">
        <v>299</v>
      </c>
      <c r="D48" s="364" t="s">
        <v>249</v>
      </c>
      <c r="E48" s="364" t="s">
        <v>141</v>
      </c>
      <c r="F48" s="364" t="s">
        <v>216</v>
      </c>
      <c r="G48" s="365">
        <f>G47</f>
        <v>423200</v>
      </c>
      <c r="H48" s="365">
        <f t="shared" si="3"/>
        <v>406200</v>
      </c>
      <c r="I48" s="365">
        <f t="shared" si="3"/>
        <v>410300</v>
      </c>
      <c r="J48" s="382"/>
      <c r="K48" s="382"/>
      <c r="L48" s="382"/>
      <c r="M48" s="382"/>
    </row>
    <row r="49" spans="1:13" ht="142.5" customHeight="1">
      <c r="A49" s="362" t="s">
        <v>276</v>
      </c>
      <c r="B49" s="367" t="s">
        <v>536</v>
      </c>
      <c r="C49" s="362" t="s">
        <v>535</v>
      </c>
      <c r="D49" s="362" t="s">
        <v>249</v>
      </c>
      <c r="E49" s="362"/>
      <c r="F49" s="362"/>
      <c r="G49" s="274">
        <v>9600</v>
      </c>
      <c r="H49" s="274">
        <v>0</v>
      </c>
      <c r="I49" s="274">
        <v>0</v>
      </c>
      <c r="J49" s="382"/>
      <c r="K49" s="382"/>
      <c r="L49" s="382"/>
      <c r="M49" s="382"/>
    </row>
    <row r="50" spans="1:13" ht="22.5" customHeight="1">
      <c r="A50" s="271" t="s">
        <v>152</v>
      </c>
      <c r="B50" s="368" t="s">
        <v>248</v>
      </c>
      <c r="C50" s="371" t="s">
        <v>535</v>
      </c>
      <c r="D50" s="371" t="s">
        <v>249</v>
      </c>
      <c r="E50" s="371" t="s">
        <v>141</v>
      </c>
      <c r="F50" s="371" t="s">
        <v>216</v>
      </c>
      <c r="G50" s="274">
        <f>G49</f>
        <v>9600</v>
      </c>
      <c r="H50" s="274">
        <v>0</v>
      </c>
      <c r="I50" s="274">
        <v>0</v>
      </c>
      <c r="J50" s="382"/>
      <c r="K50" s="382"/>
      <c r="L50" s="382"/>
      <c r="M50" s="382"/>
    </row>
    <row r="51" spans="1:13" ht="110.25" hidden="1" customHeight="1">
      <c r="A51" s="362" t="s">
        <v>376</v>
      </c>
      <c r="J51" s="382"/>
      <c r="K51" s="382"/>
      <c r="L51" s="382"/>
      <c r="M51" s="382"/>
    </row>
    <row r="52" spans="1:13" hidden="1">
      <c r="A52" s="271" t="s">
        <v>407</v>
      </c>
      <c r="J52" s="382"/>
      <c r="K52" s="382"/>
      <c r="L52" s="382"/>
      <c r="M52" s="382"/>
    </row>
    <row r="53" spans="1:13" hidden="1">
      <c r="A53" s="362" t="s">
        <v>377</v>
      </c>
      <c r="J53" s="382"/>
      <c r="K53" s="382"/>
      <c r="L53" s="382"/>
      <c r="M53" s="382"/>
    </row>
    <row r="54" spans="1:13" hidden="1">
      <c r="A54" s="271" t="s">
        <v>408</v>
      </c>
      <c r="J54" s="382"/>
      <c r="K54" s="382"/>
      <c r="L54" s="382"/>
      <c r="M54" s="382"/>
    </row>
    <row r="55" spans="1:13">
      <c r="A55" s="362" t="s">
        <v>409</v>
      </c>
      <c r="B55" s="361" t="s">
        <v>411</v>
      </c>
      <c r="C55" s="362" t="s">
        <v>299</v>
      </c>
      <c r="D55" s="362" t="s">
        <v>249</v>
      </c>
      <c r="E55" s="362" t="s">
        <v>141</v>
      </c>
      <c r="F55" s="362"/>
      <c r="G55" s="274">
        <v>9600</v>
      </c>
      <c r="H55" s="274">
        <f>H54</f>
        <v>0</v>
      </c>
      <c r="I55" s="274">
        <f>I54</f>
        <v>0</v>
      </c>
      <c r="J55" s="382"/>
      <c r="K55" s="382"/>
      <c r="L55" s="382"/>
      <c r="M55" s="382"/>
    </row>
    <row r="56" spans="1:13" ht="22.5">
      <c r="A56" s="271" t="s">
        <v>410</v>
      </c>
      <c r="B56" s="363" t="s">
        <v>293</v>
      </c>
      <c r="C56" s="364" t="s">
        <v>299</v>
      </c>
      <c r="D56" s="364" t="s">
        <v>249</v>
      </c>
      <c r="E56" s="364" t="s">
        <v>141</v>
      </c>
      <c r="F56" s="364" t="s">
        <v>216</v>
      </c>
      <c r="G56" s="365">
        <f>G55</f>
        <v>9600</v>
      </c>
      <c r="H56" s="365">
        <f>H55</f>
        <v>0</v>
      </c>
      <c r="I56" s="365">
        <f>I55</f>
        <v>0</v>
      </c>
      <c r="J56" s="382"/>
      <c r="K56" s="382"/>
      <c r="L56" s="382"/>
      <c r="M56" s="382"/>
    </row>
    <row r="57" spans="1:13" ht="84">
      <c r="A57" s="362" t="s">
        <v>412</v>
      </c>
      <c r="B57" s="361" t="s">
        <v>304</v>
      </c>
      <c r="C57" s="362" t="s">
        <v>305</v>
      </c>
      <c r="D57" s="362"/>
      <c r="E57" s="362"/>
      <c r="F57" s="362"/>
      <c r="G57" s="274">
        <f>G58</f>
        <v>701600</v>
      </c>
      <c r="H57" s="274">
        <f>H58</f>
        <v>868305</v>
      </c>
      <c r="I57" s="274">
        <f>I58</f>
        <v>501600</v>
      </c>
      <c r="J57" s="382"/>
      <c r="K57" s="382"/>
      <c r="L57" s="382"/>
      <c r="M57" s="382"/>
    </row>
    <row r="58" spans="1:13" ht="86.25" customHeight="1">
      <c r="A58" s="271" t="s">
        <v>413</v>
      </c>
      <c r="B58" s="361" t="s">
        <v>306</v>
      </c>
      <c r="C58" s="362" t="s">
        <v>307</v>
      </c>
      <c r="D58" s="362"/>
      <c r="E58" s="362"/>
      <c r="F58" s="362"/>
      <c r="G58" s="274">
        <f>G59+G62</f>
        <v>701600</v>
      </c>
      <c r="H58" s="274">
        <f>H61+H63</f>
        <v>868305</v>
      </c>
      <c r="I58" s="274">
        <f>I59+I62</f>
        <v>501600</v>
      </c>
      <c r="J58" s="382"/>
      <c r="K58" s="382"/>
      <c r="L58" s="382"/>
      <c r="M58" s="382"/>
    </row>
    <row r="59" spans="1:13" ht="21">
      <c r="A59" s="362" t="s">
        <v>414</v>
      </c>
      <c r="B59" s="361" t="s">
        <v>248</v>
      </c>
      <c r="C59" s="362" t="s">
        <v>307</v>
      </c>
      <c r="D59" s="362" t="s">
        <v>249</v>
      </c>
      <c r="E59" s="362"/>
      <c r="F59" s="362"/>
      <c r="G59" s="274">
        <v>400000</v>
      </c>
      <c r="H59" s="274">
        <f>H60</f>
        <v>566705</v>
      </c>
      <c r="I59" s="274">
        <v>200000</v>
      </c>
      <c r="J59" s="382"/>
      <c r="K59" s="382"/>
      <c r="L59" s="382"/>
      <c r="M59" s="382"/>
    </row>
    <row r="60" spans="1:13" ht="21">
      <c r="A60" s="271" t="s">
        <v>415</v>
      </c>
      <c r="B60" s="361" t="s">
        <v>396</v>
      </c>
      <c r="C60" s="362" t="s">
        <v>307</v>
      </c>
      <c r="D60" s="362" t="s">
        <v>249</v>
      </c>
      <c r="E60" s="362" t="s">
        <v>159</v>
      </c>
      <c r="F60" s="362"/>
      <c r="G60" s="274">
        <f>G59</f>
        <v>400000</v>
      </c>
      <c r="H60" s="274">
        <v>566705</v>
      </c>
      <c r="I60" s="274">
        <f>I59</f>
        <v>200000</v>
      </c>
      <c r="J60" s="382"/>
      <c r="K60" s="382"/>
      <c r="L60" s="382"/>
      <c r="M60" s="382"/>
    </row>
    <row r="61" spans="1:13">
      <c r="A61" s="362" t="s">
        <v>416</v>
      </c>
      <c r="B61" s="363" t="s">
        <v>221</v>
      </c>
      <c r="C61" s="364" t="s">
        <v>307</v>
      </c>
      <c r="D61" s="364" t="s">
        <v>249</v>
      </c>
      <c r="E61" s="364" t="s">
        <v>159</v>
      </c>
      <c r="F61" s="364" t="s">
        <v>222</v>
      </c>
      <c r="G61" s="365">
        <v>651000</v>
      </c>
      <c r="H61" s="365">
        <f>H60</f>
        <v>566705</v>
      </c>
      <c r="I61" s="365">
        <f>I60</f>
        <v>200000</v>
      </c>
      <c r="J61" s="382"/>
      <c r="K61" s="382"/>
      <c r="L61" s="382"/>
      <c r="M61" s="382"/>
    </row>
    <row r="62" spans="1:13">
      <c r="A62" s="271" t="s">
        <v>417</v>
      </c>
      <c r="B62" s="361" t="s">
        <v>250</v>
      </c>
      <c r="C62" s="362" t="s">
        <v>307</v>
      </c>
      <c r="D62" s="362" t="s">
        <v>251</v>
      </c>
      <c r="E62" s="362"/>
      <c r="F62" s="362"/>
      <c r="G62" s="274">
        <v>301600</v>
      </c>
      <c r="H62" s="274">
        <v>301600</v>
      </c>
      <c r="I62" s="274">
        <v>301600</v>
      </c>
      <c r="J62" s="382"/>
      <c r="K62" s="382"/>
      <c r="L62" s="382"/>
      <c r="M62" s="382"/>
    </row>
    <row r="63" spans="1:13" ht="21">
      <c r="A63" s="362" t="s">
        <v>418</v>
      </c>
      <c r="B63" s="361" t="s">
        <v>396</v>
      </c>
      <c r="C63" s="362" t="s">
        <v>307</v>
      </c>
      <c r="D63" s="362" t="s">
        <v>251</v>
      </c>
      <c r="E63" s="362" t="s">
        <v>159</v>
      </c>
      <c r="F63" s="362"/>
      <c r="G63" s="274">
        <f t="shared" ref="G63:I64" si="4">G62</f>
        <v>301600</v>
      </c>
      <c r="H63" s="274">
        <f t="shared" si="4"/>
        <v>301600</v>
      </c>
      <c r="I63" s="274">
        <f t="shared" si="4"/>
        <v>301600</v>
      </c>
      <c r="J63" s="382"/>
      <c r="K63" s="382"/>
      <c r="L63" s="382"/>
      <c r="M63" s="382"/>
    </row>
    <row r="64" spans="1:13">
      <c r="A64" s="271" t="s">
        <v>154</v>
      </c>
      <c r="B64" s="363" t="s">
        <v>221</v>
      </c>
      <c r="C64" s="364" t="s">
        <v>307</v>
      </c>
      <c r="D64" s="364" t="s">
        <v>251</v>
      </c>
      <c r="E64" s="364" t="s">
        <v>159</v>
      </c>
      <c r="F64" s="364" t="s">
        <v>222</v>
      </c>
      <c r="G64" s="365">
        <f t="shared" si="4"/>
        <v>301600</v>
      </c>
      <c r="H64" s="365">
        <f t="shared" si="4"/>
        <v>301600</v>
      </c>
      <c r="I64" s="365">
        <f t="shared" si="4"/>
        <v>301600</v>
      </c>
      <c r="J64" s="382"/>
      <c r="K64" s="382"/>
      <c r="L64" s="382"/>
      <c r="M64" s="382"/>
    </row>
    <row r="65" spans="1:13" ht="94.5">
      <c r="A65" s="362" t="s">
        <v>419</v>
      </c>
      <c r="B65" s="361" t="s">
        <v>300</v>
      </c>
      <c r="C65" s="362" t="s">
        <v>301</v>
      </c>
      <c r="D65" s="362"/>
      <c r="E65" s="362"/>
      <c r="F65" s="362"/>
      <c r="G65" s="274">
        <f>G66+G70+G74</f>
        <v>932040</v>
      </c>
      <c r="H65" s="274">
        <f>H66+H70+H74</f>
        <v>751540</v>
      </c>
      <c r="I65" s="274">
        <f>I66+I70+I74</f>
        <v>828992</v>
      </c>
      <c r="J65" s="382"/>
      <c r="K65" s="381"/>
      <c r="L65" s="382"/>
      <c r="M65" s="382"/>
    </row>
    <row r="66" spans="1:13" ht="119.25" customHeight="1">
      <c r="A66" s="271" t="s">
        <v>420</v>
      </c>
      <c r="B66" s="366" t="s">
        <v>383</v>
      </c>
      <c r="C66" s="362" t="s">
        <v>384</v>
      </c>
      <c r="D66" s="362"/>
      <c r="E66" s="362"/>
      <c r="F66" s="362"/>
      <c r="G66" s="274">
        <v>412040</v>
      </c>
      <c r="H66" s="274">
        <v>412040</v>
      </c>
      <c r="I66" s="274">
        <v>412040</v>
      </c>
      <c r="J66" s="382"/>
      <c r="K66" s="382"/>
      <c r="L66" s="382"/>
      <c r="M66" s="382"/>
    </row>
    <row r="67" spans="1:13" ht="21">
      <c r="A67" s="362" t="s">
        <v>421</v>
      </c>
      <c r="B67" s="361" t="s">
        <v>248</v>
      </c>
      <c r="C67" s="362" t="s">
        <v>384</v>
      </c>
      <c r="D67" s="362" t="s">
        <v>249</v>
      </c>
      <c r="E67" s="362"/>
      <c r="F67" s="362"/>
      <c r="G67" s="274">
        <v>412040</v>
      </c>
      <c r="H67" s="274">
        <v>412040</v>
      </c>
      <c r="I67" s="274">
        <v>412040</v>
      </c>
      <c r="J67" s="382"/>
      <c r="K67" s="382"/>
      <c r="L67" s="382"/>
      <c r="M67" s="382"/>
    </row>
    <row r="68" spans="1:13">
      <c r="A68" s="271" t="s">
        <v>422</v>
      </c>
      <c r="B68" s="361" t="s">
        <v>440</v>
      </c>
      <c r="C68" s="362" t="s">
        <v>384</v>
      </c>
      <c r="D68" s="362" t="s">
        <v>249</v>
      </c>
      <c r="E68" s="362" t="s">
        <v>133</v>
      </c>
      <c r="F68" s="362"/>
      <c r="G68" s="274">
        <v>412040</v>
      </c>
      <c r="H68" s="274">
        <v>412040</v>
      </c>
      <c r="I68" s="274">
        <v>412040</v>
      </c>
      <c r="J68" s="382"/>
      <c r="K68" s="382"/>
      <c r="L68" s="382"/>
      <c r="M68" s="382"/>
    </row>
    <row r="69" spans="1:13" ht="22.5">
      <c r="A69" s="362" t="s">
        <v>423</v>
      </c>
      <c r="B69" s="363" t="s">
        <v>385</v>
      </c>
      <c r="C69" s="364" t="s">
        <v>384</v>
      </c>
      <c r="D69" s="364" t="s">
        <v>249</v>
      </c>
      <c r="E69" s="364" t="s">
        <v>133</v>
      </c>
      <c r="F69" s="364" t="s">
        <v>381</v>
      </c>
      <c r="G69" s="365">
        <v>412040</v>
      </c>
      <c r="H69" s="365">
        <v>412040</v>
      </c>
      <c r="I69" s="365">
        <v>412040</v>
      </c>
      <c r="J69" s="382"/>
      <c r="K69" s="382"/>
      <c r="L69" s="382"/>
      <c r="M69" s="382"/>
    </row>
    <row r="70" spans="1:13" ht="115.5">
      <c r="A70" s="271" t="s">
        <v>424</v>
      </c>
      <c r="B70" s="366" t="s">
        <v>302</v>
      </c>
      <c r="C70" s="362" t="s">
        <v>303</v>
      </c>
      <c r="D70" s="362"/>
      <c r="E70" s="362"/>
      <c r="F70" s="362"/>
      <c r="G70" s="274">
        <v>70000</v>
      </c>
      <c r="H70" s="274">
        <v>70000</v>
      </c>
      <c r="I70" s="274">
        <v>70000</v>
      </c>
      <c r="J70" s="382"/>
      <c r="K70" s="382"/>
      <c r="L70" s="382"/>
      <c r="M70" s="382"/>
    </row>
    <row r="71" spans="1:13" ht="21">
      <c r="A71" s="362" t="s">
        <v>425</v>
      </c>
      <c r="B71" s="361" t="s">
        <v>248</v>
      </c>
      <c r="C71" s="362" t="s">
        <v>303</v>
      </c>
      <c r="D71" s="362" t="s">
        <v>249</v>
      </c>
      <c r="E71" s="362"/>
      <c r="F71" s="362"/>
      <c r="G71" s="274">
        <v>70000</v>
      </c>
      <c r="H71" s="274">
        <v>70000</v>
      </c>
      <c r="I71" s="274">
        <v>70000</v>
      </c>
      <c r="J71" s="382"/>
      <c r="K71" s="382"/>
      <c r="L71" s="382"/>
      <c r="M71" s="382"/>
    </row>
    <row r="72" spans="1:13" ht="21">
      <c r="A72" s="271" t="s">
        <v>426</v>
      </c>
      <c r="B72" s="361" t="s">
        <v>396</v>
      </c>
      <c r="C72" s="362" t="s">
        <v>303</v>
      </c>
      <c r="D72" s="362" t="s">
        <v>249</v>
      </c>
      <c r="E72" s="362" t="s">
        <v>159</v>
      </c>
      <c r="F72" s="362"/>
      <c r="G72" s="274">
        <v>70000</v>
      </c>
      <c r="H72" s="274">
        <v>70000</v>
      </c>
      <c r="I72" s="274">
        <v>70000</v>
      </c>
      <c r="J72" s="382"/>
      <c r="K72" s="382"/>
      <c r="L72" s="382"/>
      <c r="M72" s="382"/>
    </row>
    <row r="73" spans="1:13">
      <c r="A73" s="362" t="s">
        <v>427</v>
      </c>
      <c r="B73" s="363" t="s">
        <v>219</v>
      </c>
      <c r="C73" s="364" t="s">
        <v>303</v>
      </c>
      <c r="D73" s="364" t="s">
        <v>249</v>
      </c>
      <c r="E73" s="364" t="s">
        <v>159</v>
      </c>
      <c r="F73" s="364" t="s">
        <v>220</v>
      </c>
      <c r="G73" s="365">
        <v>70000</v>
      </c>
      <c r="H73" s="365">
        <v>70000</v>
      </c>
      <c r="I73" s="365">
        <v>70000</v>
      </c>
      <c r="J73" s="382"/>
      <c r="K73" s="382"/>
      <c r="L73" s="382"/>
      <c r="M73" s="382"/>
    </row>
    <row r="74" spans="1:13" ht="115.5">
      <c r="A74" s="271" t="s">
        <v>428</v>
      </c>
      <c r="B74" s="366" t="s">
        <v>308</v>
      </c>
      <c r="C74" s="362" t="s">
        <v>309</v>
      </c>
      <c r="D74" s="362"/>
      <c r="E74" s="362"/>
      <c r="F74" s="362"/>
      <c r="G74" s="274">
        <v>450000</v>
      </c>
      <c r="H74" s="274">
        <f>H75</f>
        <v>269500</v>
      </c>
      <c r="I74" s="274">
        <v>346952</v>
      </c>
      <c r="J74" s="382"/>
      <c r="K74" s="382"/>
      <c r="L74" s="382"/>
      <c r="M74" s="382"/>
    </row>
    <row r="75" spans="1:13" ht="21">
      <c r="A75" s="362" t="s">
        <v>429</v>
      </c>
      <c r="B75" s="361" t="s">
        <v>248</v>
      </c>
      <c r="C75" s="362" t="s">
        <v>309</v>
      </c>
      <c r="D75" s="362" t="s">
        <v>249</v>
      </c>
      <c r="E75" s="362"/>
      <c r="F75" s="362"/>
      <c r="G75" s="274">
        <f>G74</f>
        <v>450000</v>
      </c>
      <c r="H75" s="274">
        <f>H76</f>
        <v>269500</v>
      </c>
      <c r="I75" s="274">
        <f t="shared" ref="I75:I77" si="5">I74</f>
        <v>346952</v>
      </c>
      <c r="J75" s="382"/>
      <c r="K75" s="382"/>
      <c r="L75" s="382"/>
      <c r="M75" s="382"/>
    </row>
    <row r="76" spans="1:13" ht="21">
      <c r="A76" s="271" t="s">
        <v>430</v>
      </c>
      <c r="B76" s="361" t="s">
        <v>396</v>
      </c>
      <c r="C76" s="362" t="s">
        <v>309</v>
      </c>
      <c r="D76" s="362" t="s">
        <v>249</v>
      </c>
      <c r="E76" s="362" t="s">
        <v>159</v>
      </c>
      <c r="F76" s="362"/>
      <c r="G76" s="274">
        <f>G75</f>
        <v>450000</v>
      </c>
      <c r="H76" s="274">
        <f>H77</f>
        <v>269500</v>
      </c>
      <c r="I76" s="274">
        <f t="shared" si="5"/>
        <v>346952</v>
      </c>
      <c r="J76" s="382"/>
      <c r="K76" s="382"/>
      <c r="L76" s="382"/>
      <c r="M76" s="382"/>
    </row>
    <row r="77" spans="1:13">
      <c r="A77" s="362" t="s">
        <v>431</v>
      </c>
      <c r="B77" s="363" t="s">
        <v>221</v>
      </c>
      <c r="C77" s="364" t="s">
        <v>309</v>
      </c>
      <c r="D77" s="364" t="s">
        <v>249</v>
      </c>
      <c r="E77" s="364" t="s">
        <v>159</v>
      </c>
      <c r="F77" s="364" t="s">
        <v>222</v>
      </c>
      <c r="G77" s="365">
        <f>G76</f>
        <v>450000</v>
      </c>
      <c r="H77" s="365">
        <v>269500</v>
      </c>
      <c r="I77" s="365">
        <f t="shared" si="5"/>
        <v>346952</v>
      </c>
      <c r="J77" s="382"/>
      <c r="K77" s="382"/>
      <c r="L77" s="382"/>
      <c r="M77" s="382"/>
    </row>
    <row r="78" spans="1:13" ht="31.5">
      <c r="A78" s="271" t="s">
        <v>432</v>
      </c>
      <c r="B78" s="361" t="s">
        <v>234</v>
      </c>
      <c r="C78" s="362" t="s">
        <v>235</v>
      </c>
      <c r="D78" s="362"/>
      <c r="E78" s="362"/>
      <c r="F78" s="362"/>
      <c r="G78" s="274">
        <f>G79</f>
        <v>6012617</v>
      </c>
      <c r="H78" s="274">
        <f>H79</f>
        <v>6269482</v>
      </c>
      <c r="I78" s="274">
        <f>I79</f>
        <v>6110235</v>
      </c>
      <c r="J78" s="381">
        <f>G78</f>
        <v>6012617</v>
      </c>
      <c r="K78" s="381">
        <f>H78</f>
        <v>6269482</v>
      </c>
      <c r="L78" s="381">
        <f>I78</f>
        <v>6110235</v>
      </c>
      <c r="M78" s="382"/>
    </row>
    <row r="79" spans="1:13" ht="63">
      <c r="A79" s="362" t="s">
        <v>433</v>
      </c>
      <c r="B79" s="361" t="s">
        <v>237</v>
      </c>
      <c r="C79" s="362" t="s">
        <v>238</v>
      </c>
      <c r="D79" s="362"/>
      <c r="E79" s="362"/>
      <c r="F79" s="362"/>
      <c r="G79" s="274">
        <f>G80+G90+G94+G101+G105</f>
        <v>6012617</v>
      </c>
      <c r="H79" s="274">
        <f>H80+H90+H94+H101+H105</f>
        <v>6269482</v>
      </c>
      <c r="I79" s="274">
        <f>I80+I90+I94+I101+I105</f>
        <v>6110235</v>
      </c>
      <c r="J79" s="382"/>
      <c r="K79" s="382"/>
      <c r="L79" s="382"/>
      <c r="M79" s="382"/>
    </row>
    <row r="80" spans="1:13" ht="73.5">
      <c r="A80" s="271" t="s">
        <v>434</v>
      </c>
      <c r="B80" s="361" t="s">
        <v>288</v>
      </c>
      <c r="C80" s="362" t="s">
        <v>289</v>
      </c>
      <c r="D80" s="362"/>
      <c r="E80" s="362"/>
      <c r="F80" s="362"/>
      <c r="G80" s="274">
        <f>G81+G84+G87</f>
        <v>213880</v>
      </c>
      <c r="H80" s="274">
        <f>H81+H84+H87</f>
        <v>222400</v>
      </c>
      <c r="I80" s="274">
        <v>0</v>
      </c>
      <c r="J80" s="382"/>
      <c r="K80" s="382"/>
      <c r="L80" s="382"/>
      <c r="M80" s="382"/>
    </row>
    <row r="81" spans="1:13" ht="31.5">
      <c r="A81" s="362" t="s">
        <v>435</v>
      </c>
      <c r="B81" s="361" t="s">
        <v>241</v>
      </c>
      <c r="C81" s="362" t="s">
        <v>289</v>
      </c>
      <c r="D81" s="362" t="s">
        <v>242</v>
      </c>
      <c r="E81" s="362"/>
      <c r="F81" s="362"/>
      <c r="G81" s="274">
        <v>147782</v>
      </c>
      <c r="H81" s="274">
        <v>147782</v>
      </c>
      <c r="I81" s="274">
        <v>0</v>
      </c>
      <c r="J81" s="382"/>
      <c r="K81" s="382"/>
      <c r="L81" s="382"/>
      <c r="M81" s="382"/>
    </row>
    <row r="82" spans="1:13">
      <c r="A82" s="271" t="s">
        <v>436</v>
      </c>
      <c r="B82" s="361" t="s">
        <v>468</v>
      </c>
      <c r="C82" s="362" t="s">
        <v>289</v>
      </c>
      <c r="D82" s="362" t="s">
        <v>242</v>
      </c>
      <c r="E82" s="362" t="s">
        <v>120</v>
      </c>
      <c r="F82" s="362"/>
      <c r="G82" s="274">
        <f>G81</f>
        <v>147782</v>
      </c>
      <c r="H82" s="274">
        <f>H81</f>
        <v>147782</v>
      </c>
      <c r="I82" s="274">
        <v>0</v>
      </c>
      <c r="J82" s="382"/>
      <c r="K82" s="382"/>
      <c r="L82" s="382"/>
      <c r="M82" s="382"/>
    </row>
    <row r="83" spans="1:13" ht="22.5">
      <c r="A83" s="362" t="s">
        <v>437</v>
      </c>
      <c r="B83" s="363" t="s">
        <v>287</v>
      </c>
      <c r="C83" s="364" t="s">
        <v>289</v>
      </c>
      <c r="D83" s="364" t="s">
        <v>242</v>
      </c>
      <c r="E83" s="364" t="s">
        <v>120</v>
      </c>
      <c r="F83" s="364" t="s">
        <v>208</v>
      </c>
      <c r="G83" s="365">
        <f>G82</f>
        <v>147782</v>
      </c>
      <c r="H83" s="365">
        <f>H82</f>
        <v>147782</v>
      </c>
      <c r="I83" s="365">
        <v>0</v>
      </c>
      <c r="J83" s="382"/>
      <c r="K83" s="382"/>
      <c r="L83" s="382"/>
      <c r="M83" s="382"/>
    </row>
    <row r="84" spans="1:13" ht="63">
      <c r="A84" s="271" t="s">
        <v>438</v>
      </c>
      <c r="B84" s="361" t="s">
        <v>243</v>
      </c>
      <c r="C84" s="362" t="s">
        <v>289</v>
      </c>
      <c r="D84" s="362" t="s">
        <v>244</v>
      </c>
      <c r="E84" s="362"/>
      <c r="F84" s="362"/>
      <c r="G84" s="274">
        <v>44631</v>
      </c>
      <c r="H84" s="274">
        <v>44631</v>
      </c>
      <c r="I84" s="274">
        <v>0</v>
      </c>
      <c r="J84" s="382"/>
      <c r="K84" s="382"/>
      <c r="L84" s="382"/>
      <c r="M84" s="382"/>
    </row>
    <row r="85" spans="1:13">
      <c r="A85" s="362" t="s">
        <v>439</v>
      </c>
      <c r="B85" s="361" t="s">
        <v>468</v>
      </c>
      <c r="C85" s="362" t="s">
        <v>289</v>
      </c>
      <c r="D85" s="362" t="s">
        <v>244</v>
      </c>
      <c r="E85" s="362" t="s">
        <v>120</v>
      </c>
      <c r="F85" s="362"/>
      <c r="G85" s="274">
        <f>G84</f>
        <v>44631</v>
      </c>
      <c r="H85" s="274">
        <f>H84</f>
        <v>44631</v>
      </c>
      <c r="I85" s="274">
        <v>0</v>
      </c>
      <c r="J85" s="382"/>
      <c r="K85" s="382"/>
      <c r="L85" s="382"/>
      <c r="M85" s="382"/>
    </row>
    <row r="86" spans="1:13" ht="22.5">
      <c r="A86" s="271" t="s">
        <v>441</v>
      </c>
      <c r="B86" s="363" t="s">
        <v>287</v>
      </c>
      <c r="C86" s="364" t="s">
        <v>289</v>
      </c>
      <c r="D86" s="364" t="s">
        <v>244</v>
      </c>
      <c r="E86" s="364" t="s">
        <v>120</v>
      </c>
      <c r="F86" s="364" t="s">
        <v>208</v>
      </c>
      <c r="G86" s="365">
        <f>G85</f>
        <v>44631</v>
      </c>
      <c r="H86" s="365">
        <f>H85</f>
        <v>44631</v>
      </c>
      <c r="I86" s="365">
        <v>0</v>
      </c>
      <c r="J86" s="382"/>
      <c r="K86" s="382"/>
      <c r="L86" s="382"/>
      <c r="M86" s="382"/>
    </row>
    <row r="87" spans="1:13" ht="21">
      <c r="A87" s="362" t="s">
        <v>442</v>
      </c>
      <c r="B87" s="361" t="s">
        <v>248</v>
      </c>
      <c r="C87" s="362" t="s">
        <v>289</v>
      </c>
      <c r="D87" s="362" t="s">
        <v>249</v>
      </c>
      <c r="E87" s="362"/>
      <c r="F87" s="362"/>
      <c r="G87" s="274">
        <v>21467</v>
      </c>
      <c r="H87" s="274">
        <v>29987</v>
      </c>
      <c r="I87" s="274">
        <v>0</v>
      </c>
      <c r="J87" s="382"/>
      <c r="K87" s="382"/>
      <c r="L87" s="382"/>
      <c r="M87" s="382"/>
    </row>
    <row r="88" spans="1:13">
      <c r="A88" s="271" t="s">
        <v>443</v>
      </c>
      <c r="B88" s="361" t="s">
        <v>468</v>
      </c>
      <c r="C88" s="362" t="s">
        <v>289</v>
      </c>
      <c r="D88" s="362" t="s">
        <v>249</v>
      </c>
      <c r="E88" s="362" t="s">
        <v>120</v>
      </c>
      <c r="F88" s="362"/>
      <c r="G88" s="274">
        <f>G87</f>
        <v>21467</v>
      </c>
      <c r="H88" s="274">
        <f>H87</f>
        <v>29987</v>
      </c>
      <c r="I88" s="274">
        <v>0</v>
      </c>
      <c r="J88" s="382"/>
      <c r="K88" s="382"/>
      <c r="L88" s="382"/>
      <c r="M88" s="382"/>
    </row>
    <row r="89" spans="1:13" ht="22.5">
      <c r="A89" s="362" t="s">
        <v>444</v>
      </c>
      <c r="B89" s="363" t="s">
        <v>287</v>
      </c>
      <c r="C89" s="364" t="s">
        <v>289</v>
      </c>
      <c r="D89" s="364" t="s">
        <v>249</v>
      </c>
      <c r="E89" s="364" t="s">
        <v>120</v>
      </c>
      <c r="F89" s="364" t="s">
        <v>208</v>
      </c>
      <c r="G89" s="365">
        <f>G88</f>
        <v>21467</v>
      </c>
      <c r="H89" s="365">
        <f>H88</f>
        <v>29987</v>
      </c>
      <c r="I89" s="365">
        <v>0</v>
      </c>
      <c r="J89" s="382"/>
      <c r="K89" s="382"/>
      <c r="L89" s="382"/>
      <c r="M89" s="382"/>
    </row>
    <row r="90" spans="1:13" ht="94.5">
      <c r="A90" s="271" t="s">
        <v>445</v>
      </c>
      <c r="B90" s="361" t="s">
        <v>281</v>
      </c>
      <c r="C90" s="362" t="s">
        <v>282</v>
      </c>
      <c r="D90" s="362"/>
      <c r="E90" s="362"/>
      <c r="F90" s="362"/>
      <c r="G90" s="274">
        <v>8300</v>
      </c>
      <c r="H90" s="274">
        <v>8300</v>
      </c>
      <c r="I90" s="274">
        <f>H90</f>
        <v>8300</v>
      </c>
      <c r="J90" s="382"/>
      <c r="K90" s="382"/>
      <c r="L90" s="382"/>
      <c r="M90" s="382"/>
    </row>
    <row r="91" spans="1:13" ht="21">
      <c r="A91" s="362" t="s">
        <v>446</v>
      </c>
      <c r="B91" s="361" t="s">
        <v>248</v>
      </c>
      <c r="C91" s="362" t="s">
        <v>282</v>
      </c>
      <c r="D91" s="362" t="s">
        <v>249</v>
      </c>
      <c r="E91" s="362"/>
      <c r="F91" s="362"/>
      <c r="G91" s="274">
        <f t="shared" ref="G91:I93" si="6">G90</f>
        <v>8300</v>
      </c>
      <c r="H91" s="274">
        <f t="shared" si="6"/>
        <v>8300</v>
      </c>
      <c r="I91" s="274">
        <f t="shared" si="6"/>
        <v>8300</v>
      </c>
      <c r="J91" s="382"/>
      <c r="K91" s="382"/>
      <c r="L91" s="382"/>
      <c r="M91" s="382"/>
    </row>
    <row r="92" spans="1:13" ht="21">
      <c r="A92" s="271" t="s">
        <v>447</v>
      </c>
      <c r="B92" s="361" t="s">
        <v>397</v>
      </c>
      <c r="C92" s="362" t="s">
        <v>282</v>
      </c>
      <c r="D92" s="362" t="s">
        <v>249</v>
      </c>
      <c r="E92" s="362" t="s">
        <v>116</v>
      </c>
      <c r="F92" s="362"/>
      <c r="G92" s="274">
        <f t="shared" si="6"/>
        <v>8300</v>
      </c>
      <c r="H92" s="274">
        <f t="shared" si="6"/>
        <v>8300</v>
      </c>
      <c r="I92" s="274">
        <f t="shared" si="6"/>
        <v>8300</v>
      </c>
      <c r="J92" s="382"/>
      <c r="K92" s="382"/>
      <c r="L92" s="382"/>
      <c r="M92" s="382"/>
    </row>
    <row r="93" spans="1:13" ht="22.5">
      <c r="A93" s="362" t="s">
        <v>448</v>
      </c>
      <c r="B93" s="363" t="s">
        <v>203</v>
      </c>
      <c r="C93" s="364" t="s">
        <v>282</v>
      </c>
      <c r="D93" s="364" t="s">
        <v>249</v>
      </c>
      <c r="E93" s="364" t="s">
        <v>116</v>
      </c>
      <c r="F93" s="364" t="s">
        <v>204</v>
      </c>
      <c r="G93" s="365">
        <f t="shared" si="6"/>
        <v>8300</v>
      </c>
      <c r="H93" s="365">
        <f t="shared" si="6"/>
        <v>8300</v>
      </c>
      <c r="I93" s="365">
        <f t="shared" si="6"/>
        <v>8300</v>
      </c>
      <c r="J93" s="382"/>
      <c r="K93" s="382"/>
      <c r="L93" s="382"/>
      <c r="M93" s="382"/>
    </row>
    <row r="94" spans="1:13" ht="42">
      <c r="A94" s="271" t="s">
        <v>449</v>
      </c>
      <c r="B94" s="361" t="s">
        <v>239</v>
      </c>
      <c r="C94" s="362" t="s">
        <v>240</v>
      </c>
      <c r="D94" s="362"/>
      <c r="E94" s="362"/>
      <c r="F94" s="362"/>
      <c r="G94" s="274">
        <f>G95+G98</f>
        <v>1085330</v>
      </c>
      <c r="H94" s="274">
        <f>H95+H98</f>
        <v>1085330</v>
      </c>
      <c r="I94" s="274">
        <f>I95+I98</f>
        <v>1085330</v>
      </c>
      <c r="J94" s="382"/>
      <c r="K94" s="382"/>
      <c r="L94" s="382"/>
      <c r="M94" s="382"/>
    </row>
    <row r="95" spans="1:13" ht="31.5">
      <c r="A95" s="362" t="s">
        <v>450</v>
      </c>
      <c r="B95" s="361" t="s">
        <v>241</v>
      </c>
      <c r="C95" s="362" t="s">
        <v>240</v>
      </c>
      <c r="D95" s="362" t="s">
        <v>242</v>
      </c>
      <c r="E95" s="362"/>
      <c r="F95" s="362"/>
      <c r="G95" s="274">
        <v>833587</v>
      </c>
      <c r="H95" s="274">
        <v>833587</v>
      </c>
      <c r="I95" s="274">
        <v>833587</v>
      </c>
      <c r="J95" s="382"/>
      <c r="K95" s="382"/>
      <c r="L95" s="382"/>
      <c r="M95" s="382"/>
    </row>
    <row r="96" spans="1:13" ht="21">
      <c r="A96" s="271" t="s">
        <v>451</v>
      </c>
      <c r="B96" s="361" t="s">
        <v>397</v>
      </c>
      <c r="C96" s="362" t="s">
        <v>240</v>
      </c>
      <c r="D96" s="362" t="s">
        <v>242</v>
      </c>
      <c r="E96" s="362" t="s">
        <v>116</v>
      </c>
      <c r="F96" s="362"/>
      <c r="G96" s="274">
        <f t="shared" ref="G96:I97" si="7">G95</f>
        <v>833587</v>
      </c>
      <c r="H96" s="274">
        <f t="shared" si="7"/>
        <v>833587</v>
      </c>
      <c r="I96" s="274">
        <f t="shared" si="7"/>
        <v>833587</v>
      </c>
      <c r="J96" s="382"/>
      <c r="K96" s="382"/>
      <c r="L96" s="382"/>
      <c r="M96" s="382"/>
    </row>
    <row r="97" spans="1:13" ht="45">
      <c r="A97" s="362" t="s">
        <v>452</v>
      </c>
      <c r="B97" s="363" t="s">
        <v>197</v>
      </c>
      <c r="C97" s="364" t="s">
        <v>240</v>
      </c>
      <c r="D97" s="364" t="s">
        <v>242</v>
      </c>
      <c r="E97" s="364" t="s">
        <v>116</v>
      </c>
      <c r="F97" s="364" t="s">
        <v>198</v>
      </c>
      <c r="G97" s="365">
        <f t="shared" si="7"/>
        <v>833587</v>
      </c>
      <c r="H97" s="365">
        <f t="shared" si="7"/>
        <v>833587</v>
      </c>
      <c r="I97" s="365">
        <f t="shared" si="7"/>
        <v>833587</v>
      </c>
      <c r="J97" s="382"/>
      <c r="K97" s="382"/>
      <c r="L97" s="382"/>
      <c r="M97" s="382"/>
    </row>
    <row r="98" spans="1:13" ht="63">
      <c r="A98" s="271" t="s">
        <v>453</v>
      </c>
      <c r="B98" s="361" t="s">
        <v>243</v>
      </c>
      <c r="C98" s="362" t="s">
        <v>240</v>
      </c>
      <c r="D98" s="362" t="s">
        <v>244</v>
      </c>
      <c r="E98" s="362"/>
      <c r="F98" s="362"/>
      <c r="G98" s="274">
        <v>251743</v>
      </c>
      <c r="H98" s="274">
        <v>251743</v>
      </c>
      <c r="I98" s="274">
        <v>251743</v>
      </c>
      <c r="J98" s="382"/>
      <c r="K98" s="382"/>
      <c r="L98" s="382"/>
      <c r="M98" s="382"/>
    </row>
    <row r="99" spans="1:13" ht="21">
      <c r="A99" s="362" t="s">
        <v>454</v>
      </c>
      <c r="B99" s="361" t="s">
        <v>397</v>
      </c>
      <c r="C99" s="362" t="s">
        <v>240</v>
      </c>
      <c r="D99" s="362" t="s">
        <v>244</v>
      </c>
      <c r="E99" s="362" t="s">
        <v>116</v>
      </c>
      <c r="F99" s="362"/>
      <c r="G99" s="274">
        <f t="shared" ref="G99:I100" si="8">G98</f>
        <v>251743</v>
      </c>
      <c r="H99" s="274">
        <f t="shared" si="8"/>
        <v>251743</v>
      </c>
      <c r="I99" s="274">
        <f t="shared" si="8"/>
        <v>251743</v>
      </c>
      <c r="J99" s="382"/>
      <c r="K99" s="382"/>
      <c r="L99" s="382"/>
      <c r="M99" s="382"/>
    </row>
    <row r="100" spans="1:13" ht="45">
      <c r="A100" s="271" t="s">
        <v>455</v>
      </c>
      <c r="B100" s="363" t="s">
        <v>197</v>
      </c>
      <c r="C100" s="364" t="s">
        <v>240</v>
      </c>
      <c r="D100" s="364" t="s">
        <v>244</v>
      </c>
      <c r="E100" s="364" t="s">
        <v>116</v>
      </c>
      <c r="F100" s="364" t="s">
        <v>198</v>
      </c>
      <c r="G100" s="365">
        <f t="shared" si="8"/>
        <v>251743</v>
      </c>
      <c r="H100" s="365">
        <f t="shared" si="8"/>
        <v>251743</v>
      </c>
      <c r="I100" s="365">
        <f t="shared" si="8"/>
        <v>251743</v>
      </c>
      <c r="J100" s="382"/>
      <c r="K100" s="382"/>
      <c r="L100" s="382"/>
      <c r="M100" s="382"/>
    </row>
    <row r="101" spans="1:13" ht="63">
      <c r="A101" s="362" t="s">
        <v>456</v>
      </c>
      <c r="B101" s="361" t="s">
        <v>283</v>
      </c>
      <c r="C101" s="362" t="s">
        <v>284</v>
      </c>
      <c r="D101" s="362"/>
      <c r="E101" s="362"/>
      <c r="F101" s="362"/>
      <c r="G101" s="274">
        <v>1400</v>
      </c>
      <c r="H101" s="274">
        <v>1400</v>
      </c>
      <c r="I101" s="274">
        <v>1400</v>
      </c>
      <c r="J101" s="382"/>
      <c r="K101" s="382"/>
      <c r="L101" s="382"/>
      <c r="M101" s="382"/>
    </row>
    <row r="102" spans="1:13">
      <c r="A102" s="271" t="s">
        <v>457</v>
      </c>
      <c r="B102" s="361" t="s">
        <v>255</v>
      </c>
      <c r="C102" s="362" t="s">
        <v>284</v>
      </c>
      <c r="D102" s="362" t="s">
        <v>256</v>
      </c>
      <c r="E102" s="362"/>
      <c r="F102" s="362"/>
      <c r="G102" s="274">
        <v>1400</v>
      </c>
      <c r="H102" s="274">
        <v>1400</v>
      </c>
      <c r="I102" s="274">
        <v>1400</v>
      </c>
      <c r="J102" s="382"/>
      <c r="K102" s="382"/>
      <c r="L102" s="382"/>
      <c r="M102" s="382"/>
    </row>
    <row r="103" spans="1:13" ht="21">
      <c r="A103" s="362" t="s">
        <v>458</v>
      </c>
      <c r="B103" s="361" t="s">
        <v>397</v>
      </c>
      <c r="C103" s="362" t="s">
        <v>284</v>
      </c>
      <c r="D103" s="362" t="s">
        <v>256</v>
      </c>
      <c r="E103" s="362" t="s">
        <v>116</v>
      </c>
      <c r="F103" s="362"/>
      <c r="G103" s="274">
        <v>1400</v>
      </c>
      <c r="H103" s="274">
        <v>1400</v>
      </c>
      <c r="I103" s="274">
        <v>1400</v>
      </c>
      <c r="J103" s="382"/>
      <c r="K103" s="382"/>
      <c r="L103" s="382"/>
      <c r="M103" s="382"/>
    </row>
    <row r="104" spans="1:13" ht="22.5">
      <c r="A104" s="271" t="s">
        <v>459</v>
      </c>
      <c r="B104" s="363" t="s">
        <v>203</v>
      </c>
      <c r="C104" s="364" t="s">
        <v>284</v>
      </c>
      <c r="D104" s="364" t="s">
        <v>256</v>
      </c>
      <c r="E104" s="364" t="s">
        <v>116</v>
      </c>
      <c r="F104" s="364" t="s">
        <v>204</v>
      </c>
      <c r="G104" s="365">
        <v>1400</v>
      </c>
      <c r="H104" s="365">
        <v>1400</v>
      </c>
      <c r="I104" s="365">
        <v>1400</v>
      </c>
      <c r="J104" s="382"/>
      <c r="K104" s="382"/>
      <c r="L104" s="382"/>
      <c r="M104" s="382"/>
    </row>
    <row r="105" spans="1:13" ht="73.5">
      <c r="A105" s="362" t="s">
        <v>460</v>
      </c>
      <c r="B105" s="361" t="s">
        <v>246</v>
      </c>
      <c r="C105" s="362" t="s">
        <v>247</v>
      </c>
      <c r="D105" s="362"/>
      <c r="E105" s="362"/>
      <c r="F105" s="362"/>
      <c r="G105" s="383">
        <f>G106+G109+G112+G115+G118+G121+G128+G132</f>
        <v>4703707</v>
      </c>
      <c r="H105" s="383">
        <f>H106+H109+H112+H115+H118+H121+H128+H132</f>
        <v>4952052</v>
      </c>
      <c r="I105" s="383">
        <f>I106+I109+I112+I115+I118+I121+I128+I132</f>
        <v>5015205</v>
      </c>
      <c r="J105" s="382"/>
      <c r="K105" s="382"/>
      <c r="L105" s="382"/>
      <c r="M105" s="382"/>
    </row>
    <row r="106" spans="1:13" ht="31.5">
      <c r="A106" s="271" t="s">
        <v>461</v>
      </c>
      <c r="B106" s="361" t="s">
        <v>241</v>
      </c>
      <c r="C106" s="362" t="s">
        <v>247</v>
      </c>
      <c r="D106" s="362" t="s">
        <v>242</v>
      </c>
      <c r="E106" s="362"/>
      <c r="F106" s="362"/>
      <c r="G106" s="274">
        <f>G107</f>
        <v>2145653</v>
      </c>
      <c r="H106" s="274">
        <v>2360219</v>
      </c>
      <c r="I106" s="274">
        <v>2360219</v>
      </c>
      <c r="J106" s="382"/>
      <c r="K106" s="382"/>
      <c r="L106" s="382"/>
      <c r="M106" s="382"/>
    </row>
    <row r="107" spans="1:13" ht="21">
      <c r="A107" s="362" t="s">
        <v>462</v>
      </c>
      <c r="B107" s="361" t="s">
        <v>397</v>
      </c>
      <c r="C107" s="362" t="s">
        <v>247</v>
      </c>
      <c r="D107" s="362" t="s">
        <v>242</v>
      </c>
      <c r="E107" s="362" t="s">
        <v>116</v>
      </c>
      <c r="F107" s="362"/>
      <c r="G107" s="274">
        <v>2145653</v>
      </c>
      <c r="H107" s="274">
        <f>H106</f>
        <v>2360219</v>
      </c>
      <c r="I107" s="274">
        <f>I106</f>
        <v>2360219</v>
      </c>
      <c r="J107" s="382"/>
      <c r="K107" s="382"/>
      <c r="L107" s="382"/>
      <c r="M107" s="382"/>
    </row>
    <row r="108" spans="1:13" ht="67.5">
      <c r="A108" s="271" t="s">
        <v>463</v>
      </c>
      <c r="B108" s="363" t="s">
        <v>245</v>
      </c>
      <c r="C108" s="364" t="s">
        <v>247</v>
      </c>
      <c r="D108" s="364" t="s">
        <v>242</v>
      </c>
      <c r="E108" s="364" t="s">
        <v>116</v>
      </c>
      <c r="F108" s="364" t="s">
        <v>200</v>
      </c>
      <c r="G108" s="365">
        <f>G107</f>
        <v>2145653</v>
      </c>
      <c r="H108" s="365">
        <f>H107</f>
        <v>2360219</v>
      </c>
      <c r="I108" s="365">
        <f>I107</f>
        <v>2360219</v>
      </c>
      <c r="J108" s="382"/>
      <c r="K108" s="382"/>
      <c r="L108" s="382"/>
      <c r="M108" s="382"/>
    </row>
    <row r="109" spans="1:13" ht="63">
      <c r="A109" s="362" t="s">
        <v>464</v>
      </c>
      <c r="B109" s="361" t="s">
        <v>243</v>
      </c>
      <c r="C109" s="362" t="s">
        <v>247</v>
      </c>
      <c r="D109" s="362" t="s">
        <v>244</v>
      </c>
      <c r="E109" s="362"/>
      <c r="F109" s="362"/>
      <c r="G109" s="274">
        <v>647987</v>
      </c>
      <c r="H109" s="274">
        <v>712786</v>
      </c>
      <c r="I109" s="274">
        <v>712786</v>
      </c>
      <c r="J109" s="382"/>
      <c r="K109" s="382"/>
      <c r="L109" s="382"/>
      <c r="M109" s="382"/>
    </row>
    <row r="110" spans="1:13" ht="21">
      <c r="A110" s="271" t="s">
        <v>465</v>
      </c>
      <c r="B110" s="361" t="s">
        <v>397</v>
      </c>
      <c r="C110" s="362" t="s">
        <v>247</v>
      </c>
      <c r="D110" s="362" t="s">
        <v>244</v>
      </c>
      <c r="E110" s="362" t="s">
        <v>116</v>
      </c>
      <c r="F110" s="362"/>
      <c r="G110" s="274">
        <f t="shared" ref="G110:I111" si="9">G109</f>
        <v>647987</v>
      </c>
      <c r="H110" s="274">
        <f t="shared" si="9"/>
        <v>712786</v>
      </c>
      <c r="I110" s="274">
        <f t="shared" si="9"/>
        <v>712786</v>
      </c>
      <c r="J110" s="382"/>
      <c r="K110" s="382"/>
      <c r="L110" s="382"/>
      <c r="M110" s="382"/>
    </row>
    <row r="111" spans="1:13" ht="67.5">
      <c r="A111" s="362" t="s">
        <v>466</v>
      </c>
      <c r="B111" s="363" t="s">
        <v>245</v>
      </c>
      <c r="C111" s="364" t="s">
        <v>247</v>
      </c>
      <c r="D111" s="364" t="s">
        <v>244</v>
      </c>
      <c r="E111" s="364" t="s">
        <v>116</v>
      </c>
      <c r="F111" s="364" t="s">
        <v>200</v>
      </c>
      <c r="G111" s="365">
        <f t="shared" si="9"/>
        <v>647987</v>
      </c>
      <c r="H111" s="365">
        <f t="shared" si="9"/>
        <v>712786</v>
      </c>
      <c r="I111" s="365">
        <f t="shared" si="9"/>
        <v>712786</v>
      </c>
      <c r="J111" s="382"/>
      <c r="K111" s="382"/>
      <c r="L111" s="382"/>
      <c r="M111" s="382"/>
    </row>
    <row r="112" spans="1:13" ht="21">
      <c r="A112" s="271" t="s">
        <v>467</v>
      </c>
      <c r="B112" s="361" t="s">
        <v>248</v>
      </c>
      <c r="C112" s="362" t="s">
        <v>247</v>
      </c>
      <c r="D112" s="362" t="s">
        <v>249</v>
      </c>
      <c r="E112" s="362"/>
      <c r="F112" s="362"/>
      <c r="G112" s="274">
        <v>814402</v>
      </c>
      <c r="H112" s="274">
        <v>689500</v>
      </c>
      <c r="I112" s="274">
        <v>735000</v>
      </c>
      <c r="J112" s="382"/>
      <c r="K112" s="382"/>
      <c r="L112" s="382"/>
      <c r="M112" s="382"/>
    </row>
    <row r="113" spans="1:13" ht="21">
      <c r="A113" s="362" t="s">
        <v>469</v>
      </c>
      <c r="B113" s="361" t="s">
        <v>397</v>
      </c>
      <c r="C113" s="362" t="s">
        <v>247</v>
      </c>
      <c r="D113" s="362" t="s">
        <v>249</v>
      </c>
      <c r="E113" s="362" t="s">
        <v>116</v>
      </c>
      <c r="F113" s="362"/>
      <c r="G113" s="274">
        <f t="shared" ref="G113:I114" si="10">G112</f>
        <v>814402</v>
      </c>
      <c r="H113" s="274">
        <f t="shared" si="10"/>
        <v>689500</v>
      </c>
      <c r="I113" s="274">
        <f t="shared" si="10"/>
        <v>735000</v>
      </c>
      <c r="J113" s="382"/>
      <c r="K113" s="382"/>
      <c r="L113" s="382"/>
      <c r="M113" s="382"/>
    </row>
    <row r="114" spans="1:13" ht="67.5">
      <c r="A114" s="271" t="s">
        <v>470</v>
      </c>
      <c r="B114" s="363" t="s">
        <v>245</v>
      </c>
      <c r="C114" s="364" t="s">
        <v>247</v>
      </c>
      <c r="D114" s="364" t="s">
        <v>249</v>
      </c>
      <c r="E114" s="364" t="s">
        <v>116</v>
      </c>
      <c r="F114" s="364" t="s">
        <v>200</v>
      </c>
      <c r="G114" s="365">
        <f t="shared" si="10"/>
        <v>814402</v>
      </c>
      <c r="H114" s="365">
        <f t="shared" si="10"/>
        <v>689500</v>
      </c>
      <c r="I114" s="365">
        <f t="shared" si="10"/>
        <v>735000</v>
      </c>
      <c r="J114" s="382"/>
      <c r="K114" s="382"/>
      <c r="L114" s="382"/>
      <c r="M114" s="382"/>
    </row>
    <row r="115" spans="1:13">
      <c r="A115" s="362" t="s">
        <v>41</v>
      </c>
      <c r="B115" s="361" t="s">
        <v>250</v>
      </c>
      <c r="C115" s="362" t="s">
        <v>247</v>
      </c>
      <c r="D115" s="362" t="s">
        <v>251</v>
      </c>
      <c r="E115" s="362"/>
      <c r="F115" s="362"/>
      <c r="G115" s="274">
        <v>304264</v>
      </c>
      <c r="H115" s="274">
        <v>321000</v>
      </c>
      <c r="I115" s="274">
        <v>338653</v>
      </c>
      <c r="J115" s="382"/>
      <c r="K115" s="382"/>
      <c r="L115" s="382"/>
      <c r="M115" s="382"/>
    </row>
    <row r="116" spans="1:13" ht="21">
      <c r="A116" s="271" t="s">
        <v>471</v>
      </c>
      <c r="B116" s="361" t="s">
        <v>397</v>
      </c>
      <c r="C116" s="362" t="s">
        <v>247</v>
      </c>
      <c r="D116" s="362" t="s">
        <v>251</v>
      </c>
      <c r="E116" s="362" t="s">
        <v>116</v>
      </c>
      <c r="F116" s="362"/>
      <c r="G116" s="274">
        <f t="shared" ref="G116:I117" si="11">G115</f>
        <v>304264</v>
      </c>
      <c r="H116" s="274">
        <f t="shared" si="11"/>
        <v>321000</v>
      </c>
      <c r="I116" s="274">
        <f t="shared" si="11"/>
        <v>338653</v>
      </c>
      <c r="J116" s="382"/>
      <c r="K116" s="382"/>
      <c r="L116" s="382"/>
      <c r="M116" s="382"/>
    </row>
    <row r="117" spans="1:13" ht="67.5">
      <c r="A117" s="362" t="s">
        <v>472</v>
      </c>
      <c r="B117" s="363" t="s">
        <v>245</v>
      </c>
      <c r="C117" s="364" t="s">
        <v>247</v>
      </c>
      <c r="D117" s="364" t="s">
        <v>251</v>
      </c>
      <c r="E117" s="364" t="s">
        <v>116</v>
      </c>
      <c r="F117" s="364" t="s">
        <v>200</v>
      </c>
      <c r="G117" s="365">
        <f t="shared" si="11"/>
        <v>304264</v>
      </c>
      <c r="H117" s="365">
        <f t="shared" si="11"/>
        <v>321000</v>
      </c>
      <c r="I117" s="365">
        <f t="shared" si="11"/>
        <v>338653</v>
      </c>
      <c r="J117" s="382"/>
      <c r="K117" s="382"/>
      <c r="L117" s="382"/>
      <c r="M117" s="382"/>
    </row>
    <row r="118" spans="1:13">
      <c r="A118" s="271" t="s">
        <v>473</v>
      </c>
      <c r="B118" s="361" t="s">
        <v>255</v>
      </c>
      <c r="C118" s="362" t="s">
        <v>247</v>
      </c>
      <c r="D118" s="362" t="s">
        <v>256</v>
      </c>
      <c r="E118" s="362"/>
      <c r="F118" s="362"/>
      <c r="G118" s="274">
        <v>10000</v>
      </c>
      <c r="H118" s="274">
        <v>10000</v>
      </c>
      <c r="I118" s="274">
        <v>10000</v>
      </c>
      <c r="J118" s="382"/>
      <c r="K118" s="382"/>
      <c r="L118" s="382"/>
      <c r="M118" s="382"/>
    </row>
    <row r="119" spans="1:13" ht="21">
      <c r="A119" s="362" t="s">
        <v>474</v>
      </c>
      <c r="B119" s="361" t="s">
        <v>397</v>
      </c>
      <c r="C119" s="362" t="s">
        <v>247</v>
      </c>
      <c r="D119" s="362" t="s">
        <v>256</v>
      </c>
      <c r="E119" s="362" t="s">
        <v>116</v>
      </c>
      <c r="F119" s="362"/>
      <c r="G119" s="274">
        <f>G118</f>
        <v>10000</v>
      </c>
      <c r="H119" s="274">
        <v>10000</v>
      </c>
      <c r="I119" s="274">
        <v>10000</v>
      </c>
      <c r="J119" s="382"/>
      <c r="K119" s="382"/>
      <c r="L119" s="382"/>
      <c r="M119" s="382"/>
    </row>
    <row r="120" spans="1:13" ht="67.5">
      <c r="A120" s="271" t="s">
        <v>475</v>
      </c>
      <c r="B120" s="363" t="s">
        <v>245</v>
      </c>
      <c r="C120" s="364" t="s">
        <v>247</v>
      </c>
      <c r="D120" s="364" t="s">
        <v>256</v>
      </c>
      <c r="E120" s="364" t="s">
        <v>116</v>
      </c>
      <c r="F120" s="364" t="s">
        <v>200</v>
      </c>
      <c r="G120" s="365">
        <f>G119</f>
        <v>10000</v>
      </c>
      <c r="H120" s="365">
        <v>10000</v>
      </c>
      <c r="I120" s="365">
        <v>10000</v>
      </c>
      <c r="J120" s="382"/>
      <c r="K120" s="382"/>
      <c r="L120" s="382"/>
      <c r="M120" s="382"/>
    </row>
    <row r="121" spans="1:13" ht="84">
      <c r="A121" s="362" t="s">
        <v>476</v>
      </c>
      <c r="B121" s="361" t="s">
        <v>481</v>
      </c>
      <c r="C121" s="362" t="s">
        <v>335</v>
      </c>
      <c r="D121" s="362"/>
      <c r="E121" s="362"/>
      <c r="F121" s="362"/>
      <c r="G121" s="274">
        <f>G122+G125</f>
        <v>771466</v>
      </c>
      <c r="H121" s="274">
        <f>H122+H125</f>
        <v>848612</v>
      </c>
      <c r="I121" s="274">
        <f>I122+I125</f>
        <v>848612</v>
      </c>
      <c r="J121" s="382"/>
      <c r="K121" s="382"/>
      <c r="L121" s="382"/>
      <c r="M121" s="382"/>
    </row>
    <row r="122" spans="1:13" ht="31.5">
      <c r="A122" s="271" t="s">
        <v>477</v>
      </c>
      <c r="B122" s="361" t="s">
        <v>241</v>
      </c>
      <c r="C122" s="362" t="s">
        <v>335</v>
      </c>
      <c r="D122" s="362" t="s">
        <v>242</v>
      </c>
      <c r="E122" s="362"/>
      <c r="F122" s="362"/>
      <c r="G122" s="274">
        <v>592524</v>
      </c>
      <c r="H122" s="274">
        <v>651776</v>
      </c>
      <c r="I122" s="274">
        <v>651776</v>
      </c>
      <c r="J122" s="382"/>
      <c r="K122" s="382"/>
      <c r="L122" s="382"/>
      <c r="M122" s="382"/>
    </row>
    <row r="123" spans="1:13" ht="21">
      <c r="A123" s="362" t="s">
        <v>478</v>
      </c>
      <c r="B123" s="361" t="s">
        <v>397</v>
      </c>
      <c r="C123" s="362" t="s">
        <v>335</v>
      </c>
      <c r="D123" s="362" t="s">
        <v>242</v>
      </c>
      <c r="E123" s="362" t="s">
        <v>116</v>
      </c>
      <c r="F123" s="362"/>
      <c r="G123" s="274">
        <f t="shared" ref="G123:I124" si="12">G122</f>
        <v>592524</v>
      </c>
      <c r="H123" s="274">
        <f t="shared" si="12"/>
        <v>651776</v>
      </c>
      <c r="I123" s="274">
        <f t="shared" si="12"/>
        <v>651776</v>
      </c>
      <c r="J123" s="382"/>
      <c r="K123" s="382"/>
      <c r="L123" s="382"/>
      <c r="M123" s="382"/>
    </row>
    <row r="124" spans="1:13" ht="67.5">
      <c r="A124" s="271" t="s">
        <v>479</v>
      </c>
      <c r="B124" s="363" t="s">
        <v>245</v>
      </c>
      <c r="C124" s="364" t="s">
        <v>335</v>
      </c>
      <c r="D124" s="364" t="s">
        <v>242</v>
      </c>
      <c r="E124" s="364" t="s">
        <v>116</v>
      </c>
      <c r="F124" s="364" t="s">
        <v>200</v>
      </c>
      <c r="G124" s="365">
        <f t="shared" si="12"/>
        <v>592524</v>
      </c>
      <c r="H124" s="365">
        <f t="shared" si="12"/>
        <v>651776</v>
      </c>
      <c r="I124" s="365">
        <f t="shared" si="12"/>
        <v>651776</v>
      </c>
      <c r="J124" s="382"/>
      <c r="K124" s="382"/>
      <c r="L124" s="382"/>
      <c r="M124" s="382"/>
    </row>
    <row r="125" spans="1:13" ht="63">
      <c r="A125" s="362" t="s">
        <v>127</v>
      </c>
      <c r="B125" s="361" t="s">
        <v>243</v>
      </c>
      <c r="C125" s="362" t="s">
        <v>335</v>
      </c>
      <c r="D125" s="362" t="s">
        <v>244</v>
      </c>
      <c r="E125" s="362"/>
      <c r="F125" s="362"/>
      <c r="G125" s="274">
        <v>178942</v>
      </c>
      <c r="H125" s="274">
        <v>196836</v>
      </c>
      <c r="I125" s="274">
        <v>196836</v>
      </c>
      <c r="J125" s="382"/>
      <c r="K125" s="382"/>
      <c r="L125" s="382"/>
      <c r="M125" s="382"/>
    </row>
    <row r="126" spans="1:13" ht="21">
      <c r="A126" s="271" t="s">
        <v>480</v>
      </c>
      <c r="B126" s="361" t="s">
        <v>397</v>
      </c>
      <c r="C126" s="362" t="s">
        <v>335</v>
      </c>
      <c r="D126" s="362" t="s">
        <v>244</v>
      </c>
      <c r="E126" s="362" t="s">
        <v>116</v>
      </c>
      <c r="F126" s="362"/>
      <c r="G126" s="274">
        <f t="shared" ref="G126:I127" si="13">G125</f>
        <v>178942</v>
      </c>
      <c r="H126" s="274">
        <f t="shared" si="13"/>
        <v>196836</v>
      </c>
      <c r="I126" s="274">
        <f t="shared" si="13"/>
        <v>196836</v>
      </c>
      <c r="J126" s="382"/>
      <c r="K126" s="382"/>
      <c r="L126" s="382"/>
      <c r="M126" s="382"/>
    </row>
    <row r="127" spans="1:13" ht="67.5">
      <c r="A127" s="362" t="s">
        <v>533</v>
      </c>
      <c r="B127" s="363" t="s">
        <v>245</v>
      </c>
      <c r="C127" s="364" t="s">
        <v>335</v>
      </c>
      <c r="D127" s="364" t="s">
        <v>244</v>
      </c>
      <c r="E127" s="364" t="s">
        <v>116</v>
      </c>
      <c r="F127" s="364" t="s">
        <v>200</v>
      </c>
      <c r="G127" s="365">
        <f t="shared" si="13"/>
        <v>178942</v>
      </c>
      <c r="H127" s="365">
        <f t="shared" si="13"/>
        <v>196836</v>
      </c>
      <c r="I127" s="365">
        <f t="shared" si="13"/>
        <v>196836</v>
      </c>
      <c r="J127" s="382"/>
      <c r="K127" s="382"/>
      <c r="L127" s="382"/>
      <c r="M127" s="382"/>
    </row>
    <row r="128" spans="1:13" ht="42">
      <c r="A128" s="271" t="s">
        <v>534</v>
      </c>
      <c r="B128" s="361" t="s">
        <v>260</v>
      </c>
      <c r="C128" s="362" t="s">
        <v>261</v>
      </c>
      <c r="D128" s="362"/>
      <c r="E128" s="362"/>
      <c r="F128" s="362"/>
      <c r="G128" s="274">
        <v>5000</v>
      </c>
      <c r="H128" s="274">
        <v>5000</v>
      </c>
      <c r="I128" s="274">
        <v>5000</v>
      </c>
      <c r="J128" s="382"/>
      <c r="K128" s="382"/>
      <c r="L128" s="382"/>
      <c r="M128" s="382"/>
    </row>
    <row r="129" spans="1:13">
      <c r="A129" s="362" t="s">
        <v>537</v>
      </c>
      <c r="B129" s="361" t="s">
        <v>263</v>
      </c>
      <c r="C129" s="362" t="s">
        <v>261</v>
      </c>
      <c r="D129" s="362" t="s">
        <v>264</v>
      </c>
      <c r="E129" s="362"/>
      <c r="F129" s="362"/>
      <c r="G129" s="274">
        <v>5000</v>
      </c>
      <c r="H129" s="274">
        <v>5000</v>
      </c>
      <c r="I129" s="274">
        <v>5000</v>
      </c>
      <c r="J129" s="382"/>
      <c r="K129" s="382"/>
      <c r="L129" s="382"/>
      <c r="M129" s="382"/>
    </row>
    <row r="130" spans="1:13" ht="21">
      <c r="A130" s="271" t="s">
        <v>538</v>
      </c>
      <c r="B130" s="361" t="s">
        <v>397</v>
      </c>
      <c r="C130" s="362" t="s">
        <v>261</v>
      </c>
      <c r="D130" s="362" t="s">
        <v>264</v>
      </c>
      <c r="E130" s="362" t="s">
        <v>116</v>
      </c>
      <c r="F130" s="362"/>
      <c r="G130" s="274">
        <v>5000</v>
      </c>
      <c r="H130" s="274">
        <v>5000</v>
      </c>
      <c r="I130" s="274">
        <v>5000</v>
      </c>
      <c r="J130" s="382"/>
      <c r="K130" s="382"/>
      <c r="L130" s="382"/>
      <c r="M130" s="382"/>
    </row>
    <row r="131" spans="1:13">
      <c r="A131" s="362" t="s">
        <v>539</v>
      </c>
      <c r="B131" s="363" t="s">
        <v>257</v>
      </c>
      <c r="C131" s="364" t="s">
        <v>261</v>
      </c>
      <c r="D131" s="364" t="s">
        <v>264</v>
      </c>
      <c r="E131" s="364" t="s">
        <v>116</v>
      </c>
      <c r="F131" s="364" t="s">
        <v>202</v>
      </c>
      <c r="G131" s="365">
        <v>5000</v>
      </c>
      <c r="H131" s="365">
        <v>5000</v>
      </c>
      <c r="I131" s="365">
        <v>5000</v>
      </c>
      <c r="J131" s="382"/>
      <c r="K131" s="382"/>
      <c r="L131" s="382"/>
      <c r="M131" s="382"/>
    </row>
    <row r="132" spans="1:13" ht="52.5">
      <c r="A132" s="271" t="s">
        <v>540</v>
      </c>
      <c r="B132" s="361" t="s">
        <v>285</v>
      </c>
      <c r="C132" s="362" t="s">
        <v>286</v>
      </c>
      <c r="D132" s="362"/>
      <c r="E132" s="362"/>
      <c r="F132" s="362"/>
      <c r="G132" s="274">
        <v>4935</v>
      </c>
      <c r="H132" s="274">
        <v>4935</v>
      </c>
      <c r="I132" s="274">
        <v>4935</v>
      </c>
      <c r="J132" s="382"/>
      <c r="K132" s="382"/>
      <c r="L132" s="382"/>
      <c r="M132" s="382"/>
    </row>
    <row r="133" spans="1:13">
      <c r="A133" s="362" t="s">
        <v>153</v>
      </c>
      <c r="B133" s="361" t="s">
        <v>252</v>
      </c>
      <c r="C133" s="362" t="s">
        <v>286</v>
      </c>
      <c r="D133" s="362" t="s">
        <v>253</v>
      </c>
      <c r="E133" s="362"/>
      <c r="F133" s="362"/>
      <c r="G133" s="274">
        <v>4935</v>
      </c>
      <c r="H133" s="274">
        <v>4935</v>
      </c>
      <c r="I133" s="274">
        <v>4935</v>
      </c>
      <c r="J133" s="382"/>
      <c r="K133" s="382"/>
      <c r="L133" s="382"/>
      <c r="M133" s="382"/>
    </row>
    <row r="134" spans="1:13" ht="21">
      <c r="A134" s="271" t="s">
        <v>541</v>
      </c>
      <c r="B134" s="361" t="s">
        <v>397</v>
      </c>
      <c r="C134" s="362" t="s">
        <v>286</v>
      </c>
      <c r="D134" s="362" t="s">
        <v>253</v>
      </c>
      <c r="E134" s="362" t="s">
        <v>116</v>
      </c>
      <c r="F134" s="362"/>
      <c r="G134" s="274">
        <v>4935</v>
      </c>
      <c r="H134" s="274">
        <v>4935</v>
      </c>
      <c r="I134" s="274">
        <v>4935</v>
      </c>
      <c r="J134" s="382"/>
      <c r="K134" s="382"/>
      <c r="L134" s="382"/>
      <c r="M134" s="382"/>
    </row>
    <row r="135" spans="1:13" ht="22.5">
      <c r="A135" s="362" t="s">
        <v>166</v>
      </c>
      <c r="B135" s="368" t="s">
        <v>203</v>
      </c>
      <c r="C135" s="369" t="s">
        <v>286</v>
      </c>
      <c r="D135" s="369" t="s">
        <v>253</v>
      </c>
      <c r="E135" s="369" t="s">
        <v>116</v>
      </c>
      <c r="F135" s="369" t="s">
        <v>204</v>
      </c>
      <c r="G135" s="370">
        <v>4935</v>
      </c>
      <c r="H135" s="370">
        <v>4935</v>
      </c>
      <c r="I135" s="370">
        <v>4935</v>
      </c>
      <c r="J135" s="382"/>
      <c r="K135" s="382"/>
      <c r="L135" s="382"/>
      <c r="M135" s="382"/>
    </row>
    <row r="136" spans="1:13">
      <c r="A136" s="271" t="s">
        <v>242</v>
      </c>
      <c r="B136" s="361" t="s">
        <v>223</v>
      </c>
      <c r="C136" s="362"/>
      <c r="D136" s="362"/>
      <c r="E136" s="362"/>
      <c r="F136" s="362"/>
      <c r="G136" s="274">
        <v>0</v>
      </c>
      <c r="H136" s="274">
        <v>223000</v>
      </c>
      <c r="I136" s="274">
        <v>445000</v>
      </c>
      <c r="J136" s="382"/>
      <c r="K136" s="382"/>
      <c r="L136" s="382"/>
      <c r="M136" s="382"/>
    </row>
    <row r="137" spans="1:13">
      <c r="A137" s="362" t="s">
        <v>545</v>
      </c>
      <c r="B137" s="373" t="s">
        <v>482</v>
      </c>
      <c r="C137" s="374"/>
      <c r="D137" s="374"/>
      <c r="E137" s="374"/>
      <c r="F137" s="375"/>
      <c r="G137" s="376">
        <f>G17+G23+G43+G78</f>
        <v>10082530</v>
      </c>
      <c r="H137" s="376">
        <f>H17+H23+H43+H78+H136</f>
        <v>10367100</v>
      </c>
      <c r="I137" s="376">
        <f>I17+I23+I43+I78+I136</f>
        <v>10144700</v>
      </c>
      <c r="J137" s="382"/>
      <c r="K137" s="382"/>
      <c r="L137" s="382"/>
      <c r="M137" s="382"/>
    </row>
    <row r="138" spans="1:13">
      <c r="A138" s="382"/>
      <c r="B138" s="382"/>
      <c r="C138" s="382"/>
      <c r="D138" s="382"/>
      <c r="E138" s="382"/>
      <c r="F138" s="382"/>
      <c r="G138" s="382"/>
      <c r="H138" s="382"/>
      <c r="I138" s="382"/>
      <c r="J138" s="382"/>
      <c r="K138" s="382"/>
      <c r="L138" s="382"/>
      <c r="M138" s="382"/>
    </row>
    <row r="139" spans="1:13">
      <c r="A139" s="382"/>
      <c r="B139" s="382"/>
      <c r="C139" s="382"/>
      <c r="D139" s="382"/>
      <c r="E139" s="382"/>
      <c r="F139" s="382"/>
      <c r="G139" s="381"/>
      <c r="H139" s="381"/>
      <c r="I139" s="381"/>
      <c r="J139" s="382"/>
      <c r="K139" s="382"/>
      <c r="L139" s="382"/>
      <c r="M139" s="382"/>
    </row>
    <row r="140" spans="1:13">
      <c r="A140" s="382"/>
      <c r="B140" s="382"/>
      <c r="C140" s="382"/>
      <c r="D140" s="382"/>
      <c r="E140" s="382"/>
      <c r="F140" s="382"/>
      <c r="G140" s="382"/>
      <c r="H140" s="382"/>
      <c r="I140" s="382"/>
      <c r="J140" s="382"/>
      <c r="K140" s="382"/>
      <c r="L140" s="382"/>
      <c r="M140" s="382"/>
    </row>
    <row r="141" spans="1:13" ht="15.75">
      <c r="A141" s="382"/>
      <c r="B141" s="382"/>
      <c r="C141" s="382"/>
      <c r="D141" s="382"/>
      <c r="E141" s="382"/>
      <c r="F141" s="382"/>
      <c r="G141" s="384"/>
      <c r="H141" s="385"/>
      <c r="I141" s="381"/>
      <c r="J141" s="382"/>
      <c r="K141" s="382"/>
      <c r="L141" s="382"/>
      <c r="M141" s="382"/>
    </row>
    <row r="142" spans="1:13">
      <c r="A142" s="382"/>
      <c r="B142" s="382"/>
      <c r="C142" s="382"/>
      <c r="D142" s="382"/>
      <c r="E142" s="382"/>
      <c r="F142" s="382"/>
      <c r="G142" s="382"/>
      <c r="H142" s="381"/>
      <c r="I142" s="381"/>
      <c r="J142" s="382"/>
      <c r="K142" s="382"/>
      <c r="L142" s="382"/>
      <c r="M142" s="382"/>
    </row>
  </sheetData>
  <mergeCells count="12">
    <mergeCell ref="I13:I14"/>
    <mergeCell ref="A13:A14"/>
    <mergeCell ref="B13:B14"/>
    <mergeCell ref="C13:F13"/>
    <mergeCell ref="G13:G14"/>
    <mergeCell ref="H13:H14"/>
    <mergeCell ref="A8:H8"/>
    <mergeCell ref="G2:H2"/>
    <mergeCell ref="G3:H3"/>
    <mergeCell ref="G4:H4"/>
    <mergeCell ref="G5:H5"/>
    <mergeCell ref="G6:H6"/>
  </mergeCells>
  <pageMargins left="1.1811023622047245" right="0.39370078740157483" top="0.78740157480314965" bottom="0.78740157480314965" header="0.31496062992125984" footer="0.31496062992125984"/>
  <pageSetup paperSize="9" scale="7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1"/>
  <sheetViews>
    <sheetView topLeftCell="C1" workbookViewId="0">
      <selection activeCell="H6" sqref="H6:I6"/>
    </sheetView>
  </sheetViews>
  <sheetFormatPr defaultRowHeight="12.75"/>
  <cols>
    <col min="1" max="2" width="0" style="97" hidden="1" customWidth="1"/>
    <col min="3" max="3" width="54.7109375" style="97" customWidth="1"/>
    <col min="4" max="6" width="0" style="97" hidden="1" customWidth="1"/>
    <col min="7" max="9" width="14.28515625" style="97" customWidth="1"/>
    <col min="10" max="256" width="9.140625" style="97"/>
    <col min="257" max="258" width="0" style="97" hidden="1" customWidth="1"/>
    <col min="259" max="259" width="54.7109375" style="97" customWidth="1"/>
    <col min="260" max="262" width="0" style="97" hidden="1" customWidth="1"/>
    <col min="263" max="265" width="14.28515625" style="97" customWidth="1"/>
    <col min="266" max="512" width="9.140625" style="97"/>
    <col min="513" max="514" width="0" style="97" hidden="1" customWidth="1"/>
    <col min="515" max="515" width="54.7109375" style="97" customWidth="1"/>
    <col min="516" max="518" width="0" style="97" hidden="1" customWidth="1"/>
    <col min="519" max="521" width="14.28515625" style="97" customWidth="1"/>
    <col min="522" max="768" width="9.140625" style="97"/>
    <col min="769" max="770" width="0" style="97" hidden="1" customWidth="1"/>
    <col min="771" max="771" width="54.7109375" style="97" customWidth="1"/>
    <col min="772" max="774" width="0" style="97" hidden="1" customWidth="1"/>
    <col min="775" max="777" width="14.28515625" style="97" customWidth="1"/>
    <col min="778" max="1024" width="9.140625" style="97"/>
    <col min="1025" max="1026" width="0" style="97" hidden="1" customWidth="1"/>
    <col min="1027" max="1027" width="54.7109375" style="97" customWidth="1"/>
    <col min="1028" max="1030" width="0" style="97" hidden="1" customWidth="1"/>
    <col min="1031" max="1033" width="14.28515625" style="97" customWidth="1"/>
    <col min="1034" max="1280" width="9.140625" style="97"/>
    <col min="1281" max="1282" width="0" style="97" hidden="1" customWidth="1"/>
    <col min="1283" max="1283" width="54.7109375" style="97" customWidth="1"/>
    <col min="1284" max="1286" width="0" style="97" hidden="1" customWidth="1"/>
    <col min="1287" max="1289" width="14.28515625" style="97" customWidth="1"/>
    <col min="1290" max="1536" width="9.140625" style="97"/>
    <col min="1537" max="1538" width="0" style="97" hidden="1" customWidth="1"/>
    <col min="1539" max="1539" width="54.7109375" style="97" customWidth="1"/>
    <col min="1540" max="1542" width="0" style="97" hidden="1" customWidth="1"/>
    <col min="1543" max="1545" width="14.28515625" style="97" customWidth="1"/>
    <col min="1546" max="1792" width="9.140625" style="97"/>
    <col min="1793" max="1794" width="0" style="97" hidden="1" customWidth="1"/>
    <col min="1795" max="1795" width="54.7109375" style="97" customWidth="1"/>
    <col min="1796" max="1798" width="0" style="97" hidden="1" customWidth="1"/>
    <col min="1799" max="1801" width="14.28515625" style="97" customWidth="1"/>
    <col min="1802" max="2048" width="9.140625" style="97"/>
    <col min="2049" max="2050" width="0" style="97" hidden="1" customWidth="1"/>
    <col min="2051" max="2051" width="54.7109375" style="97" customWidth="1"/>
    <col min="2052" max="2054" width="0" style="97" hidden="1" customWidth="1"/>
    <col min="2055" max="2057" width="14.28515625" style="97" customWidth="1"/>
    <col min="2058" max="2304" width="9.140625" style="97"/>
    <col min="2305" max="2306" width="0" style="97" hidden="1" customWidth="1"/>
    <col min="2307" max="2307" width="54.7109375" style="97" customWidth="1"/>
    <col min="2308" max="2310" width="0" style="97" hidden="1" customWidth="1"/>
    <col min="2311" max="2313" width="14.28515625" style="97" customWidth="1"/>
    <col min="2314" max="2560" width="9.140625" style="97"/>
    <col min="2561" max="2562" width="0" style="97" hidden="1" customWidth="1"/>
    <col min="2563" max="2563" width="54.7109375" style="97" customWidth="1"/>
    <col min="2564" max="2566" width="0" style="97" hidden="1" customWidth="1"/>
    <col min="2567" max="2569" width="14.28515625" style="97" customWidth="1"/>
    <col min="2570" max="2816" width="9.140625" style="97"/>
    <col min="2817" max="2818" width="0" style="97" hidden="1" customWidth="1"/>
    <col min="2819" max="2819" width="54.7109375" style="97" customWidth="1"/>
    <col min="2820" max="2822" width="0" style="97" hidden="1" customWidth="1"/>
    <col min="2823" max="2825" width="14.28515625" style="97" customWidth="1"/>
    <col min="2826" max="3072" width="9.140625" style="97"/>
    <col min="3073" max="3074" width="0" style="97" hidden="1" customWidth="1"/>
    <col min="3075" max="3075" width="54.7109375" style="97" customWidth="1"/>
    <col min="3076" max="3078" width="0" style="97" hidden="1" customWidth="1"/>
    <col min="3079" max="3081" width="14.28515625" style="97" customWidth="1"/>
    <col min="3082" max="3328" width="9.140625" style="97"/>
    <col min="3329" max="3330" width="0" style="97" hidden="1" customWidth="1"/>
    <col min="3331" max="3331" width="54.7109375" style="97" customWidth="1"/>
    <col min="3332" max="3334" width="0" style="97" hidden="1" customWidth="1"/>
    <col min="3335" max="3337" width="14.28515625" style="97" customWidth="1"/>
    <col min="3338" max="3584" width="9.140625" style="97"/>
    <col min="3585" max="3586" width="0" style="97" hidden="1" customWidth="1"/>
    <col min="3587" max="3587" width="54.7109375" style="97" customWidth="1"/>
    <col min="3588" max="3590" width="0" style="97" hidden="1" customWidth="1"/>
    <col min="3591" max="3593" width="14.28515625" style="97" customWidth="1"/>
    <col min="3594" max="3840" width="9.140625" style="97"/>
    <col min="3841" max="3842" width="0" style="97" hidden="1" customWidth="1"/>
    <col min="3843" max="3843" width="54.7109375" style="97" customWidth="1"/>
    <col min="3844" max="3846" width="0" style="97" hidden="1" customWidth="1"/>
    <col min="3847" max="3849" width="14.28515625" style="97" customWidth="1"/>
    <col min="3850" max="4096" width="9.140625" style="97"/>
    <col min="4097" max="4098" width="0" style="97" hidden="1" customWidth="1"/>
    <col min="4099" max="4099" width="54.7109375" style="97" customWidth="1"/>
    <col min="4100" max="4102" width="0" style="97" hidden="1" customWidth="1"/>
    <col min="4103" max="4105" width="14.28515625" style="97" customWidth="1"/>
    <col min="4106" max="4352" width="9.140625" style="97"/>
    <col min="4353" max="4354" width="0" style="97" hidden="1" customWidth="1"/>
    <col min="4355" max="4355" width="54.7109375" style="97" customWidth="1"/>
    <col min="4356" max="4358" width="0" style="97" hidden="1" customWidth="1"/>
    <col min="4359" max="4361" width="14.28515625" style="97" customWidth="1"/>
    <col min="4362" max="4608" width="9.140625" style="97"/>
    <col min="4609" max="4610" width="0" style="97" hidden="1" customWidth="1"/>
    <col min="4611" max="4611" width="54.7109375" style="97" customWidth="1"/>
    <col min="4612" max="4614" width="0" style="97" hidden="1" customWidth="1"/>
    <col min="4615" max="4617" width="14.28515625" style="97" customWidth="1"/>
    <col min="4618" max="4864" width="9.140625" style="97"/>
    <col min="4865" max="4866" width="0" style="97" hidden="1" customWidth="1"/>
    <col min="4867" max="4867" width="54.7109375" style="97" customWidth="1"/>
    <col min="4868" max="4870" width="0" style="97" hidden="1" customWidth="1"/>
    <col min="4871" max="4873" width="14.28515625" style="97" customWidth="1"/>
    <col min="4874" max="5120" width="9.140625" style="97"/>
    <col min="5121" max="5122" width="0" style="97" hidden="1" customWidth="1"/>
    <col min="5123" max="5123" width="54.7109375" style="97" customWidth="1"/>
    <col min="5124" max="5126" width="0" style="97" hidden="1" customWidth="1"/>
    <col min="5127" max="5129" width="14.28515625" style="97" customWidth="1"/>
    <col min="5130" max="5376" width="9.140625" style="97"/>
    <col min="5377" max="5378" width="0" style="97" hidden="1" customWidth="1"/>
    <col min="5379" max="5379" width="54.7109375" style="97" customWidth="1"/>
    <col min="5380" max="5382" width="0" style="97" hidden="1" customWidth="1"/>
    <col min="5383" max="5385" width="14.28515625" style="97" customWidth="1"/>
    <col min="5386" max="5632" width="9.140625" style="97"/>
    <col min="5633" max="5634" width="0" style="97" hidden="1" customWidth="1"/>
    <col min="5635" max="5635" width="54.7109375" style="97" customWidth="1"/>
    <col min="5636" max="5638" width="0" style="97" hidden="1" customWidth="1"/>
    <col min="5639" max="5641" width="14.28515625" style="97" customWidth="1"/>
    <col min="5642" max="5888" width="9.140625" style="97"/>
    <col min="5889" max="5890" width="0" style="97" hidden="1" customWidth="1"/>
    <col min="5891" max="5891" width="54.7109375" style="97" customWidth="1"/>
    <col min="5892" max="5894" width="0" style="97" hidden="1" customWidth="1"/>
    <col min="5895" max="5897" width="14.28515625" style="97" customWidth="1"/>
    <col min="5898" max="6144" width="9.140625" style="97"/>
    <col min="6145" max="6146" width="0" style="97" hidden="1" customWidth="1"/>
    <col min="6147" max="6147" width="54.7109375" style="97" customWidth="1"/>
    <col min="6148" max="6150" width="0" style="97" hidden="1" customWidth="1"/>
    <col min="6151" max="6153" width="14.28515625" style="97" customWidth="1"/>
    <col min="6154" max="6400" width="9.140625" style="97"/>
    <col min="6401" max="6402" width="0" style="97" hidden="1" customWidth="1"/>
    <col min="6403" max="6403" width="54.7109375" style="97" customWidth="1"/>
    <col min="6404" max="6406" width="0" style="97" hidden="1" customWidth="1"/>
    <col min="6407" max="6409" width="14.28515625" style="97" customWidth="1"/>
    <col min="6410" max="6656" width="9.140625" style="97"/>
    <col min="6657" max="6658" width="0" style="97" hidden="1" customWidth="1"/>
    <col min="6659" max="6659" width="54.7109375" style="97" customWidth="1"/>
    <col min="6660" max="6662" width="0" style="97" hidden="1" customWidth="1"/>
    <col min="6663" max="6665" width="14.28515625" style="97" customWidth="1"/>
    <col min="6666" max="6912" width="9.140625" style="97"/>
    <col min="6913" max="6914" width="0" style="97" hidden="1" customWidth="1"/>
    <col min="6915" max="6915" width="54.7109375" style="97" customWidth="1"/>
    <col min="6916" max="6918" width="0" style="97" hidden="1" customWidth="1"/>
    <col min="6919" max="6921" width="14.28515625" style="97" customWidth="1"/>
    <col min="6922" max="7168" width="9.140625" style="97"/>
    <col min="7169" max="7170" width="0" style="97" hidden="1" customWidth="1"/>
    <col min="7171" max="7171" width="54.7109375" style="97" customWidth="1"/>
    <col min="7172" max="7174" width="0" style="97" hidden="1" customWidth="1"/>
    <col min="7175" max="7177" width="14.28515625" style="97" customWidth="1"/>
    <col min="7178" max="7424" width="9.140625" style="97"/>
    <col min="7425" max="7426" width="0" style="97" hidden="1" customWidth="1"/>
    <col min="7427" max="7427" width="54.7109375" style="97" customWidth="1"/>
    <col min="7428" max="7430" width="0" style="97" hidden="1" customWidth="1"/>
    <col min="7431" max="7433" width="14.28515625" style="97" customWidth="1"/>
    <col min="7434" max="7680" width="9.140625" style="97"/>
    <col min="7681" max="7682" width="0" style="97" hidden="1" customWidth="1"/>
    <col min="7683" max="7683" width="54.7109375" style="97" customWidth="1"/>
    <col min="7684" max="7686" width="0" style="97" hidden="1" customWidth="1"/>
    <col min="7687" max="7689" width="14.28515625" style="97" customWidth="1"/>
    <col min="7690" max="7936" width="9.140625" style="97"/>
    <col min="7937" max="7938" width="0" style="97" hidden="1" customWidth="1"/>
    <col min="7939" max="7939" width="54.7109375" style="97" customWidth="1"/>
    <col min="7940" max="7942" width="0" style="97" hidden="1" customWidth="1"/>
    <col min="7943" max="7945" width="14.28515625" style="97" customWidth="1"/>
    <col min="7946" max="8192" width="9.140625" style="97"/>
    <col min="8193" max="8194" width="0" style="97" hidden="1" customWidth="1"/>
    <col min="8195" max="8195" width="54.7109375" style="97" customWidth="1"/>
    <col min="8196" max="8198" width="0" style="97" hidden="1" customWidth="1"/>
    <col min="8199" max="8201" width="14.28515625" style="97" customWidth="1"/>
    <col min="8202" max="8448" width="9.140625" style="97"/>
    <col min="8449" max="8450" width="0" style="97" hidden="1" customWidth="1"/>
    <col min="8451" max="8451" width="54.7109375" style="97" customWidth="1"/>
    <col min="8452" max="8454" width="0" style="97" hidden="1" customWidth="1"/>
    <col min="8455" max="8457" width="14.28515625" style="97" customWidth="1"/>
    <col min="8458" max="8704" width="9.140625" style="97"/>
    <col min="8705" max="8706" width="0" style="97" hidden="1" customWidth="1"/>
    <col min="8707" max="8707" width="54.7109375" style="97" customWidth="1"/>
    <col min="8708" max="8710" width="0" style="97" hidden="1" customWidth="1"/>
    <col min="8711" max="8713" width="14.28515625" style="97" customWidth="1"/>
    <col min="8714" max="8960" width="9.140625" style="97"/>
    <col min="8961" max="8962" width="0" style="97" hidden="1" customWidth="1"/>
    <col min="8963" max="8963" width="54.7109375" style="97" customWidth="1"/>
    <col min="8964" max="8966" width="0" style="97" hidden="1" customWidth="1"/>
    <col min="8967" max="8969" width="14.28515625" style="97" customWidth="1"/>
    <col min="8970" max="9216" width="9.140625" style="97"/>
    <col min="9217" max="9218" width="0" style="97" hidden="1" customWidth="1"/>
    <col min="9219" max="9219" width="54.7109375" style="97" customWidth="1"/>
    <col min="9220" max="9222" width="0" style="97" hidden="1" customWidth="1"/>
    <col min="9223" max="9225" width="14.28515625" style="97" customWidth="1"/>
    <col min="9226" max="9472" width="9.140625" style="97"/>
    <col min="9473" max="9474" width="0" style="97" hidden="1" customWidth="1"/>
    <col min="9475" max="9475" width="54.7109375" style="97" customWidth="1"/>
    <col min="9476" max="9478" width="0" style="97" hidden="1" customWidth="1"/>
    <col min="9479" max="9481" width="14.28515625" style="97" customWidth="1"/>
    <col min="9482" max="9728" width="9.140625" style="97"/>
    <col min="9729" max="9730" width="0" style="97" hidden="1" customWidth="1"/>
    <col min="9731" max="9731" width="54.7109375" style="97" customWidth="1"/>
    <col min="9732" max="9734" width="0" style="97" hidden="1" customWidth="1"/>
    <col min="9735" max="9737" width="14.28515625" style="97" customWidth="1"/>
    <col min="9738" max="9984" width="9.140625" style="97"/>
    <col min="9985" max="9986" width="0" style="97" hidden="1" customWidth="1"/>
    <col min="9987" max="9987" width="54.7109375" style="97" customWidth="1"/>
    <col min="9988" max="9990" width="0" style="97" hidden="1" customWidth="1"/>
    <col min="9991" max="9993" width="14.28515625" style="97" customWidth="1"/>
    <col min="9994" max="10240" width="9.140625" style="97"/>
    <col min="10241" max="10242" width="0" style="97" hidden="1" customWidth="1"/>
    <col min="10243" max="10243" width="54.7109375" style="97" customWidth="1"/>
    <col min="10244" max="10246" width="0" style="97" hidden="1" customWidth="1"/>
    <col min="10247" max="10249" width="14.28515625" style="97" customWidth="1"/>
    <col min="10250" max="10496" width="9.140625" style="97"/>
    <col min="10497" max="10498" width="0" style="97" hidden="1" customWidth="1"/>
    <col min="10499" max="10499" width="54.7109375" style="97" customWidth="1"/>
    <col min="10500" max="10502" width="0" style="97" hidden="1" customWidth="1"/>
    <col min="10503" max="10505" width="14.28515625" style="97" customWidth="1"/>
    <col min="10506" max="10752" width="9.140625" style="97"/>
    <col min="10753" max="10754" width="0" style="97" hidden="1" customWidth="1"/>
    <col min="10755" max="10755" width="54.7109375" style="97" customWidth="1"/>
    <col min="10756" max="10758" width="0" style="97" hidden="1" customWidth="1"/>
    <col min="10759" max="10761" width="14.28515625" style="97" customWidth="1"/>
    <col min="10762" max="11008" width="9.140625" style="97"/>
    <col min="11009" max="11010" width="0" style="97" hidden="1" customWidth="1"/>
    <col min="11011" max="11011" width="54.7109375" style="97" customWidth="1"/>
    <col min="11012" max="11014" width="0" style="97" hidden="1" customWidth="1"/>
    <col min="11015" max="11017" width="14.28515625" style="97" customWidth="1"/>
    <col min="11018" max="11264" width="9.140625" style="97"/>
    <col min="11265" max="11266" width="0" style="97" hidden="1" customWidth="1"/>
    <col min="11267" max="11267" width="54.7109375" style="97" customWidth="1"/>
    <col min="11268" max="11270" width="0" style="97" hidden="1" customWidth="1"/>
    <col min="11271" max="11273" width="14.28515625" style="97" customWidth="1"/>
    <col min="11274" max="11520" width="9.140625" style="97"/>
    <col min="11521" max="11522" width="0" style="97" hidden="1" customWidth="1"/>
    <col min="11523" max="11523" width="54.7109375" style="97" customWidth="1"/>
    <col min="11524" max="11526" width="0" style="97" hidden="1" customWidth="1"/>
    <col min="11527" max="11529" width="14.28515625" style="97" customWidth="1"/>
    <col min="11530" max="11776" width="9.140625" style="97"/>
    <col min="11777" max="11778" width="0" style="97" hidden="1" customWidth="1"/>
    <col min="11779" max="11779" width="54.7109375" style="97" customWidth="1"/>
    <col min="11780" max="11782" width="0" style="97" hidden="1" customWidth="1"/>
    <col min="11783" max="11785" width="14.28515625" style="97" customWidth="1"/>
    <col min="11786" max="12032" width="9.140625" style="97"/>
    <col min="12033" max="12034" width="0" style="97" hidden="1" customWidth="1"/>
    <col min="12035" max="12035" width="54.7109375" style="97" customWidth="1"/>
    <col min="12036" max="12038" width="0" style="97" hidden="1" customWidth="1"/>
    <col min="12039" max="12041" width="14.28515625" style="97" customWidth="1"/>
    <col min="12042" max="12288" width="9.140625" style="97"/>
    <col min="12289" max="12290" width="0" style="97" hidden="1" customWidth="1"/>
    <col min="12291" max="12291" width="54.7109375" style="97" customWidth="1"/>
    <col min="12292" max="12294" width="0" style="97" hidden="1" customWidth="1"/>
    <col min="12295" max="12297" width="14.28515625" style="97" customWidth="1"/>
    <col min="12298" max="12544" width="9.140625" style="97"/>
    <col min="12545" max="12546" width="0" style="97" hidden="1" customWidth="1"/>
    <col min="12547" max="12547" width="54.7109375" style="97" customWidth="1"/>
    <col min="12548" max="12550" width="0" style="97" hidden="1" customWidth="1"/>
    <col min="12551" max="12553" width="14.28515625" style="97" customWidth="1"/>
    <col min="12554" max="12800" width="9.140625" style="97"/>
    <col min="12801" max="12802" width="0" style="97" hidden="1" customWidth="1"/>
    <col min="12803" max="12803" width="54.7109375" style="97" customWidth="1"/>
    <col min="12804" max="12806" width="0" style="97" hidden="1" customWidth="1"/>
    <col min="12807" max="12809" width="14.28515625" style="97" customWidth="1"/>
    <col min="12810" max="13056" width="9.140625" style="97"/>
    <col min="13057" max="13058" width="0" style="97" hidden="1" customWidth="1"/>
    <col min="13059" max="13059" width="54.7109375" style="97" customWidth="1"/>
    <col min="13060" max="13062" width="0" style="97" hidden="1" customWidth="1"/>
    <col min="13063" max="13065" width="14.28515625" style="97" customWidth="1"/>
    <col min="13066" max="13312" width="9.140625" style="97"/>
    <col min="13313" max="13314" width="0" style="97" hidden="1" customWidth="1"/>
    <col min="13315" max="13315" width="54.7109375" style="97" customWidth="1"/>
    <col min="13316" max="13318" width="0" style="97" hidden="1" customWidth="1"/>
    <col min="13319" max="13321" width="14.28515625" style="97" customWidth="1"/>
    <col min="13322" max="13568" width="9.140625" style="97"/>
    <col min="13569" max="13570" width="0" style="97" hidden="1" customWidth="1"/>
    <col min="13571" max="13571" width="54.7109375" style="97" customWidth="1"/>
    <col min="13572" max="13574" width="0" style="97" hidden="1" customWidth="1"/>
    <col min="13575" max="13577" width="14.28515625" style="97" customWidth="1"/>
    <col min="13578" max="13824" width="9.140625" style="97"/>
    <col min="13825" max="13826" width="0" style="97" hidden="1" customWidth="1"/>
    <col min="13827" max="13827" width="54.7109375" style="97" customWidth="1"/>
    <col min="13828" max="13830" width="0" style="97" hidden="1" customWidth="1"/>
    <col min="13831" max="13833" width="14.28515625" style="97" customWidth="1"/>
    <col min="13834" max="14080" width="9.140625" style="97"/>
    <col min="14081" max="14082" width="0" style="97" hidden="1" customWidth="1"/>
    <col min="14083" max="14083" width="54.7109375" style="97" customWidth="1"/>
    <col min="14084" max="14086" width="0" style="97" hidden="1" customWidth="1"/>
    <col min="14087" max="14089" width="14.28515625" style="97" customWidth="1"/>
    <col min="14090" max="14336" width="9.140625" style="97"/>
    <col min="14337" max="14338" width="0" style="97" hidden="1" customWidth="1"/>
    <col min="14339" max="14339" width="54.7109375" style="97" customWidth="1"/>
    <col min="14340" max="14342" width="0" style="97" hidden="1" customWidth="1"/>
    <col min="14343" max="14345" width="14.28515625" style="97" customWidth="1"/>
    <col min="14346" max="14592" width="9.140625" style="97"/>
    <col min="14593" max="14594" width="0" style="97" hidden="1" customWidth="1"/>
    <col min="14595" max="14595" width="54.7109375" style="97" customWidth="1"/>
    <col min="14596" max="14598" width="0" style="97" hidden="1" customWidth="1"/>
    <col min="14599" max="14601" width="14.28515625" style="97" customWidth="1"/>
    <col min="14602" max="14848" width="9.140625" style="97"/>
    <col min="14849" max="14850" width="0" style="97" hidden="1" customWidth="1"/>
    <col min="14851" max="14851" width="54.7109375" style="97" customWidth="1"/>
    <col min="14852" max="14854" width="0" style="97" hidden="1" customWidth="1"/>
    <col min="14855" max="14857" width="14.28515625" style="97" customWidth="1"/>
    <col min="14858" max="15104" width="9.140625" style="97"/>
    <col min="15105" max="15106" width="0" style="97" hidden="1" customWidth="1"/>
    <col min="15107" max="15107" width="54.7109375" style="97" customWidth="1"/>
    <col min="15108" max="15110" width="0" style="97" hidden="1" customWidth="1"/>
    <col min="15111" max="15113" width="14.28515625" style="97" customWidth="1"/>
    <col min="15114" max="15360" width="9.140625" style="97"/>
    <col min="15361" max="15362" width="0" style="97" hidden="1" customWidth="1"/>
    <col min="15363" max="15363" width="54.7109375" style="97" customWidth="1"/>
    <col min="15364" max="15366" width="0" style="97" hidden="1" customWidth="1"/>
    <col min="15367" max="15369" width="14.28515625" style="97" customWidth="1"/>
    <col min="15370" max="15616" width="9.140625" style="97"/>
    <col min="15617" max="15618" width="0" style="97" hidden="1" customWidth="1"/>
    <col min="15619" max="15619" width="54.7109375" style="97" customWidth="1"/>
    <col min="15620" max="15622" width="0" style="97" hidden="1" customWidth="1"/>
    <col min="15623" max="15625" width="14.28515625" style="97" customWidth="1"/>
    <col min="15626" max="15872" width="9.140625" style="97"/>
    <col min="15873" max="15874" width="0" style="97" hidden="1" customWidth="1"/>
    <col min="15875" max="15875" width="54.7109375" style="97" customWidth="1"/>
    <col min="15876" max="15878" width="0" style="97" hidden="1" customWidth="1"/>
    <col min="15879" max="15881" width="14.28515625" style="97" customWidth="1"/>
    <col min="15882" max="16128" width="9.140625" style="97"/>
    <col min="16129" max="16130" width="0" style="97" hidden="1" customWidth="1"/>
    <col min="16131" max="16131" width="54.7109375" style="97" customWidth="1"/>
    <col min="16132" max="16134" width="0" style="97" hidden="1" customWidth="1"/>
    <col min="16135" max="16137" width="14.28515625" style="97" customWidth="1"/>
    <col min="16138" max="16384" width="9.140625" style="97"/>
  </cols>
  <sheetData>
    <row r="1" spans="1:12" ht="15.75">
      <c r="C1" s="100"/>
      <c r="D1" s="100"/>
      <c r="E1" s="100"/>
      <c r="F1" s="100"/>
      <c r="G1" s="101"/>
      <c r="H1" s="103"/>
      <c r="I1" s="103"/>
      <c r="K1" s="102"/>
    </row>
    <row r="2" spans="1:12">
      <c r="C2" s="98"/>
      <c r="D2" s="98"/>
      <c r="E2" s="98"/>
      <c r="F2" s="98"/>
      <c r="G2" s="98"/>
      <c r="H2" s="443" t="s">
        <v>227</v>
      </c>
      <c r="I2" s="443"/>
    </row>
    <row r="3" spans="1:12" ht="15.75">
      <c r="D3" s="99"/>
      <c r="E3" s="99"/>
      <c r="F3" s="99"/>
      <c r="G3" s="99"/>
      <c r="H3" s="444" t="s">
        <v>313</v>
      </c>
      <c r="I3" s="444"/>
    </row>
    <row r="4" spans="1:12" ht="15.75">
      <c r="D4" s="99"/>
      <c r="E4" s="99"/>
      <c r="F4" s="99"/>
      <c r="G4" s="99"/>
      <c r="H4" s="444" t="s">
        <v>311</v>
      </c>
      <c r="I4" s="444"/>
    </row>
    <row r="5" spans="1:12" ht="15.75">
      <c r="D5" s="99"/>
      <c r="E5" s="99"/>
      <c r="F5" s="99"/>
      <c r="G5" s="99"/>
      <c r="H5" s="444" t="s">
        <v>314</v>
      </c>
      <c r="I5" s="444"/>
    </row>
    <row r="6" spans="1:12" ht="15.75">
      <c r="C6" s="100"/>
      <c r="D6" s="100"/>
      <c r="E6" s="100"/>
      <c r="F6" s="100"/>
      <c r="G6" s="101"/>
      <c r="H6" s="399" t="s">
        <v>552</v>
      </c>
      <c r="I6" s="399"/>
      <c r="K6" s="102" t="s">
        <v>315</v>
      </c>
    </row>
    <row r="8" spans="1:12" ht="63.75" customHeight="1">
      <c r="A8" s="442" t="s">
        <v>522</v>
      </c>
      <c r="B8" s="442"/>
      <c r="C8" s="442"/>
      <c r="D8" s="442"/>
      <c r="E8" s="442"/>
      <c r="F8" s="442"/>
      <c r="G8" s="442"/>
      <c r="H8" s="442"/>
      <c r="I8" s="442"/>
      <c r="L8" s="102" t="s">
        <v>316</v>
      </c>
    </row>
    <row r="9" spans="1:12" ht="15">
      <c r="A9" s="104"/>
      <c r="B9" s="104"/>
      <c r="C9" s="104"/>
      <c r="D9" s="104"/>
      <c r="E9" s="104"/>
      <c r="F9" s="104"/>
      <c r="G9" s="104"/>
      <c r="H9" s="104"/>
      <c r="I9" s="104"/>
      <c r="L9" s="102"/>
    </row>
    <row r="10" spans="1:12" ht="16.5" thickBot="1">
      <c r="G10" s="105"/>
      <c r="I10" s="106" t="s">
        <v>5</v>
      </c>
    </row>
    <row r="11" spans="1:12" ht="27.75" customHeight="1">
      <c r="A11" s="107" t="s">
        <v>35</v>
      </c>
      <c r="B11" s="209" t="s">
        <v>230</v>
      </c>
      <c r="C11" s="211" t="s">
        <v>317</v>
      </c>
      <c r="D11" s="212" t="s">
        <v>231</v>
      </c>
      <c r="E11" s="212" t="s">
        <v>232</v>
      </c>
      <c r="F11" s="212" t="s">
        <v>233</v>
      </c>
      <c r="G11" s="213" t="s">
        <v>224</v>
      </c>
      <c r="H11" s="213" t="s">
        <v>382</v>
      </c>
      <c r="I11" s="214" t="s">
        <v>521</v>
      </c>
    </row>
    <row r="12" spans="1:12" ht="13.5" thickBot="1">
      <c r="A12" s="108">
        <v>1</v>
      </c>
      <c r="B12" s="210">
        <v>2</v>
      </c>
      <c r="C12" s="231">
        <v>1</v>
      </c>
      <c r="D12" s="232">
        <v>4</v>
      </c>
      <c r="E12" s="232">
        <v>5</v>
      </c>
      <c r="F12" s="232">
        <v>6</v>
      </c>
      <c r="G12" s="232">
        <v>2</v>
      </c>
      <c r="H12" s="233">
        <v>3</v>
      </c>
      <c r="I12" s="234">
        <v>4</v>
      </c>
    </row>
    <row r="13" spans="1:12">
      <c r="A13" s="109"/>
      <c r="B13" s="109"/>
      <c r="C13" s="352" t="s">
        <v>529</v>
      </c>
      <c r="D13" s="228"/>
      <c r="E13" s="228"/>
      <c r="F13" s="228"/>
      <c r="G13" s="229">
        <v>836400</v>
      </c>
      <c r="H13" s="229">
        <f>G13</f>
        <v>836400</v>
      </c>
      <c r="I13" s="230">
        <f>H13</f>
        <v>836400</v>
      </c>
    </row>
    <row r="14" spans="1:12" ht="90.75" customHeight="1">
      <c r="A14" s="110">
        <v>104</v>
      </c>
      <c r="B14" s="111" t="s">
        <v>318</v>
      </c>
      <c r="C14" s="215" t="s">
        <v>319</v>
      </c>
      <c r="D14" s="183" t="s">
        <v>320</v>
      </c>
      <c r="E14" s="183" t="s">
        <v>321</v>
      </c>
      <c r="F14" s="183"/>
      <c r="G14" s="184">
        <f>G13</f>
        <v>836400</v>
      </c>
      <c r="H14" s="184">
        <f>H13</f>
        <v>836400</v>
      </c>
      <c r="I14" s="216">
        <f>I13</f>
        <v>836400</v>
      </c>
    </row>
    <row r="15" spans="1:12" ht="76.5" hidden="1">
      <c r="A15" s="110">
        <v>106</v>
      </c>
      <c r="B15" s="111" t="s">
        <v>318</v>
      </c>
      <c r="C15" s="215" t="s">
        <v>322</v>
      </c>
      <c r="D15" s="185"/>
      <c r="E15" s="185"/>
      <c r="F15" s="185"/>
      <c r="G15" s="186">
        <v>0</v>
      </c>
      <c r="H15" s="187">
        <v>0</v>
      </c>
      <c r="I15" s="217">
        <v>0</v>
      </c>
    </row>
    <row r="16" spans="1:12" hidden="1">
      <c r="C16" s="218"/>
      <c r="D16" s="188"/>
      <c r="E16" s="188"/>
      <c r="F16" s="188"/>
      <c r="G16" s="189">
        <f>SUM(H16:L16)</f>
        <v>0</v>
      </c>
      <c r="H16" s="219"/>
      <c r="I16" s="220"/>
    </row>
    <row r="17" spans="3:9" hidden="1">
      <c r="C17" s="218"/>
      <c r="D17" s="188"/>
      <c r="E17" s="188"/>
      <c r="F17" s="188"/>
      <c r="G17" s="189">
        <f>SUM(H17:L17)</f>
        <v>0</v>
      </c>
      <c r="H17" s="219"/>
      <c r="I17" s="220"/>
    </row>
    <row r="18" spans="3:9" hidden="1">
      <c r="C18" s="221"/>
      <c r="D18" s="185"/>
      <c r="E18" s="185"/>
      <c r="F18" s="185"/>
      <c r="G18" s="190">
        <f>SUM(H18:L18)</f>
        <v>0</v>
      </c>
      <c r="H18" s="219"/>
      <c r="I18" s="220"/>
    </row>
    <row r="19" spans="3:9" ht="76.5" hidden="1">
      <c r="C19" s="222" t="s">
        <v>323</v>
      </c>
      <c r="D19" s="191" t="s">
        <v>320</v>
      </c>
      <c r="E19" s="191" t="s">
        <v>321</v>
      </c>
      <c r="F19" s="191"/>
      <c r="G19" s="192">
        <v>0</v>
      </c>
      <c r="H19" s="192">
        <v>0</v>
      </c>
      <c r="I19" s="223">
        <v>0</v>
      </c>
    </row>
    <row r="20" spans="3:9" ht="13.5" thickBot="1">
      <c r="C20" s="224" t="s">
        <v>28</v>
      </c>
      <c r="D20" s="225"/>
      <c r="E20" s="225"/>
      <c r="F20" s="225"/>
      <c r="G20" s="226">
        <f>G13+G15+G19</f>
        <v>836400</v>
      </c>
      <c r="H20" s="226">
        <f>H14+H15+H19</f>
        <v>836400</v>
      </c>
      <c r="I20" s="227">
        <f>I13+I15+I19</f>
        <v>836400</v>
      </c>
    </row>
    <row r="21" spans="3:9">
      <c r="G21" s="112"/>
      <c r="H21" s="112"/>
      <c r="I21" s="112"/>
    </row>
  </sheetData>
  <mergeCells count="6">
    <mergeCell ref="A8:I8"/>
    <mergeCell ref="H2:I2"/>
    <mergeCell ref="H3:I3"/>
    <mergeCell ref="H4:I4"/>
    <mergeCell ref="H5:I5"/>
    <mergeCell ref="H6:I6"/>
  </mergeCells>
  <pageMargins left="1.1811023622047245" right="0.39370078740157483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</vt:i4>
      </vt:variant>
    </vt:vector>
  </HeadingPairs>
  <TitlesOfParts>
    <vt:vector size="16" baseType="lpstr">
      <vt:lpstr>Пост.2</vt:lpstr>
      <vt:lpstr>Пост.1</vt:lpstr>
      <vt:lpstr>Приложение 1</vt:lpstr>
      <vt:lpstr>Приложение 2</vt:lpstr>
      <vt:lpstr>Лист9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cp:lastPrinted>2023-11-15T04:46:23Z</cp:lastPrinted>
  <dcterms:created xsi:type="dcterms:W3CDTF">2021-11-10T02:56:31Z</dcterms:created>
  <dcterms:modified xsi:type="dcterms:W3CDTF">2023-12-25T07:39:43Z</dcterms:modified>
</cp:coreProperties>
</file>