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835" firstSheet="2" activeTab="9"/>
  </bookViews>
  <sheets>
    <sheet name="Пост.2" sheetId="2" state="hidden" r:id="rId1"/>
    <sheet name="Пост.1" sheetId="3" state="hidden" r:id="rId2"/>
    <sheet name="Приложение 1" sheetId="1" r:id="rId3"/>
    <sheet name="Приложение 2" sheetId="4" r:id="rId4"/>
    <sheet name="Лист9" sheetId="9" state="hidden" r:id="rId5"/>
    <sheet name="Приложение 3" sheetId="5" r:id="rId6"/>
    <sheet name="Приложение 4" sheetId="6" r:id="rId7"/>
    <sheet name="Приложение 5" sheetId="7" r:id="rId8"/>
    <sheet name="Приложение 6" sheetId="8" r:id="rId9"/>
    <sheet name="Приложение 7" sheetId="10" r:id="rId10"/>
  </sheets>
  <definedNames>
    <definedName name="_xlnm._FilterDatabase" localSheetId="3" hidden="1">'Приложение 2'!$A$12:$M$74</definedName>
    <definedName name="_xlnm._FilterDatabase" localSheetId="6" hidden="1">'Приложение 4'!$B$17:$L$101</definedName>
    <definedName name="_xlnm._FilterDatabase" localSheetId="7" hidden="1">'Приложение 5'!$A$16:$H$161</definedName>
    <definedName name="_xlnm.Print_Titles" localSheetId="7">'Приложение 5'!$14:$16</definedName>
    <definedName name="_xlnm.Print_Area" localSheetId="2">'Приложение 1'!$A$7:$F$24</definedName>
    <definedName name="_xlnm.Print_Area" localSheetId="3">'Приложение 2'!$A$6:$M$9</definedName>
    <definedName name="_xlnm.Print_Area" localSheetId="5">'Приложение 3'!$A$7:$E$33</definedName>
    <definedName name="_xlnm.Print_Area" localSheetId="6">'Приложение 4'!$A$7:$I$11</definedName>
    <definedName name="_xlnm.Print_Area" localSheetId="8">'Приложение 6'!$A$7:$I$22</definedName>
  </definedNames>
  <calcPr calcId="145621"/>
</workbook>
</file>

<file path=xl/calcChain.xml><?xml version="1.0" encoding="utf-8"?>
<calcChain xmlns="http://schemas.openxmlformats.org/spreadsheetml/2006/main">
  <c r="J25" i="6" l="1"/>
  <c r="J24" i="6" s="1"/>
  <c r="J46" i="6"/>
  <c r="J77" i="6"/>
  <c r="J78" i="6"/>
  <c r="D15" i="1" l="1"/>
  <c r="F67" i="7" l="1"/>
  <c r="F70" i="7"/>
  <c r="F69" i="7"/>
  <c r="L80" i="6"/>
  <c r="K80" i="6"/>
  <c r="J80" i="6"/>
  <c r="J82" i="6"/>
  <c r="F146" i="7" l="1"/>
  <c r="F127" i="7"/>
  <c r="F126" i="7"/>
  <c r="F110" i="7"/>
  <c r="F116" i="7"/>
  <c r="F115" i="7"/>
  <c r="F113" i="7"/>
  <c r="F112" i="7"/>
  <c r="F25" i="7"/>
  <c r="J87" i="6"/>
  <c r="J43" i="6"/>
  <c r="J21" i="6"/>
  <c r="K63" i="4" l="1"/>
  <c r="G22" i="7" l="1"/>
  <c r="G21" i="7" s="1"/>
  <c r="G20" i="7" s="1"/>
  <c r="H22" i="7"/>
  <c r="H21" i="7" s="1"/>
  <c r="H20" i="7" s="1"/>
  <c r="E23" i="1"/>
  <c r="F23" i="1"/>
  <c r="D23" i="1"/>
  <c r="G22" i="8" l="1"/>
  <c r="J92" i="6" l="1"/>
  <c r="C26" i="5"/>
  <c r="K48" i="4" l="1"/>
  <c r="K49" i="4"/>
  <c r="B26" i="10" l="1"/>
  <c r="F87" i="7"/>
  <c r="F88" i="7" s="1"/>
  <c r="F89" i="7" s="1"/>
  <c r="F49" i="7"/>
  <c r="F63" i="7"/>
  <c r="F64" i="7" s="1"/>
  <c r="F65" i="7" s="1"/>
  <c r="F59" i="7"/>
  <c r="F60" i="7" s="1"/>
  <c r="F61" i="7" s="1"/>
  <c r="F91" i="7"/>
  <c r="F72" i="7"/>
  <c r="F73" i="7" s="1"/>
  <c r="F55" i="7"/>
  <c r="F56" i="7" s="1"/>
  <c r="F57" i="7" s="1"/>
  <c r="C25" i="5" l="1"/>
  <c r="J90" i="6"/>
  <c r="J67" i="6"/>
  <c r="J66" i="6" s="1"/>
  <c r="L75" i="6"/>
  <c r="K75" i="6"/>
  <c r="J75" i="6"/>
  <c r="L73" i="6"/>
  <c r="K73" i="6"/>
  <c r="J73" i="6"/>
  <c r="L71" i="6"/>
  <c r="K71" i="6"/>
  <c r="J71" i="6"/>
  <c r="J69" i="6"/>
  <c r="J93" i="6"/>
  <c r="G96" i="7" l="1"/>
  <c r="F30" i="7"/>
  <c r="H41" i="7"/>
  <c r="H42" i="7" s="1"/>
  <c r="G41" i="7"/>
  <c r="G42" i="7" s="1"/>
  <c r="H38" i="7"/>
  <c r="H37" i="7" s="1"/>
  <c r="G38" i="7"/>
  <c r="G37" i="7" s="1"/>
  <c r="M59" i="4" l="1"/>
  <c r="L59" i="4"/>
  <c r="L63" i="4" l="1"/>
  <c r="L60" i="6"/>
  <c r="K60" i="6"/>
  <c r="L65" i="6"/>
  <c r="K65" i="6"/>
  <c r="E22" i="5"/>
  <c r="D22" i="5"/>
  <c r="M63" i="4"/>
  <c r="J60" i="6" l="1"/>
  <c r="J65" i="6"/>
  <c r="F28" i="7" l="1"/>
  <c r="F29" i="7" s="1"/>
  <c r="F41" i="7" l="1"/>
  <c r="F42" i="7" s="1"/>
  <c r="F144" i="7" l="1"/>
  <c r="H149" i="7"/>
  <c r="H150" i="7" s="1"/>
  <c r="G149" i="7"/>
  <c r="G150" i="7" s="1"/>
  <c r="F149" i="7"/>
  <c r="F150" i="7" s="1"/>
  <c r="F147" i="7"/>
  <c r="F139" i="7"/>
  <c r="F138" i="7" s="1"/>
  <c r="H146" i="7"/>
  <c r="H147" i="7" s="1"/>
  <c r="F137" i="7" l="1"/>
  <c r="F142" i="7"/>
  <c r="F143" i="7" s="1"/>
  <c r="H97" i="7"/>
  <c r="H96" i="7" s="1"/>
  <c r="F104" i="7"/>
  <c r="F103" i="7" s="1"/>
  <c r="F96" i="7" s="1"/>
  <c r="F35" i="7"/>
  <c r="F36" i="7" s="1"/>
  <c r="F32" i="7"/>
  <c r="F33" i="7" s="1"/>
  <c r="E20" i="5"/>
  <c r="M57" i="4"/>
  <c r="J35" i="6" l="1"/>
  <c r="J32" i="6" s="1"/>
  <c r="L54" i="6" l="1"/>
  <c r="L53" i="6" s="1"/>
  <c r="L52" i="6" s="1"/>
  <c r="K54" i="6"/>
  <c r="K53" i="6" s="1"/>
  <c r="K52" i="6" s="1"/>
  <c r="M64" i="4" l="1"/>
  <c r="L64" i="4"/>
  <c r="K64" i="4"/>
  <c r="M60" i="4"/>
  <c r="M61" i="4" s="1"/>
  <c r="L60" i="4"/>
  <c r="L61" i="4" s="1"/>
  <c r="K60" i="4"/>
  <c r="L57" i="4"/>
  <c r="K57" i="4"/>
  <c r="M55" i="4"/>
  <c r="M54" i="4" s="1"/>
  <c r="L55" i="4"/>
  <c r="M53" i="4"/>
  <c r="L53" i="4"/>
  <c r="K53" i="4"/>
  <c r="M45" i="4"/>
  <c r="L45" i="4"/>
  <c r="K45" i="4"/>
  <c r="M41" i="4"/>
  <c r="L41" i="4"/>
  <c r="K41" i="4"/>
  <c r="M38" i="4"/>
  <c r="M37" i="4" s="1"/>
  <c r="L38" i="4"/>
  <c r="L37" i="4" s="1"/>
  <c r="K38" i="4"/>
  <c r="K37" i="4" s="1"/>
  <c r="M35" i="4"/>
  <c r="M32" i="4" s="1"/>
  <c r="M29" i="4" s="1"/>
  <c r="L35" i="4"/>
  <c r="L32" i="4" s="1"/>
  <c r="L29" i="4" s="1"/>
  <c r="K35" i="4"/>
  <c r="M34" i="4"/>
  <c r="L34" i="4"/>
  <c r="K34" i="4"/>
  <c r="K32" i="4"/>
  <c r="K29" i="4" s="1"/>
  <c r="M31" i="4"/>
  <c r="L31" i="4"/>
  <c r="K31" i="4"/>
  <c r="M27" i="4"/>
  <c r="L27" i="4"/>
  <c r="K27" i="4"/>
  <c r="M25" i="4"/>
  <c r="L25" i="4"/>
  <c r="K25" i="4"/>
  <c r="M23" i="4"/>
  <c r="L23" i="4"/>
  <c r="K23" i="4"/>
  <c r="M21" i="4"/>
  <c r="L21" i="4"/>
  <c r="K21" i="4"/>
  <c r="M20" i="4"/>
  <c r="L20" i="4"/>
  <c r="K20" i="4"/>
  <c r="M15" i="4"/>
  <c r="L15" i="4"/>
  <c r="K15" i="4"/>
  <c r="L44" i="4" l="1"/>
  <c r="L43" i="4"/>
  <c r="L74" i="4" s="1"/>
  <c r="K61" i="4"/>
  <c r="K59" i="4"/>
  <c r="K44" i="4" s="1"/>
  <c r="K43" i="4" s="1"/>
  <c r="M44" i="4"/>
  <c r="M43" i="4" s="1"/>
  <c r="M74" i="4" s="1"/>
  <c r="M13" i="4"/>
  <c r="K13" i="4"/>
  <c r="L13" i="4"/>
  <c r="H142" i="7"/>
  <c r="H143" i="7" s="1"/>
  <c r="G142" i="7"/>
  <c r="G143" i="7" s="1"/>
  <c r="G139" i="7"/>
  <c r="G138" i="7" s="1"/>
  <c r="H133" i="7"/>
  <c r="G133" i="7"/>
  <c r="F133" i="7"/>
  <c r="H131" i="7"/>
  <c r="G131" i="7"/>
  <c r="F131" i="7"/>
  <c r="H129" i="7"/>
  <c r="H128" i="7" s="1"/>
  <c r="G129" i="7"/>
  <c r="G128" i="7" s="1"/>
  <c r="F129" i="7"/>
  <c r="F128" i="7" s="1"/>
  <c r="H125" i="7"/>
  <c r="G125" i="7"/>
  <c r="H123" i="7"/>
  <c r="H122" i="7" s="1"/>
  <c r="G123" i="7"/>
  <c r="G122" i="7" s="1"/>
  <c r="F123" i="7"/>
  <c r="F122" i="7" s="1"/>
  <c r="H127" i="7"/>
  <c r="H92" i="7"/>
  <c r="H91" i="7" s="1"/>
  <c r="H90" i="7" s="1"/>
  <c r="G92" i="7"/>
  <c r="G91" i="7" s="1"/>
  <c r="G90" i="7" s="1"/>
  <c r="F90" i="7"/>
  <c r="F77" i="7" s="1"/>
  <c r="F93" i="7"/>
  <c r="H71" i="7"/>
  <c r="H73" i="7"/>
  <c r="G72" i="7"/>
  <c r="G73" i="7" s="1"/>
  <c r="H32" i="7"/>
  <c r="H31" i="7" s="1"/>
  <c r="G32" i="7"/>
  <c r="G31" i="7" s="1"/>
  <c r="F38" i="7"/>
  <c r="L87" i="6"/>
  <c r="L84" i="6"/>
  <c r="L59" i="6"/>
  <c r="L58" i="6" s="1"/>
  <c r="K59" i="6"/>
  <c r="K58" i="6" s="1"/>
  <c r="K87" i="6"/>
  <c r="K84" i="6"/>
  <c r="E26" i="5"/>
  <c r="E15" i="5"/>
  <c r="D26" i="5"/>
  <c r="D15" i="5"/>
  <c r="E31" i="5"/>
  <c r="D31" i="5"/>
  <c r="C31" i="5"/>
  <c r="C15" i="5"/>
  <c r="C22" i="5"/>
  <c r="C14" i="5" l="1"/>
  <c r="C33" i="5" s="1"/>
  <c r="K74" i="4"/>
  <c r="H30" i="7"/>
  <c r="H28" i="7"/>
  <c r="G30" i="7"/>
  <c r="G29" i="7"/>
  <c r="G28" i="7"/>
  <c r="H138" i="7"/>
  <c r="G137" i="7"/>
  <c r="G121" i="7" s="1"/>
  <c r="K83" i="6"/>
  <c r="K76" i="6" s="1"/>
  <c r="K41" i="6"/>
  <c r="K32" i="6"/>
  <c r="L32" i="6"/>
  <c r="H137" i="7" l="1"/>
  <c r="H139" i="7"/>
  <c r="H140" i="7" s="1"/>
  <c r="F20" i="1" l="1"/>
  <c r="F21" i="1" s="1"/>
  <c r="E20" i="1"/>
  <c r="E21" i="1" s="1"/>
  <c r="D20" i="1"/>
  <c r="D21" i="1" s="1"/>
  <c r="L83" i="6"/>
  <c r="L76" i="6" s="1"/>
  <c r="J84" i="6"/>
  <c r="J83" i="6" s="1"/>
  <c r="J76" i="6" s="1"/>
  <c r="J59" i="6"/>
  <c r="J58" i="6" s="1"/>
  <c r="J54" i="6"/>
  <c r="J53" i="6" s="1"/>
  <c r="J52" i="6" s="1"/>
  <c r="L41" i="6"/>
  <c r="J41" i="6"/>
  <c r="J19" i="6" s="1"/>
  <c r="L25" i="6"/>
  <c r="L24" i="6" s="1"/>
  <c r="K25" i="6"/>
  <c r="K24" i="6" s="1"/>
  <c r="K19" i="6" s="1"/>
  <c r="K99" i="6" s="1"/>
  <c r="F39" i="7"/>
  <c r="H121" i="7"/>
  <c r="F121" i="7"/>
  <c r="F135" i="7"/>
  <c r="F136" i="7" s="1"/>
  <c r="G106" i="7"/>
  <c r="H106" i="7" s="1"/>
  <c r="H77" i="7"/>
  <c r="G77" i="7"/>
  <c r="H67" i="7"/>
  <c r="H66" i="7" s="1"/>
  <c r="G67" i="7"/>
  <c r="G66" i="7" s="1"/>
  <c r="F66" i="7"/>
  <c r="F48" i="7" s="1"/>
  <c r="G19" i="7"/>
  <c r="G24" i="7" s="1"/>
  <c r="G25" i="7" s="1"/>
  <c r="G26" i="7" s="1"/>
  <c r="G27" i="7" s="1"/>
  <c r="H18" i="7"/>
  <c r="H19" i="7" s="1"/>
  <c r="H24" i="7" s="1"/>
  <c r="H25" i="7" s="1"/>
  <c r="H26" i="7" s="1"/>
  <c r="H27" i="7" s="1"/>
  <c r="J99" i="6" l="1"/>
  <c r="H95" i="7"/>
  <c r="H94" i="7" s="1"/>
  <c r="G95" i="7"/>
  <c r="G94" i="7" s="1"/>
  <c r="H29" i="7"/>
  <c r="L19" i="6"/>
  <c r="L99" i="6" s="1"/>
  <c r="K18" i="6"/>
  <c r="F95" i="7"/>
  <c r="F94" i="7" s="1"/>
  <c r="G48" i="7"/>
  <c r="H48" i="7"/>
  <c r="C26" i="10"/>
  <c r="H15" i="8"/>
  <c r="G15" i="8"/>
  <c r="D15" i="10" l="1"/>
  <c r="D26" i="10" s="1"/>
  <c r="G161" i="7"/>
  <c r="H161" i="7"/>
  <c r="H17" i="7" s="1"/>
  <c r="J18" i="6"/>
  <c r="L18" i="6"/>
  <c r="I15" i="8"/>
  <c r="G17" i="7" l="1"/>
  <c r="C21" i="5"/>
  <c r="H22" i="8" l="1"/>
  <c r="G19" i="8"/>
  <c r="G18" i="8"/>
  <c r="G17" i="8"/>
  <c r="I22" i="8"/>
  <c r="D20" i="5" l="1"/>
  <c r="E24" i="5" l="1"/>
  <c r="E33" i="5" s="1"/>
  <c r="D24" i="5"/>
  <c r="D33" i="5" s="1"/>
  <c r="F17" i="1"/>
  <c r="F16" i="1" s="1"/>
  <c r="F15" i="1" s="1"/>
  <c r="D17" i="1"/>
  <c r="D16" i="1" s="1"/>
  <c r="E17" i="1"/>
  <c r="E16" i="1" s="1"/>
  <c r="E15" i="1" s="1"/>
  <c r="F26" i="7" l="1"/>
  <c r="F27" i="7" s="1"/>
  <c r="F51" i="7"/>
  <c r="F52" i="7" s="1"/>
  <c r="F53" i="7" s="1"/>
  <c r="F22" i="7"/>
  <c r="F21" i="7" l="1"/>
  <c r="F20" i="7" s="1"/>
  <c r="F19" i="7" s="1"/>
  <c r="F18" i="7" s="1"/>
  <c r="F161" i="7" s="1"/>
  <c r="F17" i="7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C28" authorId="0">
      <text>
        <r>
          <rPr>
            <sz val="9"/>
            <color indexed="81"/>
            <rFont val="Tahoma"/>
            <family val="2"/>
            <charset val="204"/>
          </rPr>
          <t>За прошлые года</t>
        </r>
      </text>
    </comment>
  </commentList>
</comments>
</file>

<file path=xl/sharedStrings.xml><?xml version="1.0" encoding="utf-8"?>
<sst xmlns="http://schemas.openxmlformats.org/spreadsheetml/2006/main" count="2162" uniqueCount="604">
  <si>
    <t>Приложение 1</t>
  </si>
  <si>
    <t>к решению Белоярского сельского</t>
  </si>
  <si>
    <t xml:space="preserve">Совета депутатов                    </t>
  </si>
  <si>
    <t>от 23.12.2020 № 5-28Р</t>
  </si>
  <si>
    <t xml:space="preserve">Источники внутреннего финансирования дефицита бюджета Белоярского сельсовета </t>
  </si>
  <si>
    <t>руб.</t>
  </si>
  <si>
    <t>№ пп</t>
  </si>
  <si>
    <t>Код</t>
  </si>
  <si>
    <t>Наименование кода группы, подгруппы, статьи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РФ</t>
  </si>
  <si>
    <t>2023 год</t>
  </si>
  <si>
    <t>Администрация Белоярского сельсовета</t>
  </si>
  <si>
    <t>802 01 00 00 00 00 0000 000</t>
  </si>
  <si>
    <t>Изменение остатков средств на счетах по учету средств бюджета</t>
  </si>
  <si>
    <t>802 01 05 00 00 00 0000 500</t>
  </si>
  <si>
    <t>Увеличение остатков средств бюджетов</t>
  </si>
  <si>
    <t>802 01 05 02 00 00 0000 500</t>
  </si>
  <si>
    <t>Увеличение прочих остатков средств бюджетов</t>
  </si>
  <si>
    <t>802 01 05 02 00 00 0000 510</t>
  </si>
  <si>
    <t>Увеличение прочих остатков денежных средств бюджетов</t>
  </si>
  <si>
    <t>802 01 05 02 01 10 0000 510</t>
  </si>
  <si>
    <t>Увеличение прочих остатков денежных средств бюджета сельского поселения</t>
  </si>
  <si>
    <t>802 01 05 00 00 00 0000 600</t>
  </si>
  <si>
    <t>Уменьшение остатков средств бюджетов</t>
  </si>
  <si>
    <t>802 01 05 02 00 00 0000 600</t>
  </si>
  <si>
    <t>Уменьшение прочих остатков средств бюджетов</t>
  </si>
  <si>
    <t>802 01 05 02 00 00 0000 610</t>
  </si>
  <si>
    <t>Уменьшение прочих остатков денежных средств бюджетов</t>
  </si>
  <si>
    <t>802 01 05 02 01 10 0000 610</t>
  </si>
  <si>
    <t>Уменьшение прочих остатков денежных средств бюджета сельского поселения</t>
  </si>
  <si>
    <t>ВСЕГО</t>
  </si>
  <si>
    <t>2024 год</t>
  </si>
  <si>
    <t xml:space="preserve">Приложение </t>
  </si>
  <si>
    <t xml:space="preserve">к  постановлению Главы </t>
  </si>
  <si>
    <t>Белоярского сельсовета</t>
  </si>
  <si>
    <t>от________  №____</t>
  </si>
  <si>
    <t>Перечень главных администраторов доходов администрации Белоярского сельсовета Ачинского района Красноярского края</t>
  </si>
  <si>
    <t>№ строки</t>
  </si>
  <si>
    <t>Код главного администра-тора доходов бюджета</t>
  </si>
  <si>
    <t>Код вида (подвида) доходов бюджета</t>
  </si>
  <si>
    <t>Наименование кода вида (подвида) доходов бюджета</t>
  </si>
  <si>
    <t>2</t>
  </si>
  <si>
    <t>3</t>
  </si>
  <si>
    <t>100</t>
  </si>
  <si>
    <t>Управление Федерального казначейства по Красноярскому краю</t>
  </si>
  <si>
    <t/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</si>
  <si>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</si>
  <si>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</si>
  <si>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</si>
  <si>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</si>
  <si>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</si>
  <si>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Управление Федеральной налоговой службы по Красноярскому краю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</si>
  <si>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</si>
  <si>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</si>
  <si>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</si>
  <si>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</si>
  <si>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</si>
  <si>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</si>
  <si>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802</t>
  </si>
  <si>
    <t>Администрация Белоярского сельсовета Ачинского района Красноярского края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</si>
  <si>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</si>
  <si>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</si>
  <si>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1 11 09 045 10 0000 120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</si>
  <si>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</si>
  <si>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</si>
  <si>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имуществу.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</si>
  <si>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  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</si>
  <si>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</si>
  <si>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1 17 01 050 10 0000 180</t>
  </si>
  <si>
    <t>Невыясненные поступления, зачисляемые в бюджет поселений</t>
  </si>
  <si>
    <t>1 17 05 050 10 0000 180</t>
  </si>
  <si>
    <t>Прочие неналоговые доходы бюджетов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</si>
  <si>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</si>
  <si>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</si>
  <si>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сельских поселений на предоставление социальных выплат молодым семьям на приобретение (строительство) жилья</t>
  </si>
  <si>
    <t>Субсидии бюджетам поселений 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</si>
  <si>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Субсидии бюджетам сельских поселений из местных бюджетов (на реализацию мероприятий, направленных на повышение безопасности дорожного движения, за счет средств дорожного фонда Ачинского района)</t>
  </si>
  <si>
    <t>Субсидии бюджетам поселений на обеспечение первичных мер пожарной безопасности</t>
  </si>
  <si>
    <t>Субсидии бюджетам сельских поселений из местных бюджетов (на содержание автомобильных дорог общего пользования местного значения за счет средств дорожного фонда Красноярского края)</t>
  </si>
  <si>
    <t>Субсидии бюджетам сельских поселений из местных бюджетов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</si>
  <si>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Субсидии бюджетам сельских поселений из местных бюджетов (на организацию и проведение акарицидных обработок мест массового отдыха населения)</t>
  </si>
  <si>
    <t>2 02 29 900 10 7741 150</t>
  </si>
  <si>
    <t>Субсидии бюджетам сельских поселений из местных бюджетов (на реализацию проектов по благоустройству территорий сельских населенных пунктов с численностью населения не более 10 000 человек, инициированных гражданами соответствующего населенного пункта, поселения)</t>
  </si>
  <si>
    <t>Субвенции бюджетам сельских поселений на выполнение передаваемых полномочий субъектов Российской Федерации (на создание и обеспечение деятельности административных комиссий)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</si>
  <si>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</si>
  <si>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 (на поддержку мер по обеспечению сбалансированности бюджетов поселений)</t>
  </si>
  <si>
    <t>Прочие межбюджетные трансферты, передаваемые бюджетам сельских поселений (на выполнение полномочий, переданных на уровень муниципального района)</t>
  </si>
  <si>
    <t>2 04 05 099 10 0000 150</t>
  </si>
  <si>
    <t>Прочие безвозмездные поступления от негосударственных организаций в бюджеты сельских поселений</t>
  </si>
  <si>
    <t>2 07 05 030 10 0000 150</t>
  </si>
  <si>
    <t>Прочие безвозмездные поступления в бюджеты поселений (для средств физических лиц и индивидуальных предпренимателей)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</si>
  <si>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</si>
  <si>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</t>
  </si>
  <si>
    <t>2 08 05 000 10 0000 150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</si>
  <si>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</si>
  <si>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Приложение 3</t>
  </si>
  <si>
    <t>от __.__.20__ № __-____Р</t>
  </si>
  <si>
    <t>Главные администраторы источников внутреннего финансирования дефицита бюджета                                                                   Белоярского сельсовета  на 2021 год и плановый период 2022-2023 гг</t>
  </si>
  <si>
    <t>Код администратора</t>
  </si>
  <si>
    <t>Код бюджетной классификации</t>
  </si>
  <si>
    <t>Наименование кода бюджетной классификации</t>
  </si>
  <si>
    <t>01 05 02 01 10 0000 510</t>
  </si>
  <si>
    <t>Увеличение прочих остатков денежных средств бюджетов сельского поселения</t>
  </si>
  <si>
    <t>01 05 02 01 10 0000 610</t>
  </si>
  <si>
    <t>Уменьшение прочих остатков денежных средств бюджетов сельского поселения</t>
  </si>
  <si>
    <t>Приложение 4</t>
  </si>
  <si>
    <t>Код классификации доходов бюджета</t>
  </si>
  <si>
    <t>Наименование кода классификации доходов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</si>
  <si>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</si>
  <si>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</si>
  <si>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</si>
  <si>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</si>
  <si>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</si>
  <si>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</si>
  <si>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подвидов</t>
  </si>
  <si>
    <t>Код аналитической группы подвидов</t>
  </si>
  <si>
    <t>000</t>
  </si>
  <si>
    <t>1</t>
  </si>
  <si>
    <t>01</t>
  </si>
  <si>
    <t>00</t>
  </si>
  <si>
    <t>0000</t>
  </si>
  <si>
    <t>НАЛОГОВЫЕ И НЕНАЛОГОВЫЕ ДОХОДЫ</t>
  </si>
  <si>
    <t>02</t>
  </si>
  <si>
    <t>НАЛОГ НА ДОХОДЫ ФИЗИЧЕСКИХ ЛИЦ</t>
  </si>
  <si>
    <t>010</t>
  </si>
  <si>
    <t>020</t>
  </si>
  <si>
    <t>030</t>
  </si>
  <si>
    <t>03</t>
  </si>
  <si>
    <t>НАЛОГИ НА ТОВАРЫ (РАБОТЫ, УСЛУГИ), РЕАЛИЗУЕМЫЕ НА ТЕРРИТОРИИ РОССИЙСКОЙ ФЕДЕРАЦИИ</t>
  </si>
  <si>
    <t>110</t>
  </si>
  <si>
    <t>АКЦИЗЫ ПО ПОДАКЦИЗНЫМ ТОВАРАМ, ПРОИЗВОДИМЫХ НА ТЕРРИТОРИИ РФ</t>
  </si>
  <si>
    <t>231</t>
  </si>
  <si>
    <t>241</t>
  </si>
  <si>
    <t>251</t>
  </si>
  <si>
    <t>261</t>
  </si>
  <si>
    <t>06</t>
  </si>
  <si>
    <t>НАЛОГИ НА ИМУЩЕСТВО</t>
  </si>
  <si>
    <t>10</t>
  </si>
  <si>
    <t>033</t>
  </si>
  <si>
    <t>040</t>
  </si>
  <si>
    <t>043</t>
  </si>
  <si>
    <t>08</t>
  </si>
  <si>
    <t>ГОСУДАРСТВЕННАЯ ПОШЛИНА</t>
  </si>
  <si>
    <t>04</t>
  </si>
  <si>
    <t>БЕЗВОЗМЕЗДНЫЕ ПОСТУПЛЕНИЯ</t>
  </si>
  <si>
    <t>БЕЗВОЗМЕЗДНЫЕ ПОСТУПЛЕНИЯ ОТ ДРУГИХ БЮДЖЕТОВ БЮДЖЕТНОЙ СИСТЕМЫ</t>
  </si>
  <si>
    <t>15</t>
  </si>
  <si>
    <t>001</t>
  </si>
  <si>
    <t>16</t>
  </si>
  <si>
    <t>29</t>
  </si>
  <si>
    <t>900</t>
  </si>
  <si>
    <t>30</t>
  </si>
  <si>
    <t>024</t>
  </si>
  <si>
    <t>7514</t>
  </si>
  <si>
    <t>35</t>
  </si>
  <si>
    <t>118</t>
  </si>
  <si>
    <t>49</t>
  </si>
  <si>
    <t>Иные межбюджетные трансферты</t>
  </si>
  <si>
    <t>999</t>
  </si>
  <si>
    <t>8202</t>
  </si>
  <si>
    <t>8208</t>
  </si>
  <si>
    <t>05</t>
  </si>
  <si>
    <t>07</t>
  </si>
  <si>
    <t>18</t>
  </si>
  <si>
    <t>Всего</t>
  </si>
  <si>
    <t>Доходы бюджета сельсовета 2024года</t>
  </si>
  <si>
    <t>11</t>
  </si>
  <si>
    <t xml:space="preserve">09 </t>
  </si>
  <si>
    <t>045</t>
  </si>
  <si>
    <t>120</t>
  </si>
  <si>
    <t>13</t>
  </si>
  <si>
    <t>065</t>
  </si>
  <si>
    <t>130</t>
  </si>
  <si>
    <t>14</t>
  </si>
  <si>
    <t>053</t>
  </si>
  <si>
    <t>410</t>
  </si>
  <si>
    <t>090</t>
  </si>
  <si>
    <t>140</t>
  </si>
  <si>
    <t>17</t>
  </si>
  <si>
    <t>050</t>
  </si>
  <si>
    <t>180</t>
  </si>
  <si>
    <t> 050</t>
  </si>
  <si>
    <t>150</t>
  </si>
  <si>
    <t>0497</t>
  </si>
  <si>
    <t>1036</t>
  </si>
  <si>
    <t>1049</t>
  </si>
  <si>
    <t>29 </t>
  </si>
  <si>
    <t>1060</t>
  </si>
  <si>
    <t xml:space="preserve">05 </t>
  </si>
  <si>
    <t>ЗЕМЕЛЬНЫЙ НАЛОГ</t>
  </si>
  <si>
    <t>СУБВЕНЦИИ БЮДЖЕТАМ БЮЖЕТНОЙ СИСТЕМЫ РОССИЙСКОЙ ФЕДЕРАЦИИ</t>
  </si>
  <si>
    <t>ИНЫЕ МЕЖБЮДЖЕТНЫЕ ТРАНСФЕРТЫ</t>
  </si>
  <si>
    <t>Совета депутатов</t>
  </si>
  <si>
    <t>Приложение 5</t>
  </si>
  <si>
    <t>Наименование показателя бюджетной классификации</t>
  </si>
  <si>
    <t>Раздел, подраздел</t>
  </si>
  <si>
    <t>Сумма на 2023 год</t>
  </si>
  <si>
    <t>4</t>
  </si>
  <si>
    <t>5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</si>
  <si>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</si>
  <si>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</si>
  <si>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</si>
  <si>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</si>
  <si>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</si>
  <si>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</si>
  <si>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Резервный фонд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</si>
  <si>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</si>
  <si>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</si>
  <si>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</si>
  <si>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</si>
  <si>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</si>
  <si>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</si>
  <si>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</si>
  <si>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</si>
  <si>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</si>
  <si>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</si>
  <si>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</si>
  <si>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</si>
  <si>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</si>
  <si>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Дорожное хозяйство</t>
  </si>
  <si>
    <t>0409</t>
  </si>
  <si>
    <t>Жилищно-коммунальное хозяйство</t>
  </si>
  <si>
    <t>0500</t>
  </si>
  <si>
    <t>Жилищное хозяйство</t>
  </si>
  <si>
    <t>0501</t>
  </si>
  <si>
    <t>Благоустройство</t>
  </si>
  <si>
    <t>0503</t>
  </si>
  <si>
    <t>Условно утвержденные расходы</t>
  </si>
  <si>
    <t>Сумма на 2024 год</t>
  </si>
  <si>
    <t xml:space="preserve">к решению Белоярского </t>
  </si>
  <si>
    <t>сельского</t>
  </si>
  <si>
    <t>Приложение 6</t>
  </si>
  <si>
    <t>Ведомственная структура расходов бюджета</t>
  </si>
  <si>
    <t>№ п/п</t>
  </si>
  <si>
    <t>Код ведомства</t>
  </si>
  <si>
    <t>Раздел-подраздел</t>
  </si>
  <si>
    <t>Целевая статья</t>
  </si>
  <si>
    <t>Вид расходов</t>
  </si>
  <si>
    <t>Непрограммные расходы Администрации Белоярского сельсовета</t>
  </si>
  <si>
    <t>7200000000</t>
  </si>
  <si>
    <t>6</t>
  </si>
  <si>
    <t>Функционирование Администрации Белоярского сельсовета в рамках непрограммных расходов Администрации Белоярского сельсовета</t>
  </si>
  <si>
    <t>7210000000</t>
  </si>
  <si>
    <t>Глава Белоярского сельсовета в рамках непрограммных расходов Администрации Белоярского сельсовета</t>
  </si>
  <si>
    <t>7210090110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</si>
  <si>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</si>
  <si>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</si>
  <si>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</si>
  <si>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</si>
  <si>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</si>
  <si>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местного самоуправления в рамках непрограммных расходов Администрации Белоярского сельсовета</t>
  </si>
  <si>
    <t>7210090210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</si>
  <si>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</si>
  <si>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</si>
  <si>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</si>
  <si>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</si>
  <si>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</si>
  <si>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</si>
  <si>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20</t>
  </si>
  <si>
    <t>Уплата иных платежей</t>
  </si>
  <si>
    <t>853</t>
  </si>
  <si>
    <t>Резервные фонды</t>
  </si>
  <si>
    <t>22</t>
  </si>
  <si>
    <t>24</t>
  </si>
  <si>
    <t>Резервный фонд в рамках непрограммных расходов Администрации Белоярского сельсовета</t>
  </si>
  <si>
    <t>7210091110</t>
  </si>
  <si>
    <t>26</t>
  </si>
  <si>
    <t>Резервные средства</t>
  </si>
  <si>
    <t>870</t>
  </si>
  <si>
    <t>28</t>
  </si>
  <si>
    <t>Муниципальная программа "Содействие развитию органов местного самоуправления, реализация полномочий администрации Белоярского сельсовета"</t>
  </si>
  <si>
    <t>0100000000</t>
  </si>
  <si>
    <t>Отдельные мероприятия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</si>
  <si>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0190000000</t>
  </si>
  <si>
    <t>Межбюджетные трансферты на осуществление руководства и управления в сфере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</si>
  <si>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0190090280</t>
  </si>
  <si>
    <t>32</t>
  </si>
  <si>
    <t>540</t>
  </si>
  <si>
    <t>Муниципальная программа "Защита населения и территории Белоярского сельсовета от чрезвычайных ситуаций природного и техногенного характера"</t>
  </si>
  <si>
    <t>0200000000</t>
  </si>
  <si>
    <t>34</t>
  </si>
  <si>
    <t>Подпрограмма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</si>
  <si>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0220000000</t>
  </si>
  <si>
    <t>Мероприятия по противодействию терроризму и экстремизму на территории Белоярского сельсовета в рамках подпрограммы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</si>
  <si>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0220091170</t>
  </si>
  <si>
    <t>Осуществление государственных полномочий Администрацией Белоярского сельсовета по составлению протоколов об административных правонарушениях в рамках непрограммных расходов Администрации Белоярского сельсовета</t>
  </si>
  <si>
    <t>7210075140</t>
  </si>
  <si>
    <t>Членские взносы в Совет муниципальных образований Красноярского края, в рамках непрограммных расходов Администрации Белоярского сельсовета</t>
  </si>
  <si>
    <t>7210090140</t>
  </si>
  <si>
    <t>Оплата за негативное воздействие на окружающую среду в рамках непрограммных расходов Администрации Белоярского сельсовета</t>
  </si>
  <si>
    <t>7210091190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</si>
  <si>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</si>
  <si>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</si>
  <si>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7210051180</t>
  </si>
  <si>
    <t>0210000000</t>
  </si>
  <si>
    <t>0210093130</t>
  </si>
  <si>
    <t>Дорожное хозяйство (дорожные фонды)</t>
  </si>
  <si>
    <t>0300000000</t>
  </si>
  <si>
    <t>0310000000</t>
  </si>
  <si>
    <t>0310094090</t>
  </si>
  <si>
    <t>0330000000</t>
  </si>
  <si>
    <t>0330095110</t>
  </si>
  <si>
    <t>0320000000</t>
  </si>
  <si>
    <t>0320095310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</si>
  <si>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</si>
  <si>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0330095350</t>
  </si>
  <si>
    <t>Белоярского сельского</t>
  </si>
  <si>
    <t>Приложение 7</t>
  </si>
  <si>
    <t xml:space="preserve">к решению </t>
  </si>
  <si>
    <t xml:space="preserve">Совета депутатов </t>
  </si>
  <si>
    <t xml:space="preserve">                                                                                                                                                               </t>
  </si>
  <si>
    <t>Наименование  показателей бюджетной классификации</t>
  </si>
  <si>
    <t>Сумма на 2023год</t>
  </si>
  <si>
    <t>Финансовое управление Администрации Ачинского района Красноярского края</t>
  </si>
  <si>
    <t>822</t>
  </si>
  <si>
    <t>Межбюджетные трансферты на осуществление руководства и управления в сфере 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</si>
  <si>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1104</t>
  </si>
  <si>
    <t>5210604</t>
  </si>
  <si>
    <t>Межбюджетные трансферты на осуществление полномочий поселений, связанных с обемпечением жильем  молодых семей,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</si>
  <si>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Межбюджетные трансферты на осуществление полномочий поселений, связанных с содержанием объектов  ЖКХ,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</si>
  <si>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Сумма на 2024год</t>
  </si>
  <si>
    <t>Наименование получателей и бюджетных средств</t>
  </si>
  <si>
    <t>Осуществление государственных полномочий по составлению протоколов об административных правонарушениях в рамках непрограммных расходов Администрации Белоярского сельсовета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</si>
  <si>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</si>
  <si>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Субсидии бюджетам сельских поселений на содержание автомобильных дорог общего пользования местного значения за счет средств дорожного фонда Красноярского края</t>
  </si>
  <si>
    <t xml:space="preserve">Субсидии бюджетам поселений на капитальный ремонт и ремонт автомобильных дорог общего пользования местного значения за счет средств дорожного фонда Красноярского края </t>
  </si>
  <si>
    <t>Субсидии бюджетам поселений на организацию и проведение акарицидных обработок мест массового отдыха населения</t>
  </si>
  <si>
    <t>Субсидии бюджетам поселений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</t>
  </si>
  <si>
    <t>Приложение 2</t>
  </si>
  <si>
    <t>2 02 29 999 10 1060 150</t>
  </si>
  <si>
    <t>Перечисления из бюджетов сельских поселений по решениям о взыскании средств</t>
  </si>
  <si>
    <t>Поступления в бюджеты сельских поселений (перечисления из бюджетов сельских поселений) по урегулированию расчетов между бюджетами бюджетной системы Российской Федерации по распределенным доходам</t>
  </si>
  <si>
    <t>7210090220</t>
  </si>
  <si>
    <t>НАЛОГ НА ПРИБЫЛЬ, ДОХОДЫ</t>
  </si>
  <si>
    <t>Налог на имущество физических лиц</t>
  </si>
  <si>
    <t>Земельный налог с организаций</t>
  </si>
  <si>
    <t xml:space="preserve">Земельный налог с физических лиц, обладающих земельным участком, расположенным в границах сельских поселений </t>
  </si>
  <si>
    <t>Прочие доходы от компенсации затрат бюджетов сельских поселений</t>
  </si>
  <si>
    <t>2 18 60 010 10 0000 150</t>
  </si>
  <si>
    <t>2 02 49 999 10 8208 150</t>
  </si>
  <si>
    <t>2 02 49 999 10 8202 150</t>
  </si>
  <si>
    <t>2 02 35 118 10 0000 150</t>
  </si>
  <si>
    <t>2 02 30 024 10 7514 150</t>
  </si>
  <si>
    <t>2 02 29 900 10 7555 150</t>
  </si>
  <si>
    <t>2 02 29 999 10 7509 150</t>
  </si>
  <si>
    <t>2 02 29 900 10 7508 150</t>
  </si>
  <si>
    <t>2 02 29 900 10 7412 150</t>
  </si>
  <si>
    <t>2 02 29 900 10 1049 150</t>
  </si>
  <si>
    <t>2 02 29 900 10 1036 150</t>
  </si>
  <si>
    <t>2 02 29 900 10 0497 150</t>
  </si>
  <si>
    <t>2 02 16 001 10 0000 150</t>
  </si>
  <si>
    <t>2 02 15 001 10 0000 150</t>
  </si>
  <si>
    <t>1 18 02 500 10 0000 150</t>
  </si>
  <si>
    <t>1 18 01 520 10 0000 150</t>
  </si>
  <si>
    <t>1 16 02 020 02 0000 140</t>
  </si>
  <si>
    <t>1 16 07 090 10 0000 140</t>
  </si>
  <si>
    <t>1 14 02 053 10 0000 410</t>
  </si>
  <si>
    <t>1 13 02 995 10 0000 130</t>
  </si>
  <si>
    <t>1 13 02 065 10 0000 130</t>
  </si>
  <si>
    <t>1 08 04 020 01 4000 110</t>
  </si>
  <si>
    <t>1 08 04 020 01 1000 110</t>
  </si>
  <si>
    <t>1 06 06 043 10 0000 110</t>
  </si>
  <si>
    <t>1 06 06 033 10 0000 110</t>
  </si>
  <si>
    <t>1 06 01 030 10 0000 110</t>
  </si>
  <si>
    <t>1 01 02 030 01 0000 110</t>
  </si>
  <si>
    <t>1 01 02 020 01 0000 110</t>
  </si>
  <si>
    <t>1 01 02 010 01 0000 110</t>
  </si>
  <si>
    <t>1 03 02 261 01 0000 110</t>
  </si>
  <si>
    <t>1 03 02 251 01 0000 110</t>
  </si>
  <si>
    <t>1 03 02 241 01 0000 110</t>
  </si>
  <si>
    <t>1 03 02 231 01 0000 110</t>
  </si>
  <si>
    <t>Администрация Ачинского района Красноярского края</t>
  </si>
  <si>
    <t>9</t>
  </si>
  <si>
    <t>36</t>
  </si>
  <si>
    <t>38</t>
  </si>
  <si>
    <t>на 2023 год и плановый период 2024 - 2025 гг</t>
  </si>
  <si>
    <t>Доходы Белоярского сельсовета на 2023 год и плановый период 2024-2025 гг</t>
  </si>
  <si>
    <t>Доходы бюджета сельсовета 2023 года</t>
  </si>
  <si>
    <t>Доходы бюджета сельсовета 2025года</t>
  </si>
  <si>
    <t>025</t>
  </si>
  <si>
    <t>8206</t>
  </si>
  <si>
    <t>0605</t>
  </si>
  <si>
    <t>Распределение бюджетных ассигнований сельсовета по разделам и подразделам бюджетной классификации расходов бюджетов Российской Федерации на 2023 год и плановый период 2024-2025 гг</t>
  </si>
  <si>
    <t xml:space="preserve"> Белоярского сельсовета на 2023 год и на плановый период 2024-2025 гг</t>
  </si>
  <si>
    <t>Сумма на 2025 год</t>
  </si>
  <si>
    <t>0330082060</t>
  </si>
  <si>
    <t>Другие вопросы в области охраны окружающей среды</t>
  </si>
  <si>
    <t>Распределение иных межбюджетных трансфертов, выделенных из бюджета Белоярского сельсовета районному бюджету Ачинского района на 2023 год и плановый период 2024-2025 гг</t>
  </si>
  <si>
    <t>Сумма на 2025год</t>
  </si>
  <si>
    <r>
      <t>Распределение субсидий,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субвенций и иных межбюджетных трансфертов выделенных бюджету Белоярского сельсовета на реализацию федеральных и краевых законов на 2023 год и плановый период 2024-2025 гг</t>
    </r>
  </si>
  <si>
    <t>Сумма на                   2023 год</t>
  </si>
  <si>
    <t>Сумма на                    2024год</t>
  </si>
  <si>
    <t>Сумма на                    2025 год</t>
  </si>
  <si>
    <t>2025 год</t>
  </si>
  <si>
    <t>Наименование показателя</t>
  </si>
  <si>
    <t>КБК</t>
  </si>
  <si>
    <t>КЦСР</t>
  </si>
  <si>
    <t>КВР</t>
  </si>
  <si>
    <t>Раздел</t>
  </si>
  <si>
    <t>КФСР</t>
  </si>
  <si>
    <t>7</t>
  </si>
  <si>
    <t>8</t>
  </si>
  <si>
    <t>0000000000</t>
  </si>
  <si>
    <t>ЖИЛИЩНО-КОММУНАЛЬНОЕ ХОЗЯЙСТВО</t>
  </si>
  <si>
    <t>ОБЩЕГОСУДАРСТВЕННЫЕ ВОПРОСЫ</t>
  </si>
  <si>
    <t>12</t>
  </si>
  <si>
    <t>НАЦИОНАЛЬНАЯ БЕЗОПАСНОСТЬ И ПРАВООХРАНИТЕЛЬНАЯ ДЕЯТЕЛЬНОСТЬ</t>
  </si>
  <si>
    <t>19</t>
  </si>
  <si>
    <t>21</t>
  </si>
  <si>
    <t>23</t>
  </si>
  <si>
    <t>25</t>
  </si>
  <si>
    <t>27</t>
  </si>
  <si>
    <t>31</t>
  </si>
  <si>
    <t>33</t>
  </si>
  <si>
    <t>37</t>
  </si>
  <si>
    <t>39</t>
  </si>
  <si>
    <t>40</t>
  </si>
  <si>
    <t>41</t>
  </si>
  <si>
    <t>НАЦИОНАЛЬНАЯ ЭКОНОМИКА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</si>
  <si>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</si>
  <si>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</si>
  <si>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</si>
  <si>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</si>
  <si>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</si>
  <si>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</si>
  <si>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</si>
  <si>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</si>
  <si>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</si>
  <si>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</si>
  <si>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</si>
  <si>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</si>
  <si>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</si>
  <si>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</si>
  <si>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</si>
  <si>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</si>
  <si>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</si>
  <si>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</si>
  <si>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</si>
  <si>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</si>
  <si>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</si>
  <si>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</si>
  <si>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</si>
  <si>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</si>
  <si>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</si>
  <si>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</si>
  <si>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</si>
  <si>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</si>
  <si>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ОХРАНА ОКРУЖАЮЩЕЙ СРЕДЫ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</si>
  <si>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</si>
  <si>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</si>
  <si>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</si>
  <si>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</si>
  <si>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</si>
  <si>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</si>
  <si>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</si>
  <si>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</si>
  <si>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</si>
  <si>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</si>
  <si>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</si>
  <si>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</si>
  <si>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</si>
  <si>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</si>
  <si>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</si>
  <si>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</si>
  <si>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</si>
  <si>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</si>
  <si>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</si>
  <si>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</si>
  <si>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</si>
  <si>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</si>
  <si>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</si>
  <si>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</si>
  <si>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</si>
  <si>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</si>
  <si>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</si>
  <si>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НАЦИОНАЛЬНАЯ ОБОРОНА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</si>
  <si>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</si>
  <si>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</si>
  <si>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</si>
  <si>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</si>
  <si>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</si>
  <si>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</si>
  <si>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</si>
  <si>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</si>
  <si>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</si>
  <si>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</si>
  <si>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</si>
  <si>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</si>
  <si>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Расходы на оплату труда работников по охране, обслуживанию административных зданий и водителей, в рамках непрограммных расходов Администрации Белоярского сельсовета</t>
  </si>
  <si>
    <t>ВСЕГО:</t>
  </si>
  <si>
    <t>Распределение бюджетных ассигнований по разделам, подразделам, целевым статьям (муниципальным программам Белоярского сельсовета и непрограммным направлениям деятельности), группам и подгруппам видов расходов классификации расходов бюджета сельсовета на 2023 год и на плановый период 2024-2025 гг</t>
  </si>
  <si>
    <t>Единица измерения:</t>
  </si>
  <si>
    <t>КВСР</t>
  </si>
  <si>
    <t>Подраздел</t>
  </si>
  <si>
    <t>09</t>
  </si>
  <si>
    <t>014</t>
  </si>
  <si>
    <t xml:space="preserve">Межбюджетные трансферты, предаваемые бюджетам сельских поселений из муниципальных районов на осуществление части полномочий по решению вопросов местного значения в соответствии с заключенными соглашениями (на содержание мест накопления твердых коммунальных отходов) </t>
  </si>
  <si>
    <t>УСЛОВНО УТВЕРЖДЕННЫЕ РАСХОДЫ</t>
  </si>
  <si>
    <t>Охрана окружающей среды</t>
  </si>
  <si>
    <t>0600</t>
  </si>
  <si>
    <t>Содержание мест накопления ТКО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</si>
  <si>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</si>
  <si>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</si>
  <si>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</si>
  <si>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</si>
  <si>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</si>
  <si>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</si>
  <si>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</si>
  <si>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</si>
  <si>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</si>
  <si>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</si>
  <si>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</si>
  <si>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</si>
  <si>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</si>
  <si>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</si>
  <si>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</si>
  <si>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</si>
  <si>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</si>
  <si>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</si>
  <si>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</si>
  <si>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</si>
  <si>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</si>
  <si>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Опашка территорий сельсовета в рамках подпрограммы "Обеспечение первичных мер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</si>
  <si>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Подпрограмма "Обеспечение первичных мер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</si>
  <si>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Расходы на содержание мест накопления твердых коммунальных отходов,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 территории Белоярского сельсовета"</t>
  </si>
  <si>
    <t>Подпрограмма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территории Белоярского сельсовета"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</si>
  <si>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территории Белоярского сельсовета"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</si>
  <si>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территории Белоярского сельсовета"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</si>
  <si>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территории Белоярского сельсовета"</t>
  </si>
  <si>
    <t>Подпрограмма "Содержание уличного освещения на территории сельсовета" муниципальной программы "Организация комплексного благоустройства территории Белоярского сельсовета"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</si>
  <si>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 территории Белоярского сельсовета"</t>
  </si>
  <si>
    <t>Подпрограмма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 территории Белоярского сельсовета"</t>
  </si>
  <si>
    <t>Муниципальная программа "Организация комплексного благоустройства  территории Белоярского сельсовета"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</si>
  <si>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территории Белоярского сельсовета"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</si>
  <si>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 территории Белоярского сельсовета"</t>
  </si>
  <si>
    <t>Расходы на содержание мест накопления твердых коммунальных отходов,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территории Белоярского сельсовета"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</si>
  <si>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</si>
  <si>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Прочие межбюджетные трансферты бюджетам сельских поселений (на частичную компенсацию расходов на повышение оплаты труда отдельным категориям работников бюджетной сферы)</t>
  </si>
  <si>
    <t>2724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</si>
  <si>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</si>
  <si>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Расходы на оплату труда (на частичную компенсацию расходов на повышение оплаты труда отдельным категориям работников бюджетной сферы)</t>
  </si>
  <si>
    <t>7210027240</t>
  </si>
  <si>
    <t>112</t>
  </si>
  <si>
    <t>113</t>
  </si>
  <si>
    <t>114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</si>
  <si>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 Красноярского края, в рамках непрограммных расходов Администрации Белоярского сельсовета</t>
  </si>
  <si>
    <t>115</t>
  </si>
  <si>
    <t>116</t>
  </si>
  <si>
    <t>117</t>
  </si>
  <si>
    <t>119</t>
  </si>
  <si>
    <t>02100S4120</t>
  </si>
  <si>
    <t>122</t>
  </si>
  <si>
    <t>Прочие межбюджетные трансферты бюджетам поселений на обеспечение первичных мер пожарной безопасности</t>
  </si>
  <si>
    <t>7412</t>
  </si>
  <si>
    <t>Расходы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</si>
  <si>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 xml:space="preserve">Межбюджетные трансферты, передаваемые бюджетам сельских поселений из муниципальных районов на осуществление части полномочий по решению вопросов местного значения в соответствии с заключенными соглашениями (на содержание мест накопления твердых коммунальных отходов) 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</si>
  <si>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</si>
  <si>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</si>
  <si>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 (на осуществление дорожной деятельности в целях решения задач социально-экономического развитя территорий за счет средств дорожного фонда Красноярского края)</t>
  </si>
  <si>
    <t>7509</t>
  </si>
  <si>
    <t>Прочие субсидии бюджетам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</si>
  <si>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7555</t>
  </si>
  <si>
    <t>Прочие межбюджетные трансферты бюджетам сельских поселений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</si>
  <si>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Межбюджетные трансферты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</si>
  <si>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0190075710</t>
  </si>
  <si>
    <t>Другие вопросы в области жилищно-коммунального хозяйства</t>
  </si>
  <si>
    <t>0505</t>
  </si>
  <si>
    <t>Расходы на осуществление мероприятий по содержанию сети внутрипоселковых дорог общего пользования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</si>
  <si>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0310094130</t>
  </si>
  <si>
    <t>Расходы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</si>
  <si>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</si>
  <si>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03100S3950</t>
  </si>
  <si>
    <t>03100S5090</t>
  </si>
  <si>
    <t>Расходы на организацию и проведение акарицидных обработок мест массового отдыха населения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</si>
  <si>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03300S5550</t>
  </si>
  <si>
    <t>Прочие межбюджетные трансферты бюджетам сельских поселений (на обеспечение первичных мер пожарной безопасности)</t>
  </si>
  <si>
    <t>123</t>
  </si>
  <si>
    <t>124</t>
  </si>
  <si>
    <t>125</t>
  </si>
  <si>
    <t>126</t>
  </si>
  <si>
    <t>127</t>
  </si>
  <si>
    <t>128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</si>
  <si>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</si>
  <si>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</si>
  <si>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</si>
  <si>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</si>
  <si>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</si>
  <si>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</si>
  <si>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</si>
  <si>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</si>
  <si>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</si>
  <si>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7395</t>
  </si>
  <si>
    <t>Прочие субсидии бюджетам сельских поселений (на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вод)</t>
  </si>
  <si>
    <t>7571</t>
  </si>
  <si>
    <t>рублей</t>
  </si>
  <si>
    <t>141</t>
  </si>
  <si>
    <t>142</t>
  </si>
  <si>
    <t>7745</t>
  </si>
  <si>
    <t>Прочие межбюджетные трансферты бюджетам сельских поселений ( за содействие развитию налогового потенциала)</t>
  </si>
  <si>
    <t>Расходы за счет средств краевого бюджета за содействие развитию налогового потенциала в рамках подпрограммы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</si>
  <si>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0320077450</t>
  </si>
  <si>
    <t>143</t>
  </si>
  <si>
    <t>144</t>
  </si>
  <si>
    <t>145</t>
  </si>
  <si>
    <t>от 14.09.2023 № 22-129Р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</si>
</sst>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000"/>
    <numFmt numFmtId="165" formatCode="#,##0.0"/>
    <numFmt numFmtId="166" formatCode="_(* #,##0.00_);_(* \(#,##0.00\);_(* &quot;-&quot;??_);_(@_)"/>
    <numFmt numFmtId="167" formatCode="?"/>
    <numFmt numFmtId="168" formatCode="_-* #,##0.00_р_._-;\-* #,##0.00_р_._-;_-* &quot;-&quot;??_р_._-;_-@_-"/>
  </numFmts>
  <fonts count="50">
    <font>
      <sz val="11"/>
      <color theme="1"/>
      <name val="Calibri"/>
      <family val="2"/>
      <charset val="204"/>
      <scheme val="minor"/>
    </font>
    <font>
      <b/>
      <sz val="10"/>
      <color indexed="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Arial Narrow"/>
      <family val="2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</font>
    <font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204"/>
    </font>
    <font>
      <sz val="12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color indexed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16" fillId="0" borderId="0"/>
    <xf numFmtId="166" fontId="7" fillId="0" borderId="0" applyFont="0" applyFill="0" applyBorder="0" applyAlignment="0" applyProtection="0"/>
    <xf numFmtId="0" fontId="7" fillId="0" borderId="0"/>
    <xf numFmtId="0" fontId="29" fillId="0" borderId="0"/>
    <xf numFmtId="0" fontId="29" fillId="0" borderId="0"/>
    <xf numFmtId="0" fontId="41" fillId="0" borderId="0"/>
    <xf numFmtId="0" fontId="45" fillId="0" borderId="0"/>
    <xf numFmtId="43" fontId="47" fillId="0" borderId="0" applyFont="0" applyFill="0" applyBorder="0" applyAlignment="0" applyProtection="0"/>
    <xf numFmtId="0" fontId="48" fillId="0" borderId="0"/>
  </cellStyleXfs>
  <cellXfs count="535">
    <xf numFmtId="0" fontId="0" fillId="0" borderId="0" xfId="0"/>
    <xf numFmtId="0" fontId="2" fillId="0" borderId="0" xfId="1" applyFont="1" applyFill="1" applyAlignment="1" applyProtection="1">
      <alignment horizontal="left" vertical="top" wrapText="1"/>
      <protection locked="0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quotePrefix="1" applyFont="1" applyAlignment="1">
      <alignment wrapText="1"/>
    </xf>
    <xf numFmtId="49" fontId="9" fillId="0" borderId="0" xfId="0" quotePrefix="1" applyNumberFormat="1" applyFont="1" applyAlignment="1">
      <alignment wrapText="1"/>
    </xf>
    <xf numFmtId="49" fontId="9" fillId="0" borderId="0" xfId="0" quotePrefix="1" applyNumberFormat="1" applyFont="1" applyAlignment="1">
      <alignment horizontal="center" wrapText="1"/>
    </xf>
    <xf numFmtId="164" fontId="9" fillId="0" borderId="0" xfId="0" applyNumberFormat="1" applyFont="1" applyFill="1" applyBorder="1" applyAlignment="1">
      <alignment horizontal="left" vertical="top" indent="28"/>
    </xf>
    <xf numFmtId="0" fontId="3" fillId="0" borderId="0" xfId="0" applyFont="1" applyAlignment="1">
      <alignment wrapText="1"/>
    </xf>
    <xf numFmtId="164" fontId="9" fillId="0" borderId="0" xfId="0" applyNumberFormat="1" applyFont="1" applyFill="1" applyBorder="1" applyAlignment="1">
      <alignment horizontal="left" vertical="top" wrapText="1" indent="28"/>
    </xf>
    <xf numFmtId="165" fontId="9" fillId="0" borderId="0" xfId="0" applyNumberFormat="1" applyFont="1" applyFill="1" applyBorder="1" applyAlignment="1">
      <alignment horizontal="right" vertical="top"/>
    </xf>
    <xf numFmtId="0" fontId="3" fillId="0" borderId="0" xfId="0" quotePrefix="1" applyNumberFormat="1" applyFont="1" applyAlignment="1">
      <alignment wrapText="1"/>
    </xf>
    <xf numFmtId="0" fontId="9" fillId="0" borderId="8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9" fillId="0" borderId="0" xfId="0" applyFont="1"/>
    <xf numFmtId="0" fontId="11" fillId="0" borderId="8" xfId="0" applyNumberFormat="1" applyFont="1" applyFill="1" applyBorder="1" applyAlignment="1">
      <alignment horizontal="center" vertical="center"/>
    </xf>
    <xf numFmtId="0" fontId="11" fillId="0" borderId="8" xfId="0" quotePrefix="1" applyNumberFormat="1" applyFont="1" applyFill="1" applyBorder="1" applyAlignment="1">
      <alignment horizontal="center" vertical="center"/>
    </xf>
    <xf numFmtId="0" fontId="11" fillId="0" borderId="8" xfId="0" quotePrefix="1" applyNumberFormat="1" applyFont="1" applyFill="1" applyBorder="1" applyAlignment="1">
      <alignment horizontal="center" vertical="center" wrapText="1"/>
    </xf>
    <xf numFmtId="0" fontId="11" fillId="0" borderId="8" xfId="0" quotePrefix="1" applyNumberFormat="1" applyFont="1" applyFill="1" applyBorder="1" applyAlignment="1">
      <alignment horizontal="left" vertical="center" wrapText="1"/>
    </xf>
    <xf numFmtId="0" fontId="9" fillId="0" borderId="0" xfId="0" applyFont="1" applyFill="1"/>
    <xf numFmtId="0" fontId="11" fillId="0" borderId="8" xfId="0" applyNumberFormat="1" applyFont="1" applyBorder="1" applyAlignment="1">
      <alignment horizontal="center" vertical="center"/>
    </xf>
    <xf numFmtId="0" fontId="11" fillId="0" borderId="8" xfId="0" quotePrefix="1" applyNumberFormat="1" applyFont="1" applyBorder="1" applyAlignment="1">
      <alignment horizontal="center" vertical="center"/>
    </xf>
    <xf numFmtId="0" fontId="11" fillId="0" borderId="8" xfId="0" quotePrefix="1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8" xfId="0" applyFont="1" applyBorder="1" applyAlignment="1">
      <alignment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0" xfId="1" applyFont="1" applyFill="1" applyAlignment="1" applyProtection="1">
      <alignment horizontal="right" vertical="top" wrapText="1"/>
      <protection locked="0"/>
    </xf>
    <xf numFmtId="0" fontId="12" fillId="0" borderId="0" xfId="1" applyFont="1" applyFill="1" applyAlignment="1" applyProtection="1">
      <alignment horizontal="left" vertical="top" wrapText="1"/>
      <protection locked="0"/>
    </xf>
    <xf numFmtId="0" fontId="12" fillId="0" borderId="0" xfId="1" applyFont="1" applyBorder="1" applyAlignment="1" applyProtection="1">
      <alignment horizontal="center" vertical="top" wrapText="1"/>
      <protection locked="0"/>
    </xf>
    <xf numFmtId="49" fontId="4" fillId="0" borderId="7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0" fontId="18" fillId="0" borderId="8" xfId="0" quotePrefix="1" applyNumberFormat="1" applyFont="1" applyFill="1" applyBorder="1" applyAlignment="1">
      <alignment horizontal="left" vertical="center" wrapText="1"/>
    </xf>
    <xf numFmtId="49" fontId="4" fillId="0" borderId="8" xfId="0" applyNumberFormat="1" applyFont="1" applyBorder="1" applyAlignment="1">
      <alignment vertical="center" wrapText="1"/>
    </xf>
    <xf numFmtId="0" fontId="22" fillId="0" borderId="0" xfId="0" applyFont="1" applyFill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2" fillId="0" borderId="0" xfId="0" applyFont="1" applyFill="1" applyAlignment="1">
      <alignment horizontal="right"/>
    </xf>
    <xf numFmtId="0" fontId="2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left" vertical="center"/>
    </xf>
    <xf numFmtId="49" fontId="23" fillId="0" borderId="8" xfId="0" applyNumberFormat="1" applyFont="1" applyFill="1" applyBorder="1" applyAlignment="1">
      <alignment horizontal="center" vertical="center"/>
    </xf>
    <xf numFmtId="4" fontId="23" fillId="0" borderId="8" xfId="0" applyNumberFormat="1" applyFont="1" applyFill="1" applyBorder="1" applyAlignment="1">
      <alignment horizontal="center" vertical="center"/>
    </xf>
    <xf numFmtId="4" fontId="23" fillId="0" borderId="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4" fillId="0" borderId="0" xfId="0" applyFont="1" applyBorder="1"/>
    <xf numFmtId="0" fontId="22" fillId="0" borderId="0" xfId="0" applyFont="1" applyBorder="1"/>
    <xf numFmtId="2" fontId="22" fillId="0" borderId="0" xfId="0" applyNumberFormat="1" applyFont="1" applyBorder="1"/>
    <xf numFmtId="0" fontId="4" fillId="0" borderId="0" xfId="0" applyFont="1" applyBorder="1"/>
    <xf numFmtId="2" fontId="0" fillId="0" borderId="0" xfId="0" applyNumberFormat="1"/>
    <xf numFmtId="0" fontId="7" fillId="0" borderId="0" xfId="5"/>
    <xf numFmtId="0" fontId="7" fillId="0" borderId="0" xfId="5" applyFill="1"/>
    <xf numFmtId="0" fontId="7" fillId="0" borderId="0" xfId="2"/>
    <xf numFmtId="0" fontId="7" fillId="0" borderId="0" xfId="2" applyFont="1" applyBorder="1" applyAlignment="1" applyProtection="1">
      <alignment vertical="top" wrapText="1"/>
    </xf>
    <xf numFmtId="0" fontId="28" fillId="0" borderId="0" xfId="0" applyFont="1"/>
    <xf numFmtId="4" fontId="7" fillId="0" borderId="0" xfId="2" applyNumberFormat="1"/>
    <xf numFmtId="0" fontId="29" fillId="0" borderId="0" xfId="6"/>
    <xf numFmtId="0" fontId="21" fillId="0" borderId="0" xfId="6" applyFont="1"/>
    <xf numFmtId="0" fontId="5" fillId="0" borderId="0" xfId="6" applyFont="1" applyAlignment="1">
      <alignment horizontal="right"/>
    </xf>
    <xf numFmtId="0" fontId="0" fillId="0" borderId="0" xfId="6" applyFont="1"/>
    <xf numFmtId="0" fontId="21" fillId="0" borderId="0" xfId="6" applyFont="1" applyBorder="1" applyAlignment="1">
      <alignment horizontal="left"/>
    </xf>
    <xf numFmtId="0" fontId="6" fillId="0" borderId="0" xfId="6" applyFont="1" applyFill="1" applyBorder="1" applyAlignment="1">
      <alignment horizontal="center" wrapText="1"/>
    </xf>
    <xf numFmtId="0" fontId="0" fillId="0" borderId="0" xfId="6" applyFont="1" applyAlignment="1">
      <alignment horizontal="right"/>
    </xf>
    <xf numFmtId="0" fontId="4" fillId="0" borderId="0" xfId="6" applyFont="1" applyAlignment="1">
      <alignment horizontal="right"/>
    </xf>
    <xf numFmtId="0" fontId="0" fillId="0" borderId="21" xfId="6" applyFont="1" applyBorder="1" applyAlignment="1">
      <alignment horizontal="center" vertical="center" textRotation="90" wrapText="1"/>
    </xf>
    <xf numFmtId="0" fontId="29" fillId="0" borderId="21" xfId="6" applyBorder="1" applyAlignment="1">
      <alignment horizontal="center" vertical="center" wrapText="1"/>
    </xf>
    <xf numFmtId="0" fontId="29" fillId="0" borderId="0" xfId="6" applyBorder="1" applyAlignment="1">
      <alignment horizontal="center" vertical="center" wrapText="1"/>
    </xf>
    <xf numFmtId="0" fontId="29" fillId="0" borderId="0" xfId="6" applyAlignment="1">
      <alignment vertical="top"/>
    </xf>
    <xf numFmtId="49" fontId="0" fillId="0" borderId="0" xfId="6" applyNumberFormat="1" applyFont="1" applyAlignment="1">
      <alignment vertical="top"/>
    </xf>
    <xf numFmtId="2" fontId="29" fillId="0" borderId="0" xfId="6" applyNumberForma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right"/>
    </xf>
    <xf numFmtId="0" fontId="21" fillId="0" borderId="0" xfId="0" applyFont="1" applyBorder="1"/>
    <xf numFmtId="168" fontId="21" fillId="0" borderId="0" xfId="0" applyNumberFormat="1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8" xfId="0" quotePrefix="1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 applyProtection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 wrapText="1"/>
    </xf>
    <xf numFmtId="165" fontId="5" fillId="0" borderId="24" xfId="0" applyNumberFormat="1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 wrapText="1"/>
    </xf>
    <xf numFmtId="165" fontId="5" fillId="0" borderId="27" xfId="0" applyNumberFormat="1" applyFont="1" applyFill="1" applyBorder="1" applyAlignment="1">
      <alignment horizontal="center" vertical="center"/>
    </xf>
    <xf numFmtId="165" fontId="5" fillId="0" borderId="2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Border="1" applyAlignment="1">
      <alignment vertical="center" wrapText="1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0" fontId="17" fillId="0" borderId="24" xfId="3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8" fillId="0" borderId="19" xfId="0" quotePrefix="1" applyNumberFormat="1" applyFont="1" applyFill="1" applyBorder="1" applyAlignment="1">
      <alignment horizontal="left" vertical="center" wrapText="1"/>
    </xf>
    <xf numFmtId="49" fontId="4" fillId="0" borderId="30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49" fontId="19" fillId="0" borderId="30" xfId="0" applyNumberFormat="1" applyFont="1" applyFill="1" applyBorder="1" applyAlignment="1" applyProtection="1">
      <alignment horizontal="left" vertical="center" wrapText="1"/>
    </xf>
    <xf numFmtId="0" fontId="18" fillId="0" borderId="5" xfId="0" quotePrefix="1" applyNumberFormat="1" applyFont="1" applyFill="1" applyBorder="1" applyAlignment="1">
      <alignment horizontal="left" vertical="center" wrapText="1"/>
    </xf>
    <xf numFmtId="0" fontId="17" fillId="0" borderId="2" xfId="3" applyNumberFormat="1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0" fontId="14" fillId="0" borderId="19" xfId="1" applyFont="1" applyBorder="1" applyAlignment="1" applyProtection="1">
      <alignment horizontal="center" vertical="center" textRotation="90" wrapText="1"/>
      <protection locked="0"/>
    </xf>
    <xf numFmtId="0" fontId="14" fillId="0" borderId="19" xfId="1" applyFont="1" applyBorder="1" applyAlignment="1" applyProtection="1">
      <alignment horizontal="left" vertical="center" textRotation="90" wrapText="1"/>
      <protection locked="0"/>
    </xf>
    <xf numFmtId="0" fontId="14" fillId="0" borderId="19" xfId="1" applyFont="1" applyFill="1" applyBorder="1" applyAlignment="1" applyProtection="1">
      <alignment horizontal="center" vertical="center" textRotation="90" wrapText="1"/>
      <protection locked="0"/>
    </xf>
    <xf numFmtId="0" fontId="14" fillId="0" borderId="1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4" fontId="0" fillId="0" borderId="0" xfId="0" applyNumberFormat="1"/>
    <xf numFmtId="49" fontId="4" fillId="0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20" fillId="0" borderId="21" xfId="6" applyNumberFormat="1" applyFont="1" applyBorder="1" applyAlignment="1">
      <alignment vertical="top"/>
    </xf>
    <xf numFmtId="4" fontId="20" fillId="0" borderId="21" xfId="6" applyNumberFormat="1" applyFont="1" applyFill="1" applyBorder="1" applyAlignment="1">
      <alignment horizontal="center" vertical="top" wrapText="1"/>
    </xf>
    <xf numFmtId="0" fontId="20" fillId="0" borderId="22" xfId="6" applyFont="1" applyBorder="1"/>
    <xf numFmtId="4" fontId="20" fillId="3" borderId="8" xfId="7" applyNumberFormat="1" applyFont="1" applyFill="1" applyBorder="1" applyAlignment="1">
      <alignment horizontal="center" vertical="top"/>
    </xf>
    <xf numFmtId="4" fontId="20" fillId="0" borderId="21" xfId="6" applyNumberFormat="1" applyFont="1" applyBorder="1" applyAlignment="1">
      <alignment horizontal="center" vertical="top" wrapText="1"/>
    </xf>
    <xf numFmtId="0" fontId="20" fillId="0" borderId="21" xfId="6" applyFont="1" applyBorder="1"/>
    <xf numFmtId="4" fontId="20" fillId="0" borderId="21" xfId="6" applyNumberFormat="1" applyFont="1" applyBorder="1" applyAlignment="1">
      <alignment horizontal="center" vertical="top"/>
    </xf>
    <xf numFmtId="4" fontId="20" fillId="0" borderId="22" xfId="6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left" vertical="center"/>
    </xf>
    <xf numFmtId="168" fontId="21" fillId="0" borderId="16" xfId="0" applyNumberFormat="1" applyFont="1" applyBorder="1"/>
    <xf numFmtId="168" fontId="21" fillId="0" borderId="17" xfId="0" applyNumberFormat="1" applyFont="1" applyBorder="1"/>
    <xf numFmtId="0" fontId="20" fillId="0" borderId="7" xfId="0" applyFont="1" applyBorder="1" applyAlignment="1">
      <alignment horizontal="left" vertical="top" wrapText="1"/>
    </xf>
    <xf numFmtId="4" fontId="20" fillId="0" borderId="8" xfId="0" applyNumberFormat="1" applyFont="1" applyBorder="1" applyAlignment="1">
      <alignment horizontal="center" vertical="center"/>
    </xf>
    <xf numFmtId="4" fontId="20" fillId="0" borderId="9" xfId="0" applyNumberFormat="1" applyFont="1" applyBorder="1" applyAlignment="1">
      <alignment horizontal="center" vertical="center"/>
    </xf>
    <xf numFmtId="0" fontId="20" fillId="0" borderId="7" xfId="0" applyFont="1" applyFill="1" applyBorder="1" applyAlignment="1">
      <alignment vertical="top" wrapText="1"/>
    </xf>
    <xf numFmtId="0" fontId="20" fillId="0" borderId="18" xfId="0" applyFont="1" applyFill="1" applyBorder="1" applyAlignment="1">
      <alignment vertical="top" wrapText="1"/>
    </xf>
    <xf numFmtId="4" fontId="20" fillId="0" borderId="19" xfId="0" applyNumberFormat="1" applyFont="1" applyBorder="1" applyAlignment="1">
      <alignment horizontal="center" vertical="center"/>
    </xf>
    <xf numFmtId="4" fontId="20" fillId="0" borderId="2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4" fontId="21" fillId="0" borderId="11" xfId="0" applyNumberFormat="1" applyFont="1" applyBorder="1" applyAlignment="1">
      <alignment horizontal="center" vertical="center"/>
    </xf>
    <xf numFmtId="4" fontId="21" fillId="0" borderId="12" xfId="0" applyNumberFormat="1" applyFont="1" applyBorder="1" applyAlignment="1">
      <alignment horizontal="center" vertical="center"/>
    </xf>
    <xf numFmtId="0" fontId="0" fillId="0" borderId="32" xfId="6" applyFont="1" applyBorder="1" applyAlignment="1">
      <alignment horizontal="center" vertical="center" textRotation="90" wrapText="1"/>
    </xf>
    <xf numFmtId="0" fontId="29" fillId="0" borderId="32" xfId="6" applyBorder="1" applyAlignment="1">
      <alignment horizontal="center" vertical="center" wrapText="1"/>
    </xf>
    <xf numFmtId="0" fontId="20" fillId="0" borderId="33" xfId="6" applyFont="1" applyBorder="1" applyAlignment="1">
      <alignment horizontal="center" vertical="center" wrapText="1"/>
    </xf>
    <xf numFmtId="0" fontId="20" fillId="0" borderId="34" xfId="6" applyFont="1" applyBorder="1" applyAlignment="1">
      <alignment horizontal="center" vertical="center" textRotation="90" wrapText="1"/>
    </xf>
    <xf numFmtId="0" fontId="20" fillId="0" borderId="34" xfId="7" applyFont="1" applyBorder="1" applyAlignment="1">
      <alignment horizontal="center" vertical="center" wrapText="1"/>
    </xf>
    <xf numFmtId="0" fontId="20" fillId="0" borderId="35" xfId="7" applyFont="1" applyBorder="1" applyAlignment="1">
      <alignment horizontal="center" vertical="center" wrapText="1"/>
    </xf>
    <xf numFmtId="0" fontId="20" fillId="0" borderId="36" xfId="6" applyNumberFormat="1" applyFont="1" applyBorder="1" applyAlignment="1">
      <alignment vertical="top" wrapText="1"/>
    </xf>
    <xf numFmtId="4" fontId="20" fillId="0" borderId="37" xfId="6" applyNumberFormat="1" applyFont="1" applyFill="1" applyBorder="1" applyAlignment="1">
      <alignment horizontal="center" vertical="top" wrapText="1"/>
    </xf>
    <xf numFmtId="4" fontId="20" fillId="0" borderId="37" xfId="6" applyNumberFormat="1" applyFont="1" applyBorder="1" applyAlignment="1">
      <alignment horizontal="center" vertical="top" wrapText="1"/>
    </xf>
    <xf numFmtId="0" fontId="20" fillId="0" borderId="36" xfId="6" applyFont="1" applyBorder="1"/>
    <xf numFmtId="4" fontId="20" fillId="0" borderId="0" xfId="6" applyNumberFormat="1" applyFont="1" applyBorder="1" applyAlignment="1">
      <alignment horizontal="center"/>
    </xf>
    <xf numFmtId="4" fontId="20" fillId="0" borderId="38" xfId="6" applyNumberFormat="1" applyFont="1" applyBorder="1" applyAlignment="1">
      <alignment horizontal="center"/>
    </xf>
    <xf numFmtId="0" fontId="20" fillId="0" borderId="39" xfId="6" applyFont="1" applyBorder="1"/>
    <xf numFmtId="0" fontId="21" fillId="0" borderId="40" xfId="6" applyFont="1" applyBorder="1"/>
    <xf numFmtId="0" fontId="21" fillId="0" borderId="41" xfId="6" applyFont="1" applyBorder="1"/>
    <xf numFmtId="4" fontId="21" fillId="0" borderId="41" xfId="6" applyNumberFormat="1" applyFont="1" applyBorder="1" applyAlignment="1">
      <alignment horizontal="right"/>
    </xf>
    <xf numFmtId="4" fontId="21" fillId="0" borderId="42" xfId="6" applyNumberFormat="1" applyFont="1" applyBorder="1" applyAlignment="1">
      <alignment horizontal="right"/>
    </xf>
    <xf numFmtId="0" fontId="20" fillId="0" borderId="43" xfId="6" applyFont="1" applyBorder="1" applyAlignment="1">
      <alignment horizontal="center" vertical="center" wrapText="1"/>
    </xf>
    <xf numFmtId="0" fontId="20" fillId="0" borderId="44" xfId="6" applyFont="1" applyBorder="1" applyAlignment="1">
      <alignment horizontal="center" vertical="center" wrapText="1"/>
    </xf>
    <xf numFmtId="0" fontId="20" fillId="0" borderId="44" xfId="6" applyFont="1" applyBorder="1" applyAlignment="1">
      <alignment horizontal="center"/>
    </xf>
    <xf numFmtId="0" fontId="20" fillId="0" borderId="45" xfId="6" applyFont="1" applyBorder="1" applyAlignment="1">
      <alignment horizont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9" fillId="0" borderId="46" xfId="0" applyFont="1" applyBorder="1"/>
    <xf numFmtId="0" fontId="9" fillId="0" borderId="0" xfId="0" applyFont="1" applyBorder="1"/>
    <xf numFmtId="0" fontId="4" fillId="0" borderId="4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quotePrefix="1" applyFont="1" applyFill="1" applyBorder="1" applyAlignment="1">
      <alignment horizont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8" xfId="0" quotePrefix="1" applyNumberFormat="1" applyFont="1" applyFill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top"/>
    </xf>
    <xf numFmtId="0" fontId="11" fillId="0" borderId="8" xfId="0" quotePrefix="1" applyNumberFormat="1" applyFont="1" applyBorder="1" applyAlignment="1">
      <alignment horizontal="center" vertical="top"/>
    </xf>
    <xf numFmtId="4" fontId="20" fillId="0" borderId="8" xfId="0" applyNumberFormat="1" applyFont="1" applyFill="1" applyBorder="1" applyAlignment="1">
      <alignment horizontal="center" vertical="center"/>
    </xf>
    <xf numFmtId="4" fontId="20" fillId="0" borderId="9" xfId="0" applyNumberFormat="1" applyFont="1" applyFill="1" applyBorder="1" applyAlignment="1">
      <alignment horizontal="center" vertical="center"/>
    </xf>
    <xf numFmtId="49" fontId="18" fillId="0" borderId="5" xfId="0" quotePrefix="1" applyNumberFormat="1" applyFont="1" applyFill="1" applyBorder="1" applyAlignment="1">
      <alignment horizontal="center" vertical="center" wrapText="1"/>
    </xf>
    <xf numFmtId="49" fontId="18" fillId="0" borderId="8" xfId="0" quotePrefix="1" applyNumberFormat="1" applyFont="1" applyFill="1" applyBorder="1" applyAlignment="1">
      <alignment horizontal="center" vertical="center" wrapText="1"/>
    </xf>
    <xf numFmtId="49" fontId="18" fillId="0" borderId="19" xfId="0" quotePrefix="1" applyNumberFormat="1" applyFont="1" applyFill="1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65" fontId="5" fillId="0" borderId="2" xfId="3" applyNumberFormat="1" applyFont="1" applyFill="1" applyBorder="1" applyAlignment="1">
      <alignment horizontal="center" vertical="center"/>
    </xf>
    <xf numFmtId="165" fontId="5" fillId="0" borderId="3" xfId="3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>
      <alignment horizontal="center" vertical="center"/>
    </xf>
    <xf numFmtId="165" fontId="5" fillId="0" borderId="17" xfId="0" applyNumberFormat="1" applyFont="1" applyFill="1" applyBorder="1" applyAlignment="1">
      <alignment horizontal="center" vertical="center"/>
    </xf>
    <xf numFmtId="4" fontId="4" fillId="3" borderId="8" xfId="4" applyNumberFormat="1" applyFont="1" applyFill="1" applyBorder="1" applyAlignment="1">
      <alignment horizontal="center" vertical="center"/>
    </xf>
    <xf numFmtId="49" fontId="32" fillId="0" borderId="8" xfId="0" applyNumberFormat="1" applyFont="1" applyBorder="1" applyAlignment="1" applyProtection="1">
      <alignment horizontal="center"/>
    </xf>
    <xf numFmtId="49" fontId="32" fillId="0" borderId="8" xfId="0" applyNumberFormat="1" applyFont="1" applyBorder="1" applyAlignment="1" applyProtection="1">
      <alignment horizontal="left"/>
    </xf>
    <xf numFmtId="49" fontId="32" fillId="0" borderId="8" xfId="0" applyNumberFormat="1" applyFont="1" applyBorder="1" applyAlignment="1" applyProtection="1">
      <alignment horizontal="center" wrapText="1"/>
    </xf>
    <xf numFmtId="4" fontId="32" fillId="0" borderId="8" xfId="0" applyNumberFormat="1" applyFont="1" applyBorder="1" applyAlignment="1" applyProtection="1">
      <alignment horizontal="right" wrapText="1"/>
    </xf>
    <xf numFmtId="49" fontId="0" fillId="0" borderId="46" xfId="0" applyNumberFormat="1" applyFont="1" applyBorder="1" applyAlignment="1" applyProtection="1"/>
    <xf numFmtId="0" fontId="0" fillId="3" borderId="0" xfId="0" applyFill="1"/>
    <xf numFmtId="49" fontId="5" fillId="3" borderId="8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 applyProtection="1">
      <alignment horizontal="center" vertical="center" wrapText="1"/>
    </xf>
    <xf numFmtId="4" fontId="4" fillId="3" borderId="9" xfId="0" applyNumberFormat="1" applyFont="1" applyFill="1" applyBorder="1" applyAlignment="1" applyProtection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/>
    </xf>
    <xf numFmtId="4" fontId="4" fillId="3" borderId="19" xfId="0" applyNumberFormat="1" applyFont="1" applyFill="1" applyBorder="1" applyAlignment="1">
      <alignment horizontal="center" vertical="center"/>
    </xf>
    <xf numFmtId="4" fontId="4" fillId="3" borderId="20" xfId="0" applyNumberFormat="1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2" fontId="0" fillId="3" borderId="0" xfId="0" applyNumberFormat="1" applyFill="1"/>
    <xf numFmtId="4" fontId="4" fillId="3" borderId="0" xfId="0" applyNumberFormat="1" applyFont="1" applyFill="1" applyBorder="1" applyAlignment="1">
      <alignment horizontal="center" vertical="center"/>
    </xf>
    <xf numFmtId="0" fontId="18" fillId="0" borderId="5" xfId="0" quotePrefix="1" applyNumberFormat="1" applyFont="1" applyFill="1" applyBorder="1" applyAlignment="1">
      <alignment horizontal="center" vertical="center"/>
    </xf>
    <xf numFmtId="0" fontId="18" fillId="0" borderId="8" xfId="0" quotePrefix="1" applyNumberFormat="1" applyFont="1" applyFill="1" applyBorder="1" applyAlignment="1">
      <alignment horizontal="center" vertical="center"/>
    </xf>
    <xf numFmtId="0" fontId="18" fillId="0" borderId="19" xfId="0" quotePrefix="1" applyNumberFormat="1" applyFont="1" applyFill="1" applyBorder="1" applyAlignment="1">
      <alignment horizontal="center" vertical="center"/>
    </xf>
    <xf numFmtId="0" fontId="2" fillId="0" borderId="0" xfId="1" applyFont="1" applyFill="1" applyAlignment="1" applyProtection="1">
      <alignment horizontal="left" vertical="top" wrapText="1"/>
      <protection locked="0"/>
    </xf>
    <xf numFmtId="4" fontId="34" fillId="0" borderId="0" xfId="0" applyNumberFormat="1" applyFont="1"/>
    <xf numFmtId="0" fontId="5" fillId="0" borderId="1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49" fontId="5" fillId="3" borderId="19" xfId="0" applyNumberFormat="1" applyFont="1" applyFill="1" applyBorder="1" applyAlignment="1">
      <alignment horizontal="center" vertical="center"/>
    </xf>
    <xf numFmtId="49" fontId="36" fillId="0" borderId="8" xfId="0" applyNumberFormat="1" applyFont="1" applyBorder="1" applyAlignment="1" applyProtection="1">
      <alignment horizontal="center" vertical="center" wrapText="1"/>
    </xf>
    <xf numFmtId="49" fontId="36" fillId="0" borderId="8" xfId="0" applyNumberFormat="1" applyFont="1" applyBorder="1" applyAlignment="1" applyProtection="1">
      <alignment horizontal="center" vertical="center"/>
    </xf>
    <xf numFmtId="49" fontId="37" fillId="0" borderId="8" xfId="0" applyNumberFormat="1" applyFont="1" applyBorder="1" applyAlignment="1" applyProtection="1">
      <alignment horizontal="center" vertical="top" wrapText="1"/>
    </xf>
    <xf numFmtId="49" fontId="37" fillId="0" borderId="8" xfId="0" applyNumberFormat="1" applyFont="1" applyBorder="1" applyAlignment="1" applyProtection="1">
      <alignment horizontal="left" vertical="top" wrapText="1"/>
    </xf>
    <xf numFmtId="4" fontId="37" fillId="3" borderId="8" xfId="0" applyNumberFormat="1" applyFont="1" applyFill="1" applyBorder="1" applyAlignment="1" applyProtection="1">
      <alignment horizontal="right" vertical="top" wrapText="1"/>
    </xf>
    <xf numFmtId="49" fontId="7" fillId="0" borderId="47" xfId="0" applyNumberFormat="1" applyFont="1" applyBorder="1" applyAlignment="1" applyProtection="1">
      <alignment horizontal="center" vertical="top" wrapText="1"/>
    </xf>
    <xf numFmtId="49" fontId="7" fillId="0" borderId="47" xfId="0" applyNumberFormat="1" applyFont="1" applyBorder="1" applyAlignment="1" applyProtection="1">
      <alignment horizontal="left" vertical="top" wrapText="1"/>
    </xf>
    <xf numFmtId="4" fontId="7" fillId="3" borderId="47" xfId="0" applyNumberFormat="1" applyFont="1" applyFill="1" applyBorder="1" applyAlignment="1" applyProtection="1">
      <alignment horizontal="right" vertical="top" wrapText="1"/>
    </xf>
    <xf numFmtId="167" fontId="37" fillId="0" borderId="8" xfId="0" applyNumberFormat="1" applyFont="1" applyBorder="1" applyAlignment="1" applyProtection="1">
      <alignment horizontal="left" vertical="top" wrapText="1"/>
    </xf>
    <xf numFmtId="4" fontId="7" fillId="0" borderId="47" xfId="0" applyNumberFormat="1" applyFont="1" applyBorder="1" applyAlignment="1" applyProtection="1">
      <alignment horizontal="right" vertical="top" wrapText="1"/>
    </xf>
    <xf numFmtId="49" fontId="37" fillId="0" borderId="30" xfId="0" applyNumberFormat="1" applyFont="1" applyBorder="1" applyAlignment="1" applyProtection="1">
      <alignment horizontal="center" vertical="top" wrapText="1"/>
    </xf>
    <xf numFmtId="4" fontId="37" fillId="0" borderId="30" xfId="0" applyNumberFormat="1" applyFont="1" applyBorder="1" applyAlignment="1" applyProtection="1">
      <alignment horizontal="right" vertical="top" wrapText="1"/>
    </xf>
    <xf numFmtId="0" fontId="20" fillId="0" borderId="0" xfId="5" applyFont="1" applyBorder="1" applyAlignment="1" applyProtection="1"/>
    <xf numFmtId="0" fontId="20" fillId="0" borderId="0" xfId="5" applyFont="1"/>
    <xf numFmtId="0" fontId="20" fillId="0" borderId="0" xfId="5" applyFont="1" applyFill="1"/>
    <xf numFmtId="0" fontId="38" fillId="0" borderId="0" xfId="0" applyFont="1"/>
    <xf numFmtId="0" fontId="20" fillId="0" borderId="0" xfId="0" applyFont="1" applyBorder="1" applyAlignment="1" applyProtection="1">
      <alignment horizontal="left"/>
    </xf>
    <xf numFmtId="49" fontId="21" fillId="0" borderId="8" xfId="0" applyNumberFormat="1" applyFont="1" applyBorder="1" applyAlignment="1" applyProtection="1">
      <alignment horizontal="center" vertical="center" wrapText="1"/>
    </xf>
    <xf numFmtId="49" fontId="21" fillId="0" borderId="8" xfId="0" applyNumberFormat="1" applyFont="1" applyBorder="1" applyAlignment="1" applyProtection="1">
      <alignment horizontal="center" vertical="center"/>
    </xf>
    <xf numFmtId="49" fontId="39" fillId="0" borderId="8" xfId="0" applyNumberFormat="1" applyFont="1" applyBorder="1" applyAlignment="1" applyProtection="1">
      <alignment horizontal="center" vertical="top" wrapText="1"/>
    </xf>
    <xf numFmtId="49" fontId="39" fillId="0" borderId="8" xfId="0" applyNumberFormat="1" applyFont="1" applyBorder="1" applyAlignment="1" applyProtection="1">
      <alignment horizontal="left" vertical="top" wrapText="1"/>
    </xf>
    <xf numFmtId="4" fontId="39" fillId="0" borderId="8" xfId="0" applyNumberFormat="1" applyFont="1" applyBorder="1" applyAlignment="1" applyProtection="1">
      <alignment horizontal="right" vertical="top" wrapText="1"/>
    </xf>
    <xf numFmtId="4" fontId="39" fillId="3" borderId="8" xfId="0" applyNumberFormat="1" applyFont="1" applyFill="1" applyBorder="1" applyAlignment="1" applyProtection="1">
      <alignment horizontal="right" vertical="top" wrapText="1"/>
    </xf>
    <xf numFmtId="49" fontId="20" fillId="0" borderId="47" xfId="0" applyNumberFormat="1" applyFont="1" applyBorder="1" applyAlignment="1" applyProtection="1">
      <alignment horizontal="center" vertical="top" wrapText="1"/>
    </xf>
    <xf numFmtId="49" fontId="20" fillId="0" borderId="47" xfId="0" applyNumberFormat="1" applyFont="1" applyBorder="1" applyAlignment="1" applyProtection="1">
      <alignment horizontal="left" vertical="top" wrapText="1"/>
    </xf>
    <xf numFmtId="4" fontId="20" fillId="3" borderId="47" xfId="0" applyNumberFormat="1" applyFont="1" applyFill="1" applyBorder="1" applyAlignment="1" applyProtection="1">
      <alignment horizontal="right" vertical="top" wrapText="1"/>
    </xf>
    <xf numFmtId="167" fontId="39" fillId="0" borderId="8" xfId="0" applyNumberFormat="1" applyFont="1" applyBorder="1" applyAlignment="1" applyProtection="1">
      <alignment horizontal="left" vertical="top" wrapText="1"/>
    </xf>
    <xf numFmtId="4" fontId="20" fillId="0" borderId="47" xfId="0" applyNumberFormat="1" applyFont="1" applyBorder="1" applyAlignment="1" applyProtection="1">
      <alignment horizontal="right" vertical="top" wrapText="1"/>
    </xf>
    <xf numFmtId="49" fontId="39" fillId="0" borderId="30" xfId="0" applyNumberFormat="1" applyFont="1" applyBorder="1" applyAlignment="1" applyProtection="1">
      <alignment horizontal="center" vertical="top" wrapText="1"/>
    </xf>
    <xf numFmtId="4" fontId="39" fillId="0" borderId="30" xfId="0" applyNumberFormat="1" applyFont="1" applyBorder="1" applyAlignment="1" applyProtection="1">
      <alignment horizontal="right" vertical="top" wrapText="1"/>
    </xf>
    <xf numFmtId="0" fontId="7" fillId="3" borderId="0" xfId="2" applyFill="1"/>
    <xf numFmtId="4" fontId="7" fillId="3" borderId="0" xfId="2" applyNumberFormat="1" applyFill="1"/>
    <xf numFmtId="4" fontId="0" fillId="3" borderId="0" xfId="0" applyNumberFormat="1" applyFill="1" applyAlignment="1">
      <alignment horizontal="center" vertical="center"/>
    </xf>
    <xf numFmtId="0" fontId="22" fillId="3" borderId="0" xfId="0" applyFont="1" applyFill="1" applyBorder="1"/>
    <xf numFmtId="0" fontId="35" fillId="0" borderId="0" xfId="2" applyFont="1" applyBorder="1" applyAlignment="1" applyProtection="1">
      <alignment vertical="top" wrapText="1"/>
    </xf>
    <xf numFmtId="0" fontId="7" fillId="0" borderId="0" xfId="2" applyFont="1"/>
    <xf numFmtId="49" fontId="36" fillId="3" borderId="8" xfId="0" applyNumberFormat="1" applyFont="1" applyFill="1" applyBorder="1" applyAlignment="1" applyProtection="1">
      <alignment horizontal="center" vertical="center"/>
    </xf>
    <xf numFmtId="4" fontId="40" fillId="3" borderId="8" xfId="0" applyNumberFormat="1" applyFont="1" applyFill="1" applyBorder="1" applyAlignment="1" applyProtection="1">
      <alignment horizontal="right" vertical="top" wrapText="1"/>
    </xf>
    <xf numFmtId="49" fontId="36" fillId="0" borderId="8" xfId="0" applyNumberFormat="1" applyFont="1" applyBorder="1" applyAlignment="1" applyProtection="1">
      <alignment horizontal="center"/>
    </xf>
    <xf numFmtId="49" fontId="36" fillId="0" borderId="8" xfId="0" applyNumberFormat="1" applyFont="1" applyBorder="1" applyAlignment="1" applyProtection="1">
      <alignment horizontal="left"/>
    </xf>
    <xf numFmtId="49" fontId="36" fillId="0" borderId="8" xfId="0" applyNumberFormat="1" applyFont="1" applyBorder="1" applyAlignment="1" applyProtection="1">
      <alignment horizontal="center" wrapText="1"/>
    </xf>
    <xf numFmtId="4" fontId="36" fillId="3" borderId="8" xfId="0" applyNumberFormat="1" applyFont="1" applyFill="1" applyBorder="1" applyAlignment="1" applyProtection="1">
      <alignment horizontal="right" wrapText="1"/>
    </xf>
    <xf numFmtId="0" fontId="7" fillId="3" borderId="0" xfId="2" applyFont="1" applyFill="1"/>
    <xf numFmtId="4" fontId="7" fillId="3" borderId="0" xfId="2" applyNumberFormat="1" applyFont="1" applyFill="1"/>
    <xf numFmtId="0" fontId="9" fillId="0" borderId="0" xfId="5" applyFont="1" applyBorder="1" applyAlignment="1" applyProtection="1">
      <alignment horizontal="center" vertical="top"/>
    </xf>
    <xf numFmtId="0" fontId="9" fillId="0" borderId="0" xfId="5" applyFont="1" applyAlignment="1">
      <alignment horizontal="center"/>
    </xf>
    <xf numFmtId="0" fontId="9" fillId="0" borderId="0" xfId="5" applyFont="1" applyBorder="1" applyAlignment="1" applyProtection="1">
      <alignment horizontal="center" vertical="top" wrapText="1"/>
    </xf>
    <xf numFmtId="0" fontId="9" fillId="0" borderId="0" xfId="5" applyFont="1" applyFill="1" applyAlignment="1">
      <alignment horizontal="center"/>
    </xf>
    <xf numFmtId="165" fontId="5" fillId="0" borderId="24" xfId="3" applyNumberFormat="1" applyFont="1" applyFill="1" applyBorder="1" applyAlignment="1">
      <alignment horizontal="center" vertical="center"/>
    </xf>
    <xf numFmtId="165" fontId="5" fillId="0" borderId="25" xfId="3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wrapText="1"/>
    </xf>
    <xf numFmtId="165" fontId="4" fillId="0" borderId="8" xfId="3" applyNumberFormat="1" applyFont="1" applyFill="1" applyBorder="1" applyAlignment="1">
      <alignment horizontal="center" vertical="center"/>
    </xf>
    <xf numFmtId="165" fontId="4" fillId="0" borderId="9" xfId="3" applyNumberFormat="1" applyFont="1" applyFill="1" applyBorder="1" applyAlignment="1">
      <alignment horizontal="center" vertical="center"/>
    </xf>
    <xf numFmtId="0" fontId="18" fillId="0" borderId="49" xfId="3" applyFont="1" applyBorder="1" applyAlignment="1">
      <alignment horizontal="left" wrapText="1" readingOrder="1"/>
    </xf>
    <xf numFmtId="0" fontId="18" fillId="0" borderId="0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18" fillId="0" borderId="11" xfId="0" quotePrefix="1" applyNumberFormat="1" applyFont="1" applyFill="1" applyBorder="1" applyAlignment="1">
      <alignment horizontal="center" vertical="center"/>
    </xf>
    <xf numFmtId="49" fontId="18" fillId="0" borderId="11" xfId="0" quotePrefix="1" applyNumberFormat="1" applyFont="1" applyFill="1" applyBorder="1" applyAlignment="1">
      <alignment horizontal="center" vertical="center" wrapText="1"/>
    </xf>
    <xf numFmtId="0" fontId="18" fillId="0" borderId="11" xfId="0" quotePrefix="1" applyNumberFormat="1" applyFont="1" applyFill="1" applyBorder="1" applyAlignment="1">
      <alignment horizontal="left" vertical="center" wrapText="1"/>
    </xf>
    <xf numFmtId="165" fontId="4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vertical="center" wrapText="1"/>
    </xf>
    <xf numFmtId="49" fontId="4" fillId="0" borderId="24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0" fontId="18" fillId="3" borderId="51" xfId="3" applyFont="1" applyFill="1" applyBorder="1" applyAlignment="1">
      <alignment horizontal="left" wrapText="1" readingOrder="1"/>
    </xf>
    <xf numFmtId="165" fontId="4" fillId="0" borderId="24" xfId="0" applyNumberFormat="1" applyFont="1" applyFill="1" applyBorder="1" applyAlignment="1">
      <alignment horizontal="center" vertical="center"/>
    </xf>
    <xf numFmtId="165" fontId="4" fillId="0" borderId="25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 wrapText="1"/>
    </xf>
    <xf numFmtId="49" fontId="5" fillId="0" borderId="30" xfId="0" applyNumberFormat="1" applyFont="1" applyFill="1" applyBorder="1" applyAlignment="1">
      <alignment horizontal="center" vertical="top"/>
    </xf>
    <xf numFmtId="0" fontId="5" fillId="0" borderId="30" xfId="0" applyFont="1" applyFill="1" applyBorder="1" applyAlignment="1">
      <alignment horizontal="left" vertical="center" wrapText="1"/>
    </xf>
    <xf numFmtId="165" fontId="5" fillId="0" borderId="30" xfId="0" applyNumberFormat="1" applyFont="1" applyFill="1" applyBorder="1" applyAlignment="1">
      <alignment horizontal="center" vertical="center"/>
    </xf>
    <xf numFmtId="165" fontId="5" fillId="0" borderId="31" xfId="0" applyNumberFormat="1" applyFont="1" applyFill="1" applyBorder="1" applyAlignment="1">
      <alignment horizontal="center" vertical="center"/>
    </xf>
    <xf numFmtId="0" fontId="17" fillId="0" borderId="51" xfId="3" applyFont="1" applyBorder="1" applyAlignment="1">
      <alignment horizontal="left" wrapText="1" readingOrder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18" fillId="0" borderId="8" xfId="3" applyFont="1" applyBorder="1" applyAlignment="1">
      <alignment horizontal="left" wrapText="1" readingOrder="1"/>
    </xf>
    <xf numFmtId="49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165" fontId="4" fillId="0" borderId="24" xfId="0" applyNumberFormat="1" applyFont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4" fontId="4" fillId="3" borderId="5" xfId="4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vertical="top" wrapText="1"/>
    </xf>
    <xf numFmtId="4" fontId="20" fillId="3" borderId="19" xfId="0" applyNumberFormat="1" applyFont="1" applyFill="1" applyBorder="1" applyAlignment="1">
      <alignment horizontal="center" vertical="center"/>
    </xf>
    <xf numFmtId="4" fontId="20" fillId="3" borderId="20" xfId="0" applyNumberFormat="1" applyFont="1" applyFill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vertical="center" wrapText="1"/>
    </xf>
    <xf numFmtId="165" fontId="4" fillId="0" borderId="19" xfId="0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4" fontId="22" fillId="0" borderId="0" xfId="0" applyNumberFormat="1" applyFont="1" applyBorder="1"/>
    <xf numFmtId="0" fontId="7" fillId="0" borderId="0" xfId="5"/>
    <xf numFmtId="2" fontId="5" fillId="0" borderId="2" xfId="0" applyNumberFormat="1" applyFont="1" applyBorder="1" applyAlignment="1">
      <alignment horizontal="center" vertical="center"/>
    </xf>
    <xf numFmtId="49" fontId="20" fillId="0" borderId="30" xfId="0" applyNumberFormat="1" applyFont="1" applyBorder="1" applyAlignment="1" applyProtection="1">
      <alignment horizontal="center" vertical="top" wrapText="1"/>
    </xf>
    <xf numFmtId="49" fontId="20" fillId="0" borderId="30" xfId="0" applyNumberFormat="1" applyFont="1" applyBorder="1" applyAlignment="1" applyProtection="1">
      <alignment horizontal="left" vertical="top" wrapText="1"/>
    </xf>
    <xf numFmtId="4" fontId="20" fillId="3" borderId="30" xfId="0" applyNumberFormat="1" applyFont="1" applyFill="1" applyBorder="1" applyAlignment="1" applyProtection="1">
      <alignment horizontal="right" vertical="top" wrapText="1"/>
    </xf>
    <xf numFmtId="49" fontId="20" fillId="0" borderId="8" xfId="0" applyNumberFormat="1" applyFont="1" applyBorder="1" applyAlignment="1" applyProtection="1">
      <alignment horizontal="center" vertical="top" wrapText="1"/>
    </xf>
    <xf numFmtId="4" fontId="20" fillId="3" borderId="8" xfId="0" applyNumberFormat="1" applyFont="1" applyFill="1" applyBorder="1" applyAlignment="1" applyProtection="1">
      <alignment horizontal="right" vertical="top" wrapText="1"/>
    </xf>
    <xf numFmtId="49" fontId="20" fillId="0" borderId="8" xfId="0" applyNumberFormat="1" applyFont="1" applyBorder="1" applyAlignment="1" applyProtection="1">
      <alignment horizontal="left" vertical="top" wrapText="1"/>
    </xf>
    <xf numFmtId="49" fontId="7" fillId="0" borderId="30" xfId="0" applyNumberFormat="1" applyFont="1" applyBorder="1" applyAlignment="1" applyProtection="1">
      <alignment horizontal="center" vertical="top" wrapText="1"/>
    </xf>
    <xf numFmtId="49" fontId="7" fillId="0" borderId="30" xfId="0" applyNumberFormat="1" applyFont="1" applyBorder="1" applyAlignment="1" applyProtection="1">
      <alignment horizontal="left" vertical="top" wrapText="1"/>
    </xf>
    <xf numFmtId="4" fontId="7" fillId="3" borderId="30" xfId="0" applyNumberFormat="1" applyFont="1" applyFill="1" applyBorder="1" applyAlignment="1" applyProtection="1">
      <alignment horizontal="righ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4" fontId="7" fillId="3" borderId="8" xfId="0" applyNumberFormat="1" applyFont="1" applyFill="1" applyBorder="1" applyAlignment="1" applyProtection="1">
      <alignment horizontal="right" vertical="top" wrapText="1"/>
    </xf>
    <xf numFmtId="0" fontId="36" fillId="0" borderId="8" xfId="2" applyFont="1" applyBorder="1" applyAlignment="1">
      <alignment wrapText="1"/>
    </xf>
    <xf numFmtId="4" fontId="36" fillId="3" borderId="8" xfId="0" applyNumberFormat="1" applyFont="1" applyFill="1" applyBorder="1" applyAlignment="1" applyProtection="1">
      <alignment horizontal="right" vertical="top" wrapText="1"/>
    </xf>
    <xf numFmtId="49" fontId="36" fillId="0" borderId="8" xfId="0" applyNumberFormat="1" applyFont="1" applyBorder="1" applyAlignment="1" applyProtection="1">
      <alignment horizontal="center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36" fillId="0" borderId="8" xfId="0" applyNumberFormat="1" applyFont="1" applyBorder="1" applyAlignment="1" applyProtection="1">
      <alignment horizontal="left" vertical="top" wrapText="1"/>
    </xf>
    <xf numFmtId="167" fontId="39" fillId="0" borderId="8" xfId="8" applyNumberFormat="1" applyFont="1" applyBorder="1" applyAlignment="1" applyProtection="1">
      <alignment horizontal="left" vertical="top" wrapText="1"/>
    </xf>
    <xf numFmtId="0" fontId="42" fillId="0" borderId="8" xfId="0" applyFont="1" applyBorder="1" applyAlignment="1">
      <alignment wrapText="1"/>
    </xf>
    <xf numFmtId="0" fontId="21" fillId="0" borderId="0" xfId="0" applyFont="1" applyAlignment="1">
      <alignment horizontal="left" wrapText="1"/>
    </xf>
    <xf numFmtId="0" fontId="4" fillId="0" borderId="1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52" xfId="3" applyFont="1" applyBorder="1" applyAlignment="1">
      <alignment horizontal="left" wrapText="1" readingOrder="1"/>
    </xf>
    <xf numFmtId="49" fontId="4" fillId="0" borderId="5" xfId="8" applyNumberFormat="1" applyFont="1" applyBorder="1" applyAlignment="1" applyProtection="1">
      <alignment horizontal="left" wrapText="1"/>
    </xf>
    <xf numFmtId="2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31" xfId="0" applyNumberFormat="1" applyFont="1" applyBorder="1" applyAlignment="1">
      <alignment horizontal="center" vertical="center"/>
    </xf>
    <xf numFmtId="49" fontId="5" fillId="0" borderId="2" xfId="8" applyNumberFormat="1" applyFont="1" applyBorder="1" applyAlignment="1" applyProtection="1">
      <alignment horizontal="left" wrapText="1"/>
    </xf>
    <xf numFmtId="0" fontId="42" fillId="0" borderId="5" xfId="0" applyFont="1" applyBorder="1" applyAlignment="1">
      <alignment wrapText="1"/>
    </xf>
    <xf numFmtId="49" fontId="39" fillId="0" borderId="8" xfId="8" applyNumberFormat="1" applyFont="1" applyBorder="1" applyAlignment="1" applyProtection="1">
      <alignment horizontal="center" vertical="top" wrapText="1"/>
    </xf>
    <xf numFmtId="4" fontId="39" fillId="0" borderId="8" xfId="8" applyNumberFormat="1" applyFont="1" applyBorder="1" applyAlignment="1" applyProtection="1">
      <alignment horizontal="right" vertical="top" wrapText="1"/>
    </xf>
    <xf numFmtId="49" fontId="39" fillId="0" borderId="8" xfId="8" applyNumberFormat="1" applyFont="1" applyBorder="1" applyAlignment="1" applyProtection="1">
      <alignment horizontal="left" vertical="top" wrapText="1"/>
    </xf>
    <xf numFmtId="2" fontId="43" fillId="0" borderId="8" xfId="5" applyNumberFormat="1" applyFont="1" applyBorder="1" applyAlignment="1">
      <alignment vertical="top"/>
    </xf>
    <xf numFmtId="49" fontId="43" fillId="0" borderId="47" xfId="8" applyNumberFormat="1" applyFont="1" applyBorder="1" applyAlignment="1" applyProtection="1">
      <alignment horizontal="center" vertical="top" wrapText="1"/>
    </xf>
    <xf numFmtId="49" fontId="43" fillId="0" borderId="47" xfId="8" applyNumberFormat="1" applyFont="1" applyBorder="1" applyAlignment="1" applyProtection="1">
      <alignment horizontal="left" vertical="top" wrapText="1"/>
    </xf>
    <xf numFmtId="0" fontId="7" fillId="0" borderId="0" xfId="5"/>
    <xf numFmtId="49" fontId="20" fillId="0" borderId="19" xfId="0" applyNumberFormat="1" applyFont="1" applyBorder="1" applyAlignment="1" applyProtection="1">
      <alignment horizontal="center" vertical="top" wrapText="1"/>
    </xf>
    <xf numFmtId="0" fontId="7" fillId="0" borderId="0" xfId="5"/>
    <xf numFmtId="49" fontId="20" fillId="3" borderId="8" xfId="0" applyNumberFormat="1" applyFont="1" applyFill="1" applyBorder="1" applyAlignment="1" applyProtection="1">
      <alignment horizontal="center" vertical="top" wrapText="1"/>
    </xf>
    <xf numFmtId="49" fontId="39" fillId="3" borderId="8" xfId="0" applyNumberFormat="1" applyFont="1" applyFill="1" applyBorder="1" applyAlignment="1" applyProtection="1">
      <alignment horizontal="left" vertical="top" wrapText="1"/>
    </xf>
    <xf numFmtId="49" fontId="39" fillId="3" borderId="8" xfId="0" applyNumberFormat="1" applyFont="1" applyFill="1" applyBorder="1" applyAlignment="1" applyProtection="1">
      <alignment horizontal="center" vertical="top" wrapText="1"/>
    </xf>
    <xf numFmtId="49" fontId="37" fillId="3" borderId="8" xfId="0" applyNumberFormat="1" applyFont="1" applyFill="1" applyBorder="1" applyAlignment="1" applyProtection="1">
      <alignment horizontal="left" vertical="top" wrapText="1"/>
    </xf>
    <xf numFmtId="167" fontId="39" fillId="0" borderId="8" xfId="8" applyNumberFormat="1" applyFont="1" applyBorder="1" applyAlignment="1" applyProtection="1">
      <alignment horizontal="center" vertical="top" wrapText="1"/>
    </xf>
    <xf numFmtId="0" fontId="44" fillId="0" borderId="1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2" fillId="0" borderId="30" xfId="0" applyFont="1" applyBorder="1" applyAlignment="1">
      <alignment wrapText="1"/>
    </xf>
    <xf numFmtId="0" fontId="20" fillId="0" borderId="39" xfId="6" applyNumberFormat="1" applyFont="1" applyFill="1" applyBorder="1" applyAlignment="1">
      <alignment vertical="top" wrapText="1"/>
    </xf>
    <xf numFmtId="49" fontId="20" fillId="0" borderId="19" xfId="6" applyNumberFormat="1" applyFont="1" applyBorder="1" applyAlignment="1">
      <alignment vertical="top"/>
    </xf>
    <xf numFmtId="4" fontId="20" fillId="0" borderId="19" xfId="6" applyNumberFormat="1" applyFont="1" applyFill="1" applyBorder="1" applyAlignment="1">
      <alignment horizontal="center" vertical="top" wrapText="1"/>
    </xf>
    <xf numFmtId="4" fontId="20" fillId="0" borderId="20" xfId="6" applyNumberFormat="1" applyFont="1" applyFill="1" applyBorder="1" applyAlignment="1">
      <alignment horizontal="center" vertical="top" wrapText="1"/>
    </xf>
    <xf numFmtId="0" fontId="21" fillId="0" borderId="33" xfId="6" applyFont="1" applyBorder="1" applyAlignment="1">
      <alignment horizontal="center" vertical="center" wrapText="1"/>
    </xf>
    <xf numFmtId="0" fontId="20" fillId="0" borderId="34" xfId="6" applyFont="1" applyBorder="1" applyAlignment="1">
      <alignment horizontal="center" vertical="center" wrapText="1"/>
    </xf>
    <xf numFmtId="4" fontId="21" fillId="0" borderId="34" xfId="6" applyNumberFormat="1" applyFont="1" applyBorder="1" applyAlignment="1">
      <alignment horizontal="center" vertical="center" wrapText="1"/>
    </xf>
    <xf numFmtId="4" fontId="21" fillId="0" borderId="35" xfId="6" applyNumberFormat="1" applyFont="1" applyBorder="1" applyAlignment="1">
      <alignment horizontal="center" vertical="center" wrapText="1"/>
    </xf>
    <xf numFmtId="49" fontId="20" fillId="0" borderId="11" xfId="6" applyNumberFormat="1" applyFont="1" applyBorder="1" applyAlignment="1">
      <alignment vertical="top"/>
    </xf>
    <xf numFmtId="4" fontId="20" fillId="0" borderId="11" xfId="6" applyNumberFormat="1" applyFont="1" applyFill="1" applyBorder="1" applyAlignment="1">
      <alignment horizontal="center" vertical="top" wrapText="1"/>
    </xf>
    <xf numFmtId="4" fontId="20" fillId="0" borderId="12" xfId="6" applyNumberFormat="1" applyFont="1" applyFill="1" applyBorder="1" applyAlignment="1">
      <alignment horizontal="center" vertical="top" wrapText="1"/>
    </xf>
    <xf numFmtId="167" fontId="20" fillId="0" borderId="10" xfId="5" applyNumberFormat="1" applyFont="1" applyBorder="1" applyAlignment="1" applyProtection="1">
      <alignment horizontal="left" vertical="top" wrapText="1"/>
    </xf>
    <xf numFmtId="4" fontId="39" fillId="0" borderId="8" xfId="0" applyNumberFormat="1" applyFont="1" applyFill="1" applyBorder="1" applyAlignment="1" applyProtection="1">
      <alignment horizontal="right" vertical="top" wrapText="1"/>
    </xf>
    <xf numFmtId="4" fontId="7" fillId="0" borderId="0" xfId="5" applyNumberFormat="1"/>
    <xf numFmtId="4" fontId="46" fillId="3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8" fillId="0" borderId="0" xfId="2" applyNumberFormat="1" applyFont="1" applyBorder="1" applyAlignment="1" applyProtection="1">
      <alignment horizontal="right"/>
    </xf>
    <xf numFmtId="4" fontId="4" fillId="0" borderId="19" xfId="0" applyNumberFormat="1" applyFont="1" applyFill="1" applyBorder="1" applyAlignment="1">
      <alignment horizontal="center" vertical="center"/>
    </xf>
    <xf numFmtId="4" fontId="33" fillId="4" borderId="0" xfId="0" applyNumberFormat="1" applyFont="1" applyFill="1" applyBorder="1" applyAlignment="1" applyProtection="1">
      <alignment horizontal="right" vertical="top" wrapText="1"/>
    </xf>
    <xf numFmtId="49" fontId="39" fillId="0" borderId="30" xfId="0" applyNumberFormat="1" applyFont="1" applyFill="1" applyBorder="1" applyAlignment="1" applyProtection="1">
      <alignment horizontal="left" vertical="top" wrapText="1"/>
    </xf>
    <xf numFmtId="4" fontId="33" fillId="0" borderId="0" xfId="0" applyNumberFormat="1" applyFont="1" applyFill="1" applyBorder="1" applyAlignment="1" applyProtection="1">
      <alignment horizontal="right" vertical="top" wrapText="1"/>
    </xf>
    <xf numFmtId="4" fontId="37" fillId="0" borderId="8" xfId="0" applyNumberFormat="1" applyFont="1" applyFill="1" applyBorder="1" applyAlignment="1" applyProtection="1">
      <alignment horizontal="right" vertical="top" wrapText="1"/>
    </xf>
    <xf numFmtId="49" fontId="37" fillId="0" borderId="30" xfId="0" applyNumberFormat="1" applyFont="1" applyFill="1" applyBorder="1" applyAlignment="1" applyProtection="1">
      <alignment horizontal="left" vertical="top" wrapText="1"/>
    </xf>
    <xf numFmtId="43" fontId="5" fillId="0" borderId="2" xfId="10" applyFont="1" applyBorder="1" applyAlignment="1">
      <alignment horizontal="center" vertical="center"/>
    </xf>
    <xf numFmtId="43" fontId="5" fillId="0" borderId="3" xfId="10" applyFont="1" applyBorder="1" applyAlignment="1">
      <alignment horizontal="center" vertical="center"/>
    </xf>
    <xf numFmtId="167" fontId="39" fillId="0" borderId="53" xfId="11" applyNumberFormat="1" applyFont="1" applyBorder="1" applyAlignment="1" applyProtection="1">
      <alignment horizontal="left" vertical="center" wrapText="1"/>
    </xf>
    <xf numFmtId="4" fontId="49" fillId="3" borderId="8" xfId="0" applyNumberFormat="1" applyFont="1" applyFill="1" applyBorder="1" applyAlignment="1" applyProtection="1">
      <alignment horizontal="right" vertical="top" wrapText="1"/>
    </xf>
    <xf numFmtId="4" fontId="38" fillId="3" borderId="30" xfId="0" applyNumberFormat="1" applyFont="1" applyFill="1" applyBorder="1" applyAlignment="1" applyProtection="1">
      <alignment horizontal="right" vertical="top" wrapText="1"/>
    </xf>
    <xf numFmtId="4" fontId="38" fillId="3" borderId="8" xfId="0" applyNumberFormat="1" applyFont="1" applyFill="1" applyBorder="1" applyAlignment="1" applyProtection="1">
      <alignment horizontal="right" vertical="top" wrapText="1"/>
    </xf>
    <xf numFmtId="49" fontId="9" fillId="0" borderId="13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11" fillId="0" borderId="13" xfId="0" quotePrefix="1" applyNumberFormat="1" applyFont="1" applyBorder="1" applyAlignment="1">
      <alignment horizontal="left" vertical="top" wrapText="1"/>
    </xf>
    <xf numFmtId="0" fontId="11" fillId="0" borderId="14" xfId="0" quotePrefix="1" applyNumberFormat="1" applyFont="1" applyBorder="1" applyAlignment="1">
      <alignment horizontal="left" vertical="top" wrapText="1"/>
    </xf>
    <xf numFmtId="0" fontId="11" fillId="0" borderId="8" xfId="0" quotePrefix="1" applyNumberFormat="1" applyFont="1" applyBorder="1" applyAlignment="1">
      <alignment horizontal="left" vertical="center" wrapText="1"/>
    </xf>
    <xf numFmtId="0" fontId="2" fillId="0" borderId="0" xfId="1" applyFont="1" applyAlignment="1" applyProtection="1">
      <alignment horizontal="left" vertical="top" wrapText="1"/>
      <protection locked="0"/>
    </xf>
    <xf numFmtId="0" fontId="2" fillId="2" borderId="0" xfId="1" applyFont="1" applyFill="1" applyAlignment="1" applyProtection="1">
      <alignment horizontal="left" vertical="top"/>
      <protection locked="0"/>
    </xf>
    <xf numFmtId="0" fontId="2" fillId="0" borderId="0" xfId="1" applyFont="1" applyFill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14" fillId="0" borderId="15" xfId="1" applyFont="1" applyBorder="1" applyAlignment="1" applyProtection="1">
      <alignment horizontal="center" vertical="center" textRotation="90" wrapText="1"/>
      <protection locked="0"/>
    </xf>
    <xf numFmtId="0" fontId="14" fillId="0" borderId="18" xfId="1" applyFont="1" applyBorder="1" applyAlignment="1" applyProtection="1">
      <alignment horizontal="center" vertical="center" textRotation="90" wrapText="1"/>
      <protection locked="0"/>
    </xf>
    <xf numFmtId="0" fontId="14" fillId="0" borderId="16" xfId="1" applyFont="1" applyBorder="1" applyAlignment="1" applyProtection="1">
      <alignment horizontal="center" vertical="center" wrapText="1"/>
      <protection locked="0"/>
    </xf>
    <xf numFmtId="0" fontId="14" fillId="0" borderId="16" xfId="1" applyFont="1" applyFill="1" applyBorder="1" applyAlignment="1" applyProtection="1">
      <alignment horizontal="center" vertical="center" wrapText="1"/>
      <protection locked="0"/>
    </xf>
    <xf numFmtId="0" fontId="12" fillId="0" borderId="19" xfId="1" applyFont="1" applyFill="1" applyBorder="1" applyAlignment="1" applyProtection="1">
      <alignment horizontal="center" vertical="center" wrapText="1"/>
      <protection locked="0"/>
    </xf>
    <xf numFmtId="0" fontId="14" fillId="0" borderId="19" xfId="1" applyFont="1" applyBorder="1" applyAlignment="1" applyProtection="1">
      <alignment horizontal="center" vertical="center" wrapText="1"/>
      <protection locked="0"/>
    </xf>
    <xf numFmtId="0" fontId="14" fillId="0" borderId="17" xfId="1" applyFont="1" applyBorder="1" applyAlignment="1" applyProtection="1">
      <alignment horizontal="center" vertical="center" wrapText="1"/>
      <protection locked="0"/>
    </xf>
    <xf numFmtId="0" fontId="14" fillId="0" borderId="20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/>
    </xf>
    <xf numFmtId="0" fontId="21" fillId="0" borderId="0" xfId="0" applyFont="1" applyAlignment="1">
      <alignment horizontal="left" wrapText="1"/>
    </xf>
    <xf numFmtId="0" fontId="13" fillId="0" borderId="0" xfId="1" applyFont="1" applyAlignment="1">
      <alignment horizontal="center"/>
    </xf>
    <xf numFmtId="0" fontId="2" fillId="0" borderId="0" xfId="1" applyFont="1" applyFill="1" applyAlignment="1">
      <alignment horizontal="left"/>
    </xf>
    <xf numFmtId="49" fontId="21" fillId="0" borderId="19" xfId="0" applyNumberFormat="1" applyFont="1" applyBorder="1" applyAlignment="1" applyProtection="1">
      <alignment horizontal="center" vertical="center" wrapText="1"/>
    </xf>
    <xf numFmtId="49" fontId="20" fillId="0" borderId="5" xfId="0" applyNumberFormat="1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/>
    </xf>
    <xf numFmtId="49" fontId="21" fillId="0" borderId="13" xfId="0" applyNumberFormat="1" applyFont="1" applyBorder="1" applyAlignment="1" applyProtection="1">
      <alignment horizontal="center" vertical="center" wrapText="1"/>
    </xf>
    <xf numFmtId="49" fontId="21" fillId="0" borderId="48" xfId="0" applyNumberFormat="1" applyFont="1" applyBorder="1" applyAlignment="1" applyProtection="1">
      <alignment horizontal="center" vertical="center" wrapText="1"/>
    </xf>
    <xf numFmtId="0" fontId="13" fillId="0" borderId="0" xfId="1" applyFont="1" applyAlignment="1">
      <alignment horizontal="center" wrapText="1"/>
    </xf>
    <xf numFmtId="49" fontId="36" fillId="3" borderId="19" xfId="0" applyNumberFormat="1" applyFont="1" applyFill="1" applyBorder="1" applyAlignment="1" applyProtection="1">
      <alignment horizontal="center" vertical="center" wrapText="1"/>
    </xf>
    <xf numFmtId="49" fontId="7" fillId="3" borderId="5" xfId="0" applyNumberFormat="1" applyFont="1" applyFill="1" applyBorder="1" applyAlignment="1" applyProtection="1">
      <alignment horizontal="center" vertical="center" wrapText="1"/>
    </xf>
    <xf numFmtId="49" fontId="36" fillId="0" borderId="19" xfId="0" applyNumberFormat="1" applyFont="1" applyBorder="1" applyAlignment="1" applyProtection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49" fontId="36" fillId="0" borderId="13" xfId="0" applyNumberFormat="1" applyFont="1" applyBorder="1" applyAlignment="1" applyProtection="1">
      <alignment horizontal="center" vertical="center" wrapText="1"/>
    </xf>
    <xf numFmtId="49" fontId="36" fillId="0" borderId="48" xfId="0" applyNumberFormat="1" applyFont="1" applyBorder="1" applyAlignment="1" applyProtection="1">
      <alignment horizontal="center" vertical="center" wrapText="1"/>
    </xf>
    <xf numFmtId="49" fontId="36" fillId="0" borderId="14" xfId="0" applyNumberFormat="1" applyFont="1" applyBorder="1" applyAlignment="1" applyProtection="1">
      <alignment horizontal="center" vertical="center" wrapText="1"/>
    </xf>
    <xf numFmtId="0" fontId="2" fillId="0" borderId="0" xfId="1" applyFont="1" applyAlignment="1">
      <alignment horizontal="left"/>
    </xf>
    <xf numFmtId="0" fontId="3" fillId="0" borderId="0" xfId="6" applyFont="1" applyFill="1" applyBorder="1" applyAlignment="1">
      <alignment horizontal="center" wrapText="1"/>
    </xf>
    <xf numFmtId="0" fontId="21" fillId="0" borderId="0" xfId="6" applyFont="1" applyFill="1" applyBorder="1" applyAlignment="1">
      <alignment horizontal="left"/>
    </xf>
    <xf numFmtId="0" fontId="21" fillId="0" borderId="0" xfId="6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39" fontId="2" fillId="0" borderId="0" xfId="1" applyNumberFormat="1" applyFont="1" applyFill="1" applyAlignment="1" applyProtection="1">
      <alignment horizontal="left" vertical="top"/>
      <protection locked="0"/>
    </xf>
    <xf numFmtId="39" fontId="2" fillId="0" borderId="0" xfId="1" applyNumberFormat="1" applyFont="1" applyAlignment="1" applyProtection="1">
      <alignment horizontal="left" vertical="top" wrapText="1"/>
      <protection locked="0"/>
    </xf>
  </cellXfs>
  <cellStyles count="12">
    <cellStyle name="Normal" xfId="3"/>
    <cellStyle name="Обычный" xfId="0" builtinId="0"/>
    <cellStyle name="Обычный 2" xfId="8"/>
    <cellStyle name="Обычный 3" xfId="9"/>
    <cellStyle name="Обычный 4" xfId="7"/>
    <cellStyle name="Обычный 5" xfId="5"/>
    <cellStyle name="Обычный 6" xfId="2"/>
    <cellStyle name="Обычный 7" xfId="11"/>
    <cellStyle name="Обычный_ведом 4 ИМБТ 6" xfId="6"/>
    <cellStyle name="Обычный_Лист1" xfId="1"/>
    <cellStyle name="Финансовый" xfId="10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5"/>
  <sheetViews>
    <sheetView zoomScale="55" zoomScaleNormal="55" workbookViewId="0">
      <selection activeCell="C30" sqref="C30"/>
    </sheetView>
  </sheetViews>
  <sheetFormatPr defaultRowHeight="18.75"/>
  <cols>
    <col min="1" max="1" width="9.140625" style="35"/>
    <col min="2" max="2" width="17.7109375" style="36" customWidth="1"/>
    <col min="3" max="3" width="28.140625" style="36" customWidth="1"/>
    <col min="4" max="4" width="116.28515625" style="37" customWidth="1"/>
    <col min="5" max="5" width="61.5703125" style="20" customWidth="1"/>
    <col min="6" max="16384" width="9.140625" style="20"/>
  </cols>
  <sheetData>
    <row r="1" spans="1:4" s="14" customFormat="1">
      <c r="A1" s="10"/>
      <c r="B1" s="11"/>
      <c r="C1" s="12"/>
      <c r="D1" s="13" t="s">
        <v>31</v>
      </c>
    </row>
    <row r="2" spans="1:4" s="14" customFormat="1">
      <c r="A2" s="10"/>
      <c r="B2" s="11"/>
      <c r="C2" s="12"/>
      <c r="D2" s="13" t="s">
        <v>32</v>
      </c>
    </row>
    <row r="3" spans="1:4" s="14" customFormat="1">
      <c r="A3" s="10"/>
      <c r="B3" s="11"/>
      <c r="C3" s="12"/>
      <c r="D3" s="15" t="s">
        <v>33</v>
      </c>
    </row>
    <row r="4" spans="1:4" s="14" customFormat="1">
      <c r="A4" s="10"/>
      <c r="B4" s="11"/>
      <c r="C4" s="12"/>
      <c r="D4" s="13" t="s">
        <v>34</v>
      </c>
    </row>
    <row r="5" spans="1:4" s="14" customFormat="1">
      <c r="A5" s="10"/>
      <c r="B5" s="11"/>
      <c r="C5" s="12"/>
      <c r="D5" s="16"/>
    </row>
    <row r="6" spans="1:4" s="14" customFormat="1">
      <c r="A6" s="476" t="s">
        <v>35</v>
      </c>
      <c r="B6" s="476"/>
      <c r="C6" s="476"/>
      <c r="D6" s="476"/>
    </row>
    <row r="7" spans="1:4" s="14" customFormat="1">
      <c r="A7" s="10"/>
      <c r="B7" s="11"/>
      <c r="C7" s="12"/>
      <c r="D7" s="17"/>
    </row>
    <row r="8" spans="1:4" s="14" customFormat="1">
      <c r="A8" s="10"/>
      <c r="B8" s="11"/>
      <c r="C8" s="12"/>
      <c r="D8" s="17"/>
    </row>
    <row r="9" spans="1:4" s="14" customFormat="1" ht="75">
      <c r="A9" s="18" t="s">
        <v>36</v>
      </c>
      <c r="B9" s="18" t="s">
        <v>37</v>
      </c>
      <c r="C9" s="18" t="s">
        <v>38</v>
      </c>
      <c r="D9" s="18" t="s">
        <v>39</v>
      </c>
    </row>
    <row r="10" spans="1:4" s="19" customFormat="1">
      <c r="A10" s="238">
        <v>1</v>
      </c>
      <c r="B10" s="239" t="s">
        <v>40</v>
      </c>
      <c r="C10" s="239" t="s">
        <v>41</v>
      </c>
      <c r="D10" s="240">
        <v>4</v>
      </c>
    </row>
    <row r="11" spans="1:4">
      <c r="A11" s="241">
        <v>1</v>
      </c>
      <c r="B11" s="242" t="s">
        <v>42</v>
      </c>
      <c r="C11" s="477" t="s">
        <v>43</v>
      </c>
      <c r="D11" s="478" t="s">
        <v>44</v>
      </c>
    </row>
    <row r="12" spans="1:4" s="25" customFormat="1" ht="93.75">
      <c r="A12" s="21">
        <v>2</v>
      </c>
      <c r="B12" s="22" t="s">
        <v>42</v>
      </c>
      <c r="C12" s="23" t="s">
        <v>369</v>
      </c>
      <c r="D12" s="24" t="s">
        <v>45</v>
      </c>
    </row>
    <row r="13" spans="1:4" s="25" customFormat="1" ht="112.5">
      <c r="A13" s="21">
        <v>3</v>
      </c>
      <c r="B13" s="22" t="s">
        <v>42</v>
      </c>
      <c r="C13" s="23" t="s">
        <v>368</v>
      </c>
      <c r="D13" s="24" t="s">
        <v>46</v>
      </c>
    </row>
    <row r="14" spans="1:4" s="25" customFormat="1" ht="93.75">
      <c r="A14" s="21">
        <v>4</v>
      </c>
      <c r="B14" s="22" t="s">
        <v>42</v>
      </c>
      <c r="C14" s="23" t="s">
        <v>367</v>
      </c>
      <c r="D14" s="24" t="s">
        <v>47</v>
      </c>
    </row>
    <row r="15" spans="1:4" s="25" customFormat="1" ht="93.75">
      <c r="A15" s="21">
        <v>5</v>
      </c>
      <c r="B15" s="22" t="s">
        <v>42</v>
      </c>
      <c r="C15" s="23" t="s">
        <v>366</v>
      </c>
      <c r="D15" s="24" t="s">
        <v>48</v>
      </c>
    </row>
    <row r="16" spans="1:4">
      <c r="A16" s="21">
        <v>6</v>
      </c>
      <c r="B16" s="27" t="s">
        <v>49</v>
      </c>
      <c r="C16" s="479" t="s">
        <v>50</v>
      </c>
      <c r="D16" s="479" t="s">
        <v>44</v>
      </c>
    </row>
    <row r="17" spans="1:7" s="25" customFormat="1" ht="56.25">
      <c r="A17" s="21">
        <v>7</v>
      </c>
      <c r="B17" s="22" t="s">
        <v>49</v>
      </c>
      <c r="C17" s="23" t="s">
        <v>365</v>
      </c>
      <c r="D17" s="24" t="s">
        <v>51</v>
      </c>
    </row>
    <row r="18" spans="1:7" s="25" customFormat="1" ht="93.75">
      <c r="A18" s="21">
        <v>8</v>
      </c>
      <c r="B18" s="22" t="s">
        <v>49</v>
      </c>
      <c r="C18" s="23" t="s">
        <v>364</v>
      </c>
      <c r="D18" s="24" t="s">
        <v>52</v>
      </c>
    </row>
    <row r="19" spans="1:7" s="25" customFormat="1" ht="37.5">
      <c r="A19" s="21">
        <v>9</v>
      </c>
      <c r="B19" s="22" t="s">
        <v>49</v>
      </c>
      <c r="C19" s="23" t="s">
        <v>363</v>
      </c>
      <c r="D19" s="24" t="s">
        <v>53</v>
      </c>
    </row>
    <row r="20" spans="1:7" ht="37.5">
      <c r="A20" s="21">
        <v>10</v>
      </c>
      <c r="B20" s="27" t="s">
        <v>49</v>
      </c>
      <c r="C20" s="28" t="s">
        <v>362</v>
      </c>
      <c r="D20" s="110" t="s">
        <v>54</v>
      </c>
    </row>
    <row r="21" spans="1:7" ht="37.5">
      <c r="A21" s="21">
        <v>11</v>
      </c>
      <c r="B21" s="27" t="s">
        <v>49</v>
      </c>
      <c r="C21" s="28" t="s">
        <v>361</v>
      </c>
      <c r="D21" s="110" t="s">
        <v>55</v>
      </c>
    </row>
    <row r="22" spans="1:7" ht="37.5">
      <c r="A22" s="21">
        <v>12</v>
      </c>
      <c r="B22" s="27" t="s">
        <v>49</v>
      </c>
      <c r="C22" s="28" t="s">
        <v>360</v>
      </c>
      <c r="D22" s="110" t="s">
        <v>56</v>
      </c>
    </row>
    <row r="23" spans="1:7">
      <c r="A23" s="21">
        <v>13</v>
      </c>
      <c r="B23" s="111" t="s">
        <v>57</v>
      </c>
      <c r="C23" s="474" t="s">
        <v>58</v>
      </c>
      <c r="D23" s="475"/>
    </row>
    <row r="24" spans="1:7" ht="56.25">
      <c r="A24" s="21">
        <v>14</v>
      </c>
      <c r="B24" s="111" t="s">
        <v>57</v>
      </c>
      <c r="C24" s="111" t="s">
        <v>359</v>
      </c>
      <c r="D24" s="30" t="s">
        <v>59</v>
      </c>
    </row>
    <row r="25" spans="1:7" ht="56.25">
      <c r="A25" s="21">
        <v>15</v>
      </c>
      <c r="B25" s="111" t="s">
        <v>57</v>
      </c>
      <c r="C25" s="31" t="s">
        <v>358</v>
      </c>
      <c r="D25" s="32" t="s">
        <v>60</v>
      </c>
    </row>
    <row r="26" spans="1:7" ht="56.25">
      <c r="A26" s="21">
        <v>16</v>
      </c>
      <c r="B26" s="111" t="s">
        <v>57</v>
      </c>
      <c r="C26" s="31" t="s">
        <v>61</v>
      </c>
      <c r="D26" s="32" t="s">
        <v>62</v>
      </c>
      <c r="E26" s="227"/>
      <c r="F26" s="228"/>
      <c r="G26" s="228"/>
    </row>
    <row r="27" spans="1:7" ht="37.5">
      <c r="A27" s="21">
        <v>17</v>
      </c>
      <c r="B27" s="231" t="s">
        <v>57</v>
      </c>
      <c r="C27" s="232" t="s">
        <v>357</v>
      </c>
      <c r="D27" s="233" t="s">
        <v>63</v>
      </c>
      <c r="E27" s="227"/>
      <c r="F27" s="228"/>
      <c r="G27" s="228"/>
    </row>
    <row r="28" spans="1:7">
      <c r="A28" s="21">
        <v>18</v>
      </c>
      <c r="B28" s="237">
        <v>802</v>
      </c>
      <c r="C28" s="237" t="s">
        <v>356</v>
      </c>
      <c r="D28" s="234" t="s">
        <v>336</v>
      </c>
      <c r="E28" s="229"/>
      <c r="F28" s="230"/>
      <c r="G28" s="228"/>
    </row>
    <row r="29" spans="1:7" ht="75">
      <c r="A29" s="21">
        <v>19</v>
      </c>
      <c r="B29" s="231" t="s">
        <v>57</v>
      </c>
      <c r="C29" s="232" t="s">
        <v>355</v>
      </c>
      <c r="D29" s="234" t="s">
        <v>64</v>
      </c>
      <c r="E29" s="227"/>
      <c r="F29" s="228"/>
      <c r="G29" s="228"/>
    </row>
    <row r="30" spans="1:7" ht="37.5">
      <c r="A30" s="21">
        <v>20</v>
      </c>
      <c r="B30" s="231" t="s">
        <v>57</v>
      </c>
      <c r="C30" s="232" t="s">
        <v>353</v>
      </c>
      <c r="D30" s="234" t="s">
        <v>66</v>
      </c>
      <c r="E30" s="227"/>
      <c r="F30" s="228"/>
      <c r="G30" s="228"/>
    </row>
    <row r="31" spans="1:7" ht="56.25">
      <c r="A31" s="21">
        <v>21</v>
      </c>
      <c r="B31" s="231" t="s">
        <v>57</v>
      </c>
      <c r="C31" s="232" t="s">
        <v>354</v>
      </c>
      <c r="D31" s="234" t="s">
        <v>65</v>
      </c>
      <c r="E31" s="227"/>
      <c r="F31" s="228"/>
      <c r="G31" s="228"/>
    </row>
    <row r="32" spans="1:7">
      <c r="A32" s="21">
        <v>22</v>
      </c>
      <c r="B32" s="231" t="s">
        <v>91</v>
      </c>
      <c r="C32" s="232" t="s">
        <v>67</v>
      </c>
      <c r="D32" s="235" t="s">
        <v>68</v>
      </c>
      <c r="E32" s="227"/>
      <c r="F32" s="228"/>
      <c r="G32" s="228"/>
    </row>
    <row r="33" spans="1:7">
      <c r="A33" s="21">
        <v>23</v>
      </c>
      <c r="B33" s="231" t="s">
        <v>57</v>
      </c>
      <c r="C33" s="232" t="s">
        <v>69</v>
      </c>
      <c r="D33" s="236" t="s">
        <v>70</v>
      </c>
      <c r="E33" s="227"/>
      <c r="F33" s="228"/>
      <c r="G33" s="228"/>
    </row>
    <row r="34" spans="1:7">
      <c r="A34" s="21">
        <v>24</v>
      </c>
      <c r="B34" s="231" t="s">
        <v>57</v>
      </c>
      <c r="C34" s="231" t="s">
        <v>352</v>
      </c>
      <c r="D34" s="233" t="s">
        <v>329</v>
      </c>
    </row>
    <row r="35" spans="1:7" ht="56.25">
      <c r="A35" s="21">
        <v>25</v>
      </c>
      <c r="B35" s="231" t="s">
        <v>57</v>
      </c>
      <c r="C35" s="231" t="s">
        <v>351</v>
      </c>
      <c r="D35" s="233" t="s">
        <v>330</v>
      </c>
    </row>
    <row r="36" spans="1:7" ht="37.5">
      <c r="A36" s="21">
        <v>26</v>
      </c>
      <c r="B36" s="231" t="s">
        <v>57</v>
      </c>
      <c r="C36" s="231" t="s">
        <v>350</v>
      </c>
      <c r="D36" s="233" t="s">
        <v>71</v>
      </c>
      <c r="E36" s="227"/>
      <c r="F36" s="228"/>
      <c r="G36" s="228"/>
    </row>
    <row r="37" spans="1:7" ht="37.5">
      <c r="A37" s="21">
        <v>27</v>
      </c>
      <c r="B37" s="231" t="s">
        <v>57</v>
      </c>
      <c r="C37" s="231" t="s">
        <v>349</v>
      </c>
      <c r="D37" s="233" t="s">
        <v>72</v>
      </c>
    </row>
    <row r="38" spans="1:7" ht="37.5">
      <c r="A38" s="21">
        <v>28</v>
      </c>
      <c r="B38" s="231" t="s">
        <v>57</v>
      </c>
      <c r="C38" s="231" t="s">
        <v>348</v>
      </c>
      <c r="D38" s="233" t="s">
        <v>73</v>
      </c>
    </row>
    <row r="39" spans="1:7" ht="75">
      <c r="A39" s="21">
        <v>29</v>
      </c>
      <c r="B39" s="231" t="s">
        <v>57</v>
      </c>
      <c r="C39" s="231" t="s">
        <v>347</v>
      </c>
      <c r="D39" s="233" t="s">
        <v>74</v>
      </c>
    </row>
    <row r="40" spans="1:7" ht="75">
      <c r="A40" s="21">
        <v>30</v>
      </c>
      <c r="B40" s="111" t="s">
        <v>57</v>
      </c>
      <c r="C40" s="111" t="s">
        <v>346</v>
      </c>
      <c r="D40" s="30" t="s">
        <v>74</v>
      </c>
    </row>
    <row r="41" spans="1:7">
      <c r="A41" s="21">
        <v>31</v>
      </c>
      <c r="B41" s="111" t="s">
        <v>57</v>
      </c>
      <c r="C41" s="111" t="s">
        <v>345</v>
      </c>
      <c r="D41" s="30" t="s">
        <v>76</v>
      </c>
    </row>
    <row r="42" spans="1:7" ht="56.25">
      <c r="A42" s="21">
        <v>32</v>
      </c>
      <c r="B42" s="111" t="s">
        <v>57</v>
      </c>
      <c r="C42" s="111" t="s">
        <v>344</v>
      </c>
      <c r="D42" s="30" t="s">
        <v>77</v>
      </c>
    </row>
    <row r="43" spans="1:7" ht="37.5">
      <c r="A43" s="21">
        <v>33</v>
      </c>
      <c r="B43" s="111" t="s">
        <v>57</v>
      </c>
      <c r="C43" s="111" t="s">
        <v>342</v>
      </c>
      <c r="D43" s="30" t="s">
        <v>79</v>
      </c>
    </row>
    <row r="44" spans="1:7" ht="75">
      <c r="A44" s="21">
        <v>34</v>
      </c>
      <c r="B44" s="111" t="s">
        <v>57</v>
      </c>
      <c r="C44" s="31" t="s">
        <v>80</v>
      </c>
      <c r="D44" s="32" t="s">
        <v>81</v>
      </c>
    </row>
    <row r="45" spans="1:7" ht="56.25">
      <c r="A45" s="21">
        <v>35</v>
      </c>
      <c r="B45" s="111" t="s">
        <v>57</v>
      </c>
      <c r="C45" s="31" t="s">
        <v>328</v>
      </c>
      <c r="D45" s="32" t="s">
        <v>75</v>
      </c>
    </row>
    <row r="46" spans="1:7" ht="56.25">
      <c r="A46" s="21">
        <v>36</v>
      </c>
      <c r="B46" s="111" t="s">
        <v>57</v>
      </c>
      <c r="C46" s="111" t="s">
        <v>343</v>
      </c>
      <c r="D46" s="30" t="s">
        <v>78</v>
      </c>
    </row>
    <row r="47" spans="1:7" ht="37.5">
      <c r="A47" s="21">
        <v>37</v>
      </c>
      <c r="B47" s="111" t="s">
        <v>57</v>
      </c>
      <c r="C47" s="111" t="s">
        <v>341</v>
      </c>
      <c r="D47" s="30" t="s">
        <v>82</v>
      </c>
    </row>
    <row r="48" spans="1:7" ht="37.5">
      <c r="A48" s="21">
        <v>38</v>
      </c>
      <c r="B48" s="111" t="s">
        <v>57</v>
      </c>
      <c r="C48" s="111" t="s">
        <v>340</v>
      </c>
      <c r="D48" s="30" t="s">
        <v>83</v>
      </c>
    </row>
    <row r="49" spans="1:4" ht="37.5">
      <c r="A49" s="21">
        <v>39</v>
      </c>
      <c r="B49" s="111" t="s">
        <v>57</v>
      </c>
      <c r="C49" s="111" t="s">
        <v>339</v>
      </c>
      <c r="D49" s="30" t="s">
        <v>84</v>
      </c>
    </row>
    <row r="50" spans="1:4" ht="37.5">
      <c r="A50" s="21">
        <v>40</v>
      </c>
      <c r="B50" s="111" t="s">
        <v>57</v>
      </c>
      <c r="C50" s="111" t="s">
        <v>338</v>
      </c>
      <c r="D50" s="30" t="s">
        <v>85</v>
      </c>
    </row>
    <row r="51" spans="1:4" ht="37.5">
      <c r="A51" s="21">
        <v>41</v>
      </c>
      <c r="B51" s="111" t="s">
        <v>57</v>
      </c>
      <c r="C51" s="31" t="s">
        <v>86</v>
      </c>
      <c r="D51" s="32" t="s">
        <v>87</v>
      </c>
    </row>
    <row r="52" spans="1:4" ht="37.5">
      <c r="A52" s="21">
        <v>42</v>
      </c>
      <c r="B52" s="111" t="s">
        <v>57</v>
      </c>
      <c r="C52" s="31" t="s">
        <v>88</v>
      </c>
      <c r="D52" s="32" t="s">
        <v>89</v>
      </c>
    </row>
    <row r="53" spans="1:4" ht="56.25">
      <c r="A53" s="21">
        <v>43</v>
      </c>
      <c r="B53" s="111" t="s">
        <v>57</v>
      </c>
      <c r="C53" s="111" t="s">
        <v>337</v>
      </c>
      <c r="D53" s="30" t="s">
        <v>90</v>
      </c>
    </row>
    <row r="54" spans="1:4">
      <c r="A54" s="21">
        <v>44</v>
      </c>
      <c r="B54" s="111" t="s">
        <v>91</v>
      </c>
      <c r="C54" s="474" t="s">
        <v>370</v>
      </c>
      <c r="D54" s="475"/>
    </row>
    <row r="55" spans="1:4" ht="75">
      <c r="A55" s="21">
        <v>45</v>
      </c>
      <c r="B55" s="111" t="s">
        <v>91</v>
      </c>
      <c r="C55" s="31" t="s">
        <v>92</v>
      </c>
      <c r="D55" s="32" t="s">
        <v>93</v>
      </c>
    </row>
  </sheetData>
  <mergeCells count="5">
    <mergeCell ref="C54:D54"/>
    <mergeCell ref="A6:D6"/>
    <mergeCell ref="C11:D11"/>
    <mergeCell ref="C16:D16"/>
    <mergeCell ref="C23:D23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D30"/>
  <sheetViews>
    <sheetView tabSelected="1" zoomScale="85" zoomScaleNormal="85" workbookViewId="0">
      <selection activeCell="C6" sqref="C6:D6"/>
    </sheetView>
  </sheetViews>
  <sheetFormatPr defaultRowHeight="15"/>
  <cols>
    <col min="1" max="1" width="50.7109375" style="99" customWidth="1"/>
    <col min="2" max="4" width="13.85546875" style="99" customWidth="1"/>
    <col min="257" max="257" width="50.7109375" customWidth="1"/>
    <col min="258" max="260" width="13.85546875" customWidth="1"/>
    <col min="513" max="513" width="50.7109375" customWidth="1"/>
    <col min="514" max="516" width="13.85546875" customWidth="1"/>
    <col min="769" max="769" width="50.7109375" customWidth="1"/>
    <col min="770" max="772" width="13.85546875" customWidth="1"/>
    <col min="1025" max="1025" width="50.7109375" customWidth="1"/>
    <col min="1026" max="1028" width="13.85546875" customWidth="1"/>
    <col min="1281" max="1281" width="50.7109375" customWidth="1"/>
    <col min="1282" max="1284" width="13.85546875" customWidth="1"/>
    <col min="1537" max="1537" width="50.7109375" customWidth="1"/>
    <col min="1538" max="1540" width="13.85546875" customWidth="1"/>
    <col min="1793" max="1793" width="50.7109375" customWidth="1"/>
    <col min="1794" max="1796" width="13.85546875" customWidth="1"/>
    <col min="2049" max="2049" width="50.7109375" customWidth="1"/>
    <col min="2050" max="2052" width="13.85546875" customWidth="1"/>
    <col min="2305" max="2305" width="50.7109375" customWidth="1"/>
    <col min="2306" max="2308" width="13.85546875" customWidth="1"/>
    <col min="2561" max="2561" width="50.7109375" customWidth="1"/>
    <col min="2562" max="2564" width="13.85546875" customWidth="1"/>
    <col min="2817" max="2817" width="50.7109375" customWidth="1"/>
    <col min="2818" max="2820" width="13.85546875" customWidth="1"/>
    <col min="3073" max="3073" width="50.7109375" customWidth="1"/>
    <col min="3074" max="3076" width="13.85546875" customWidth="1"/>
    <col min="3329" max="3329" width="50.7109375" customWidth="1"/>
    <col min="3330" max="3332" width="13.85546875" customWidth="1"/>
    <col min="3585" max="3585" width="50.7109375" customWidth="1"/>
    <col min="3586" max="3588" width="13.85546875" customWidth="1"/>
    <col min="3841" max="3841" width="50.7109375" customWidth="1"/>
    <col min="3842" max="3844" width="13.85546875" customWidth="1"/>
    <col min="4097" max="4097" width="50.7109375" customWidth="1"/>
    <col min="4098" max="4100" width="13.85546875" customWidth="1"/>
    <col min="4353" max="4353" width="50.7109375" customWidth="1"/>
    <col min="4354" max="4356" width="13.85546875" customWidth="1"/>
    <col min="4609" max="4609" width="50.7109375" customWidth="1"/>
    <col min="4610" max="4612" width="13.85546875" customWidth="1"/>
    <col min="4865" max="4865" width="50.7109375" customWidth="1"/>
    <col min="4866" max="4868" width="13.85546875" customWidth="1"/>
    <col min="5121" max="5121" width="50.7109375" customWidth="1"/>
    <col min="5122" max="5124" width="13.85546875" customWidth="1"/>
    <col min="5377" max="5377" width="50.7109375" customWidth="1"/>
    <col min="5378" max="5380" width="13.85546875" customWidth="1"/>
    <col min="5633" max="5633" width="50.7109375" customWidth="1"/>
    <col min="5634" max="5636" width="13.85546875" customWidth="1"/>
    <col min="5889" max="5889" width="50.7109375" customWidth="1"/>
    <col min="5890" max="5892" width="13.85546875" customWidth="1"/>
    <col min="6145" max="6145" width="50.7109375" customWidth="1"/>
    <col min="6146" max="6148" width="13.85546875" customWidth="1"/>
    <col min="6401" max="6401" width="50.7109375" customWidth="1"/>
    <col min="6402" max="6404" width="13.85546875" customWidth="1"/>
    <col min="6657" max="6657" width="50.7109375" customWidth="1"/>
    <col min="6658" max="6660" width="13.85546875" customWidth="1"/>
    <col min="6913" max="6913" width="50.7109375" customWidth="1"/>
    <col min="6914" max="6916" width="13.85546875" customWidth="1"/>
    <col min="7169" max="7169" width="50.7109375" customWidth="1"/>
    <col min="7170" max="7172" width="13.85546875" customWidth="1"/>
    <col min="7425" max="7425" width="50.7109375" customWidth="1"/>
    <col min="7426" max="7428" width="13.85546875" customWidth="1"/>
    <col min="7681" max="7681" width="50.7109375" customWidth="1"/>
    <col min="7682" max="7684" width="13.85546875" customWidth="1"/>
    <col min="7937" max="7937" width="50.7109375" customWidth="1"/>
    <col min="7938" max="7940" width="13.85546875" customWidth="1"/>
    <col min="8193" max="8193" width="50.7109375" customWidth="1"/>
    <col min="8194" max="8196" width="13.85546875" customWidth="1"/>
    <col min="8449" max="8449" width="50.7109375" customWidth="1"/>
    <col min="8450" max="8452" width="13.85546875" customWidth="1"/>
    <col min="8705" max="8705" width="50.7109375" customWidth="1"/>
    <col min="8706" max="8708" width="13.85546875" customWidth="1"/>
    <col min="8961" max="8961" width="50.7109375" customWidth="1"/>
    <col min="8962" max="8964" width="13.85546875" customWidth="1"/>
    <col min="9217" max="9217" width="50.7109375" customWidth="1"/>
    <col min="9218" max="9220" width="13.85546875" customWidth="1"/>
    <col min="9473" max="9473" width="50.7109375" customWidth="1"/>
    <col min="9474" max="9476" width="13.85546875" customWidth="1"/>
    <col min="9729" max="9729" width="50.7109375" customWidth="1"/>
    <col min="9730" max="9732" width="13.85546875" customWidth="1"/>
    <col min="9985" max="9985" width="50.7109375" customWidth="1"/>
    <col min="9986" max="9988" width="13.85546875" customWidth="1"/>
    <col min="10241" max="10241" width="50.7109375" customWidth="1"/>
    <col min="10242" max="10244" width="13.85546875" customWidth="1"/>
    <col min="10497" max="10497" width="50.7109375" customWidth="1"/>
    <col min="10498" max="10500" width="13.85546875" customWidth="1"/>
    <col min="10753" max="10753" width="50.7109375" customWidth="1"/>
    <col min="10754" max="10756" width="13.85546875" customWidth="1"/>
    <col min="11009" max="11009" width="50.7109375" customWidth="1"/>
    <col min="11010" max="11012" width="13.85546875" customWidth="1"/>
    <col min="11265" max="11265" width="50.7109375" customWidth="1"/>
    <col min="11266" max="11268" width="13.85546875" customWidth="1"/>
    <col min="11521" max="11521" width="50.7109375" customWidth="1"/>
    <col min="11522" max="11524" width="13.85546875" customWidth="1"/>
    <col min="11777" max="11777" width="50.7109375" customWidth="1"/>
    <col min="11778" max="11780" width="13.85546875" customWidth="1"/>
    <col min="12033" max="12033" width="50.7109375" customWidth="1"/>
    <col min="12034" max="12036" width="13.85546875" customWidth="1"/>
    <col min="12289" max="12289" width="50.7109375" customWidth="1"/>
    <col min="12290" max="12292" width="13.85546875" customWidth="1"/>
    <col min="12545" max="12545" width="50.7109375" customWidth="1"/>
    <col min="12546" max="12548" width="13.85546875" customWidth="1"/>
    <col min="12801" max="12801" width="50.7109375" customWidth="1"/>
    <col min="12802" max="12804" width="13.85546875" customWidth="1"/>
    <col min="13057" max="13057" width="50.7109375" customWidth="1"/>
    <col min="13058" max="13060" width="13.85546875" customWidth="1"/>
    <col min="13313" max="13313" width="50.7109375" customWidth="1"/>
    <col min="13314" max="13316" width="13.85546875" customWidth="1"/>
    <col min="13569" max="13569" width="50.7109375" customWidth="1"/>
    <col min="13570" max="13572" width="13.85546875" customWidth="1"/>
    <col min="13825" max="13825" width="50.7109375" customWidth="1"/>
    <col min="13826" max="13828" width="13.85546875" customWidth="1"/>
    <col min="14081" max="14081" width="50.7109375" customWidth="1"/>
    <col min="14082" max="14084" width="13.85546875" customWidth="1"/>
    <col min="14337" max="14337" width="50.7109375" customWidth="1"/>
    <col min="14338" max="14340" width="13.85546875" customWidth="1"/>
    <col min="14593" max="14593" width="50.7109375" customWidth="1"/>
    <col min="14594" max="14596" width="13.85546875" customWidth="1"/>
    <col min="14849" max="14849" width="50.7109375" customWidth="1"/>
    <col min="14850" max="14852" width="13.85546875" customWidth="1"/>
    <col min="15105" max="15105" width="50.7109375" customWidth="1"/>
    <col min="15106" max="15108" width="13.85546875" customWidth="1"/>
    <col min="15361" max="15361" width="50.7109375" customWidth="1"/>
    <col min="15362" max="15364" width="13.85546875" customWidth="1"/>
    <col min="15617" max="15617" width="50.7109375" customWidth="1"/>
    <col min="15618" max="15620" width="13.85546875" customWidth="1"/>
    <col min="15873" max="15873" width="50.7109375" customWidth="1"/>
    <col min="15874" max="15876" width="13.85546875" customWidth="1"/>
    <col min="16129" max="16129" width="50.7109375" customWidth="1"/>
    <col min="16130" max="16132" width="13.85546875" customWidth="1"/>
  </cols>
  <sheetData>
    <row r="2" spans="1:4">
      <c r="C2" s="533" t="s">
        <v>306</v>
      </c>
      <c r="D2" s="533"/>
    </row>
    <row r="3" spans="1:4">
      <c r="C3" s="534" t="s">
        <v>307</v>
      </c>
      <c r="D3" s="534"/>
    </row>
    <row r="4" spans="1:4">
      <c r="C4" s="534" t="s">
        <v>305</v>
      </c>
      <c r="D4" s="534"/>
    </row>
    <row r="5" spans="1:4">
      <c r="C5" s="534" t="s">
        <v>191</v>
      </c>
      <c r="D5" s="534"/>
    </row>
    <row r="6" spans="1:4">
      <c r="C6" s="482" t="s">
        <v>603</v>
      </c>
      <c r="D6" s="482"/>
    </row>
    <row r="7" spans="1:4">
      <c r="A7" s="100"/>
      <c r="B7" s="100"/>
      <c r="C7" s="101"/>
      <c r="D7" s="101"/>
    </row>
    <row r="8" spans="1:4">
      <c r="A8" s="100"/>
      <c r="B8" s="100"/>
      <c r="C8" s="101"/>
      <c r="D8" s="101"/>
    </row>
    <row r="9" spans="1:4" ht="51" customHeight="1">
      <c r="A9" s="531" t="s">
        <v>388</v>
      </c>
      <c r="B9" s="531"/>
      <c r="C9" s="532"/>
      <c r="D9" s="532"/>
    </row>
    <row r="10" spans="1:4" ht="15.75">
      <c r="A10" s="102"/>
      <c r="B10" s="102"/>
      <c r="C10" s="103"/>
      <c r="D10" s="103"/>
    </row>
    <row r="11" spans="1:4" ht="15.75" thickBot="1">
      <c r="D11" s="104" t="s">
        <v>5</v>
      </c>
    </row>
    <row r="12" spans="1:4" ht="26.25" thickBot="1">
      <c r="A12" s="187" t="s">
        <v>320</v>
      </c>
      <c r="B12" s="188" t="s">
        <v>389</v>
      </c>
      <c r="C12" s="188" t="s">
        <v>390</v>
      </c>
      <c r="D12" s="189" t="s">
        <v>391</v>
      </c>
    </row>
    <row r="13" spans="1:4" ht="15.75" thickBot="1">
      <c r="A13" s="224">
        <v>1</v>
      </c>
      <c r="B13" s="225">
        <v>2</v>
      </c>
      <c r="C13" s="225">
        <v>3</v>
      </c>
      <c r="D13" s="226">
        <v>4</v>
      </c>
    </row>
    <row r="14" spans="1:4">
      <c r="A14" s="190" t="s">
        <v>10</v>
      </c>
      <c r="B14" s="191"/>
      <c r="C14" s="191"/>
      <c r="D14" s="192"/>
    </row>
    <row r="15" spans="1:4" ht="51">
      <c r="A15" s="193" t="s">
        <v>321</v>
      </c>
      <c r="B15" s="243">
        <v>8188</v>
      </c>
      <c r="C15" s="243">
        <v>8000</v>
      </c>
      <c r="D15" s="244">
        <f>C15</f>
        <v>8000</v>
      </c>
    </row>
    <row r="16" spans="1:4" ht="51">
      <c r="A16" s="193" t="s">
        <v>322</v>
      </c>
      <c r="B16" s="194">
        <v>202775</v>
      </c>
      <c r="C16" s="194">
        <v>211881</v>
      </c>
      <c r="D16" s="195">
        <v>219763</v>
      </c>
    </row>
    <row r="17" spans="1:4" ht="25.5" hidden="1">
      <c r="A17" s="196" t="s">
        <v>76</v>
      </c>
      <c r="B17" s="194">
        <v>0</v>
      </c>
      <c r="C17" s="194">
        <v>0</v>
      </c>
      <c r="D17" s="195">
        <v>0</v>
      </c>
    </row>
    <row r="18" spans="1:4" ht="51" hidden="1">
      <c r="A18" s="196" t="s">
        <v>323</v>
      </c>
      <c r="B18" s="194">
        <v>0</v>
      </c>
      <c r="C18" s="194">
        <v>0</v>
      </c>
      <c r="D18" s="195">
        <v>0</v>
      </c>
    </row>
    <row r="19" spans="1:4" ht="51" hidden="1">
      <c r="A19" s="196" t="s">
        <v>324</v>
      </c>
      <c r="B19" s="194">
        <v>0</v>
      </c>
      <c r="C19" s="194">
        <v>0</v>
      </c>
      <c r="D19" s="195">
        <v>0</v>
      </c>
    </row>
    <row r="20" spans="1:4" ht="38.25" hidden="1">
      <c r="A20" s="196" t="s">
        <v>325</v>
      </c>
      <c r="B20" s="194">
        <v>0</v>
      </c>
      <c r="C20" s="194">
        <v>0</v>
      </c>
      <c r="D20" s="195">
        <v>0</v>
      </c>
    </row>
    <row r="21" spans="1:4" ht="63.75" hidden="1">
      <c r="A21" s="197" t="s">
        <v>326</v>
      </c>
      <c r="B21" s="198">
        <v>0</v>
      </c>
      <c r="C21" s="198">
        <v>0</v>
      </c>
      <c r="D21" s="199">
        <v>0</v>
      </c>
    </row>
    <row r="22" spans="1:4" ht="76.5">
      <c r="A22" s="385" t="s">
        <v>554</v>
      </c>
      <c r="B22" s="386">
        <v>412040</v>
      </c>
      <c r="C22" s="386">
        <v>412040</v>
      </c>
      <c r="D22" s="387">
        <v>412040</v>
      </c>
    </row>
    <row r="23" spans="1:4" ht="50.25" customHeight="1">
      <c r="A23" s="385" t="s">
        <v>536</v>
      </c>
      <c r="B23" s="386">
        <v>233629</v>
      </c>
      <c r="C23" s="386">
        <v>0</v>
      </c>
      <c r="D23" s="387">
        <v>0</v>
      </c>
    </row>
    <row r="24" spans="1:4" ht="40.5" customHeight="1">
      <c r="A24" s="385" t="s">
        <v>574</v>
      </c>
      <c r="B24" s="386">
        <v>241700</v>
      </c>
      <c r="C24" s="386">
        <v>145000</v>
      </c>
      <c r="D24" s="387">
        <v>161100</v>
      </c>
    </row>
    <row r="25" spans="1:4" ht="50.25" customHeight="1">
      <c r="A25" s="385" t="s">
        <v>561</v>
      </c>
      <c r="B25" s="386">
        <v>12390.52</v>
      </c>
      <c r="C25" s="386">
        <v>0</v>
      </c>
      <c r="D25" s="387">
        <v>0</v>
      </c>
    </row>
    <row r="26" spans="1:4" ht="15.75" thickBot="1">
      <c r="A26" s="200" t="s">
        <v>29</v>
      </c>
      <c r="B26" s="201">
        <f>SUM(B15:B25)</f>
        <v>1110722.52</v>
      </c>
      <c r="C26" s="201">
        <f>SUM(C15:C25)</f>
        <v>776921</v>
      </c>
      <c r="D26" s="202">
        <f>SUM(D15:D25)</f>
        <v>800903</v>
      </c>
    </row>
    <row r="27" spans="1:4">
      <c r="A27" s="105"/>
      <c r="B27" s="106"/>
    </row>
    <row r="28" spans="1:4">
      <c r="A28" s="105"/>
      <c r="B28" s="106"/>
    </row>
    <row r="29" spans="1:4">
      <c r="A29" s="105"/>
      <c r="B29" s="106"/>
    </row>
    <row r="30" spans="1:4" ht="15.75">
      <c r="A30" s="107"/>
      <c r="B30" s="107"/>
    </row>
  </sheetData>
  <mergeCells count="6">
    <mergeCell ref="A9:D9"/>
    <mergeCell ref="C2:D2"/>
    <mergeCell ref="C3:D3"/>
    <mergeCell ref="C4:D4"/>
    <mergeCell ref="C5:D5"/>
    <mergeCell ref="C6:D6"/>
  </mergeCells>
  <pageMargins left="0.59" right="0.39370078740157483" top="0.17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30" sqref="C30"/>
    </sheetView>
  </sheetViews>
  <sheetFormatPr defaultRowHeight="15"/>
  <cols>
    <col min="2" max="2" width="22.7109375" bestFit="1" customWidth="1"/>
    <col min="3" max="3" width="35" bestFit="1" customWidth="1"/>
    <col min="4" max="4" width="64.28515625" customWidth="1"/>
    <col min="6" max="6" width="14.28515625" customWidth="1"/>
    <col min="258" max="258" width="22.7109375" bestFit="1" customWidth="1"/>
    <col min="259" max="259" width="35" bestFit="1" customWidth="1"/>
    <col min="260" max="260" width="64.28515625" customWidth="1"/>
    <col min="262" max="262" width="14.28515625" customWidth="1"/>
    <col min="514" max="514" width="22.7109375" bestFit="1" customWidth="1"/>
    <col min="515" max="515" width="35" bestFit="1" customWidth="1"/>
    <col min="516" max="516" width="64.28515625" customWidth="1"/>
    <col min="518" max="518" width="14.28515625" customWidth="1"/>
    <col min="770" max="770" width="22.7109375" bestFit="1" customWidth="1"/>
    <col min="771" max="771" width="35" bestFit="1" customWidth="1"/>
    <col min="772" max="772" width="64.28515625" customWidth="1"/>
    <col min="774" max="774" width="14.28515625" customWidth="1"/>
    <col min="1026" max="1026" width="22.7109375" bestFit="1" customWidth="1"/>
    <col min="1027" max="1027" width="35" bestFit="1" customWidth="1"/>
    <col min="1028" max="1028" width="64.28515625" customWidth="1"/>
    <col min="1030" max="1030" width="14.28515625" customWidth="1"/>
    <col min="1282" max="1282" width="22.7109375" bestFit="1" customWidth="1"/>
    <col min="1283" max="1283" width="35" bestFit="1" customWidth="1"/>
    <col min="1284" max="1284" width="64.28515625" customWidth="1"/>
    <col min="1286" max="1286" width="14.28515625" customWidth="1"/>
    <col min="1538" max="1538" width="22.7109375" bestFit="1" customWidth="1"/>
    <col min="1539" max="1539" width="35" bestFit="1" customWidth="1"/>
    <col min="1540" max="1540" width="64.28515625" customWidth="1"/>
    <col min="1542" max="1542" width="14.28515625" customWidth="1"/>
    <col min="1794" max="1794" width="22.7109375" bestFit="1" customWidth="1"/>
    <col min="1795" max="1795" width="35" bestFit="1" customWidth="1"/>
    <col min="1796" max="1796" width="64.28515625" customWidth="1"/>
    <col min="1798" max="1798" width="14.28515625" customWidth="1"/>
    <col min="2050" max="2050" width="22.7109375" bestFit="1" customWidth="1"/>
    <col min="2051" max="2051" width="35" bestFit="1" customWidth="1"/>
    <col min="2052" max="2052" width="64.28515625" customWidth="1"/>
    <col min="2054" max="2054" width="14.28515625" customWidth="1"/>
    <col min="2306" max="2306" width="22.7109375" bestFit="1" customWidth="1"/>
    <col min="2307" max="2307" width="35" bestFit="1" customWidth="1"/>
    <col min="2308" max="2308" width="64.28515625" customWidth="1"/>
    <col min="2310" max="2310" width="14.28515625" customWidth="1"/>
    <col min="2562" max="2562" width="22.7109375" bestFit="1" customWidth="1"/>
    <col min="2563" max="2563" width="35" bestFit="1" customWidth="1"/>
    <col min="2564" max="2564" width="64.28515625" customWidth="1"/>
    <col min="2566" max="2566" width="14.28515625" customWidth="1"/>
    <col min="2818" max="2818" width="22.7109375" bestFit="1" customWidth="1"/>
    <col min="2819" max="2819" width="35" bestFit="1" customWidth="1"/>
    <col min="2820" max="2820" width="64.28515625" customWidth="1"/>
    <col min="2822" max="2822" width="14.28515625" customWidth="1"/>
    <col min="3074" max="3074" width="22.7109375" bestFit="1" customWidth="1"/>
    <col min="3075" max="3075" width="35" bestFit="1" customWidth="1"/>
    <col min="3076" max="3076" width="64.28515625" customWidth="1"/>
    <col min="3078" max="3078" width="14.28515625" customWidth="1"/>
    <col min="3330" max="3330" width="22.7109375" bestFit="1" customWidth="1"/>
    <col min="3331" max="3331" width="35" bestFit="1" customWidth="1"/>
    <col min="3332" max="3332" width="64.28515625" customWidth="1"/>
    <col min="3334" max="3334" width="14.28515625" customWidth="1"/>
    <col min="3586" max="3586" width="22.7109375" bestFit="1" customWidth="1"/>
    <col min="3587" max="3587" width="35" bestFit="1" customWidth="1"/>
    <col min="3588" max="3588" width="64.28515625" customWidth="1"/>
    <col min="3590" max="3590" width="14.28515625" customWidth="1"/>
    <col min="3842" max="3842" width="22.7109375" bestFit="1" customWidth="1"/>
    <col min="3843" max="3843" width="35" bestFit="1" customWidth="1"/>
    <col min="3844" max="3844" width="64.28515625" customWidth="1"/>
    <col min="3846" max="3846" width="14.28515625" customWidth="1"/>
    <col min="4098" max="4098" width="22.7109375" bestFit="1" customWidth="1"/>
    <col min="4099" max="4099" width="35" bestFit="1" customWidth="1"/>
    <col min="4100" max="4100" width="64.28515625" customWidth="1"/>
    <col min="4102" max="4102" width="14.28515625" customWidth="1"/>
    <col min="4354" max="4354" width="22.7109375" bestFit="1" customWidth="1"/>
    <col min="4355" max="4355" width="35" bestFit="1" customWidth="1"/>
    <col min="4356" max="4356" width="64.28515625" customWidth="1"/>
    <col min="4358" max="4358" width="14.28515625" customWidth="1"/>
    <col min="4610" max="4610" width="22.7109375" bestFit="1" customWidth="1"/>
    <col min="4611" max="4611" width="35" bestFit="1" customWidth="1"/>
    <col min="4612" max="4612" width="64.28515625" customWidth="1"/>
    <col min="4614" max="4614" width="14.28515625" customWidth="1"/>
    <col min="4866" max="4866" width="22.7109375" bestFit="1" customWidth="1"/>
    <col min="4867" max="4867" width="35" bestFit="1" customWidth="1"/>
    <col min="4868" max="4868" width="64.28515625" customWidth="1"/>
    <col min="4870" max="4870" width="14.28515625" customWidth="1"/>
    <col min="5122" max="5122" width="22.7109375" bestFit="1" customWidth="1"/>
    <col min="5123" max="5123" width="35" bestFit="1" customWidth="1"/>
    <col min="5124" max="5124" width="64.28515625" customWidth="1"/>
    <col min="5126" max="5126" width="14.28515625" customWidth="1"/>
    <col min="5378" max="5378" width="22.7109375" bestFit="1" customWidth="1"/>
    <col min="5379" max="5379" width="35" bestFit="1" customWidth="1"/>
    <col min="5380" max="5380" width="64.28515625" customWidth="1"/>
    <col min="5382" max="5382" width="14.28515625" customWidth="1"/>
    <col min="5634" max="5634" width="22.7109375" bestFit="1" customWidth="1"/>
    <col min="5635" max="5635" width="35" bestFit="1" customWidth="1"/>
    <col min="5636" max="5636" width="64.28515625" customWidth="1"/>
    <col min="5638" max="5638" width="14.28515625" customWidth="1"/>
    <col min="5890" max="5890" width="22.7109375" bestFit="1" customWidth="1"/>
    <col min="5891" max="5891" width="35" bestFit="1" customWidth="1"/>
    <col min="5892" max="5892" width="64.28515625" customWidth="1"/>
    <col min="5894" max="5894" width="14.28515625" customWidth="1"/>
    <col min="6146" max="6146" width="22.7109375" bestFit="1" customWidth="1"/>
    <col min="6147" max="6147" width="35" bestFit="1" customWidth="1"/>
    <col min="6148" max="6148" width="64.28515625" customWidth="1"/>
    <col min="6150" max="6150" width="14.28515625" customWidth="1"/>
    <col min="6402" max="6402" width="22.7109375" bestFit="1" customWidth="1"/>
    <col min="6403" max="6403" width="35" bestFit="1" customWidth="1"/>
    <col min="6404" max="6404" width="64.28515625" customWidth="1"/>
    <col min="6406" max="6406" width="14.28515625" customWidth="1"/>
    <col min="6658" max="6658" width="22.7109375" bestFit="1" customWidth="1"/>
    <col min="6659" max="6659" width="35" bestFit="1" customWidth="1"/>
    <col min="6660" max="6660" width="64.28515625" customWidth="1"/>
    <col min="6662" max="6662" width="14.28515625" customWidth="1"/>
    <col min="6914" max="6914" width="22.7109375" bestFit="1" customWidth="1"/>
    <col min="6915" max="6915" width="35" bestFit="1" customWidth="1"/>
    <col min="6916" max="6916" width="64.28515625" customWidth="1"/>
    <col min="6918" max="6918" width="14.28515625" customWidth="1"/>
    <col min="7170" max="7170" width="22.7109375" bestFit="1" customWidth="1"/>
    <col min="7171" max="7171" width="35" bestFit="1" customWidth="1"/>
    <col min="7172" max="7172" width="64.28515625" customWidth="1"/>
    <col min="7174" max="7174" width="14.28515625" customWidth="1"/>
    <col min="7426" max="7426" width="22.7109375" bestFit="1" customWidth="1"/>
    <col min="7427" max="7427" width="35" bestFit="1" customWidth="1"/>
    <col min="7428" max="7428" width="64.28515625" customWidth="1"/>
    <col min="7430" max="7430" width="14.28515625" customWidth="1"/>
    <col min="7682" max="7682" width="22.7109375" bestFit="1" customWidth="1"/>
    <col min="7683" max="7683" width="35" bestFit="1" customWidth="1"/>
    <col min="7684" max="7684" width="64.28515625" customWidth="1"/>
    <col min="7686" max="7686" width="14.28515625" customWidth="1"/>
    <col min="7938" max="7938" width="22.7109375" bestFit="1" customWidth="1"/>
    <col min="7939" max="7939" width="35" bestFit="1" customWidth="1"/>
    <col min="7940" max="7940" width="64.28515625" customWidth="1"/>
    <col min="7942" max="7942" width="14.28515625" customWidth="1"/>
    <col min="8194" max="8194" width="22.7109375" bestFit="1" customWidth="1"/>
    <col min="8195" max="8195" width="35" bestFit="1" customWidth="1"/>
    <col min="8196" max="8196" width="64.28515625" customWidth="1"/>
    <col min="8198" max="8198" width="14.28515625" customWidth="1"/>
    <col min="8450" max="8450" width="22.7109375" bestFit="1" customWidth="1"/>
    <col min="8451" max="8451" width="35" bestFit="1" customWidth="1"/>
    <col min="8452" max="8452" width="64.28515625" customWidth="1"/>
    <col min="8454" max="8454" width="14.28515625" customWidth="1"/>
    <col min="8706" max="8706" width="22.7109375" bestFit="1" customWidth="1"/>
    <col min="8707" max="8707" width="35" bestFit="1" customWidth="1"/>
    <col min="8708" max="8708" width="64.28515625" customWidth="1"/>
    <col min="8710" max="8710" width="14.28515625" customWidth="1"/>
    <col min="8962" max="8962" width="22.7109375" bestFit="1" customWidth="1"/>
    <col min="8963" max="8963" width="35" bestFit="1" customWidth="1"/>
    <col min="8964" max="8964" width="64.28515625" customWidth="1"/>
    <col min="8966" max="8966" width="14.28515625" customWidth="1"/>
    <col min="9218" max="9218" width="22.7109375" bestFit="1" customWidth="1"/>
    <col min="9219" max="9219" width="35" bestFit="1" customWidth="1"/>
    <col min="9220" max="9220" width="64.28515625" customWidth="1"/>
    <col min="9222" max="9222" width="14.28515625" customWidth="1"/>
    <col min="9474" max="9474" width="22.7109375" bestFit="1" customWidth="1"/>
    <col min="9475" max="9475" width="35" bestFit="1" customWidth="1"/>
    <col min="9476" max="9476" width="64.28515625" customWidth="1"/>
    <col min="9478" max="9478" width="14.28515625" customWidth="1"/>
    <col min="9730" max="9730" width="22.7109375" bestFit="1" customWidth="1"/>
    <col min="9731" max="9731" width="35" bestFit="1" customWidth="1"/>
    <col min="9732" max="9732" width="64.28515625" customWidth="1"/>
    <col min="9734" max="9734" width="14.28515625" customWidth="1"/>
    <col min="9986" max="9986" width="22.7109375" bestFit="1" customWidth="1"/>
    <col min="9987" max="9987" width="35" bestFit="1" customWidth="1"/>
    <col min="9988" max="9988" width="64.28515625" customWidth="1"/>
    <col min="9990" max="9990" width="14.28515625" customWidth="1"/>
    <col min="10242" max="10242" width="22.7109375" bestFit="1" customWidth="1"/>
    <col min="10243" max="10243" width="35" bestFit="1" customWidth="1"/>
    <col min="10244" max="10244" width="64.28515625" customWidth="1"/>
    <col min="10246" max="10246" width="14.28515625" customWidth="1"/>
    <col min="10498" max="10498" width="22.7109375" bestFit="1" customWidth="1"/>
    <col min="10499" max="10499" width="35" bestFit="1" customWidth="1"/>
    <col min="10500" max="10500" width="64.28515625" customWidth="1"/>
    <col min="10502" max="10502" width="14.28515625" customWidth="1"/>
    <col min="10754" max="10754" width="22.7109375" bestFit="1" customWidth="1"/>
    <col min="10755" max="10755" width="35" bestFit="1" customWidth="1"/>
    <col min="10756" max="10756" width="64.28515625" customWidth="1"/>
    <col min="10758" max="10758" width="14.28515625" customWidth="1"/>
    <col min="11010" max="11010" width="22.7109375" bestFit="1" customWidth="1"/>
    <col min="11011" max="11011" width="35" bestFit="1" customWidth="1"/>
    <col min="11012" max="11012" width="64.28515625" customWidth="1"/>
    <col min="11014" max="11014" width="14.28515625" customWidth="1"/>
    <col min="11266" max="11266" width="22.7109375" bestFit="1" customWidth="1"/>
    <col min="11267" max="11267" width="35" bestFit="1" customWidth="1"/>
    <col min="11268" max="11268" width="64.28515625" customWidth="1"/>
    <col min="11270" max="11270" width="14.28515625" customWidth="1"/>
    <col min="11522" max="11522" width="22.7109375" bestFit="1" customWidth="1"/>
    <col min="11523" max="11523" width="35" bestFit="1" customWidth="1"/>
    <col min="11524" max="11524" width="64.28515625" customWidth="1"/>
    <col min="11526" max="11526" width="14.28515625" customWidth="1"/>
    <col min="11778" max="11778" width="22.7109375" bestFit="1" customWidth="1"/>
    <col min="11779" max="11779" width="35" bestFit="1" customWidth="1"/>
    <col min="11780" max="11780" width="64.28515625" customWidth="1"/>
    <col min="11782" max="11782" width="14.28515625" customWidth="1"/>
    <col min="12034" max="12034" width="22.7109375" bestFit="1" customWidth="1"/>
    <col min="12035" max="12035" width="35" bestFit="1" customWidth="1"/>
    <col min="12036" max="12036" width="64.28515625" customWidth="1"/>
    <col min="12038" max="12038" width="14.28515625" customWidth="1"/>
    <col min="12290" max="12290" width="22.7109375" bestFit="1" customWidth="1"/>
    <col min="12291" max="12291" width="35" bestFit="1" customWidth="1"/>
    <col min="12292" max="12292" width="64.28515625" customWidth="1"/>
    <col min="12294" max="12294" width="14.28515625" customWidth="1"/>
    <col min="12546" max="12546" width="22.7109375" bestFit="1" customWidth="1"/>
    <col min="12547" max="12547" width="35" bestFit="1" customWidth="1"/>
    <col min="12548" max="12548" width="64.28515625" customWidth="1"/>
    <col min="12550" max="12550" width="14.28515625" customWidth="1"/>
    <col min="12802" max="12802" width="22.7109375" bestFit="1" customWidth="1"/>
    <col min="12803" max="12803" width="35" bestFit="1" customWidth="1"/>
    <col min="12804" max="12804" width="64.28515625" customWidth="1"/>
    <col min="12806" max="12806" width="14.28515625" customWidth="1"/>
    <col min="13058" max="13058" width="22.7109375" bestFit="1" customWidth="1"/>
    <col min="13059" max="13059" width="35" bestFit="1" customWidth="1"/>
    <col min="13060" max="13060" width="64.28515625" customWidth="1"/>
    <col min="13062" max="13062" width="14.28515625" customWidth="1"/>
    <col min="13314" max="13314" width="22.7109375" bestFit="1" customWidth="1"/>
    <col min="13315" max="13315" width="35" bestFit="1" customWidth="1"/>
    <col min="13316" max="13316" width="64.28515625" customWidth="1"/>
    <col min="13318" max="13318" width="14.28515625" customWidth="1"/>
    <col min="13570" max="13570" width="22.7109375" bestFit="1" customWidth="1"/>
    <col min="13571" max="13571" width="35" bestFit="1" customWidth="1"/>
    <col min="13572" max="13572" width="64.28515625" customWidth="1"/>
    <col min="13574" max="13574" width="14.28515625" customWidth="1"/>
    <col min="13826" max="13826" width="22.7109375" bestFit="1" customWidth="1"/>
    <col min="13827" max="13827" width="35" bestFit="1" customWidth="1"/>
    <col min="13828" max="13828" width="64.28515625" customWidth="1"/>
    <col min="13830" max="13830" width="14.28515625" customWidth="1"/>
    <col min="14082" max="14082" width="22.7109375" bestFit="1" customWidth="1"/>
    <col min="14083" max="14083" width="35" bestFit="1" customWidth="1"/>
    <col min="14084" max="14084" width="64.28515625" customWidth="1"/>
    <col min="14086" max="14086" width="14.28515625" customWidth="1"/>
    <col min="14338" max="14338" width="22.7109375" bestFit="1" customWidth="1"/>
    <col min="14339" max="14339" width="35" bestFit="1" customWidth="1"/>
    <col min="14340" max="14340" width="64.28515625" customWidth="1"/>
    <col min="14342" max="14342" width="14.28515625" customWidth="1"/>
    <col min="14594" max="14594" width="22.7109375" bestFit="1" customWidth="1"/>
    <col min="14595" max="14595" width="35" bestFit="1" customWidth="1"/>
    <col min="14596" max="14596" width="64.28515625" customWidth="1"/>
    <col min="14598" max="14598" width="14.28515625" customWidth="1"/>
    <col min="14850" max="14850" width="22.7109375" bestFit="1" customWidth="1"/>
    <col min="14851" max="14851" width="35" bestFit="1" customWidth="1"/>
    <col min="14852" max="14852" width="64.28515625" customWidth="1"/>
    <col min="14854" max="14854" width="14.28515625" customWidth="1"/>
    <col min="15106" max="15106" width="22.7109375" bestFit="1" customWidth="1"/>
    <col min="15107" max="15107" width="35" bestFit="1" customWidth="1"/>
    <col min="15108" max="15108" width="64.28515625" customWidth="1"/>
    <col min="15110" max="15110" width="14.28515625" customWidth="1"/>
    <col min="15362" max="15362" width="22.7109375" bestFit="1" customWidth="1"/>
    <col min="15363" max="15363" width="35" bestFit="1" customWidth="1"/>
    <col min="15364" max="15364" width="64.28515625" customWidth="1"/>
    <col min="15366" max="15366" width="14.28515625" customWidth="1"/>
    <col min="15618" max="15618" width="22.7109375" bestFit="1" customWidth="1"/>
    <col min="15619" max="15619" width="35" bestFit="1" customWidth="1"/>
    <col min="15620" max="15620" width="64.28515625" customWidth="1"/>
    <col min="15622" max="15622" width="14.28515625" customWidth="1"/>
    <col min="15874" max="15874" width="22.7109375" bestFit="1" customWidth="1"/>
    <col min="15875" max="15875" width="35" bestFit="1" customWidth="1"/>
    <col min="15876" max="15876" width="64.28515625" customWidth="1"/>
    <col min="15878" max="15878" width="14.28515625" customWidth="1"/>
    <col min="16130" max="16130" width="22.7109375" bestFit="1" customWidth="1"/>
    <col min="16131" max="16131" width="35" bestFit="1" customWidth="1"/>
    <col min="16132" max="16132" width="64.28515625" customWidth="1"/>
    <col min="16134" max="16134" width="14.28515625" customWidth="1"/>
  </cols>
  <sheetData>
    <row r="1" spans="1:6">
      <c r="E1" s="481" t="s">
        <v>94</v>
      </c>
      <c r="F1" s="481"/>
    </row>
    <row r="2" spans="1:6">
      <c r="E2" s="480" t="s">
        <v>1</v>
      </c>
      <c r="F2" s="480"/>
    </row>
    <row r="3" spans="1:6">
      <c r="E3" s="480" t="s">
        <v>2</v>
      </c>
      <c r="F3" s="480"/>
    </row>
    <row r="4" spans="1:6">
      <c r="E4" s="482" t="s">
        <v>95</v>
      </c>
      <c r="F4" s="482"/>
    </row>
    <row r="5" spans="1:6">
      <c r="E5" s="1"/>
      <c r="F5" s="1"/>
    </row>
    <row r="6" spans="1:6">
      <c r="E6" s="483" t="s">
        <v>94</v>
      </c>
      <c r="F6" s="483"/>
    </row>
    <row r="7" spans="1:6">
      <c r="E7" s="480" t="s">
        <v>1</v>
      </c>
      <c r="F7" s="480"/>
    </row>
    <row r="8" spans="1:6">
      <c r="E8" s="480" t="s">
        <v>2</v>
      </c>
      <c r="F8" s="480"/>
    </row>
    <row r="9" spans="1:6">
      <c r="E9" s="482" t="s">
        <v>3</v>
      </c>
      <c r="F9" s="482"/>
    </row>
    <row r="10" spans="1:6">
      <c r="E10" s="1"/>
      <c r="F10" s="1"/>
    </row>
    <row r="11" spans="1:6" ht="18.75">
      <c r="A11" s="476" t="s">
        <v>96</v>
      </c>
      <c r="B11" s="476"/>
      <c r="C11" s="476"/>
      <c r="D11" s="476"/>
      <c r="E11" s="476"/>
      <c r="F11" s="476"/>
    </row>
    <row r="12" spans="1:6" ht="15.75" thickBot="1"/>
    <row r="13" spans="1:6" ht="32.25" thickBot="1">
      <c r="A13" s="3" t="s">
        <v>36</v>
      </c>
      <c r="B13" s="4" t="s">
        <v>97</v>
      </c>
      <c r="C13" s="4" t="s">
        <v>98</v>
      </c>
      <c r="D13" s="486" t="s">
        <v>99</v>
      </c>
      <c r="E13" s="486"/>
      <c r="F13" s="487"/>
    </row>
    <row r="14" spans="1:6" ht="15.75">
      <c r="A14" s="488" t="s">
        <v>10</v>
      </c>
      <c r="B14" s="489"/>
      <c r="C14" s="489"/>
      <c r="D14" s="489"/>
      <c r="E14" s="489"/>
      <c r="F14" s="490"/>
    </row>
    <row r="15" spans="1:6" ht="15.75">
      <c r="A15" s="38">
        <v>1</v>
      </c>
      <c r="B15" s="8">
        <v>802</v>
      </c>
      <c r="C15" s="8" t="s">
        <v>100</v>
      </c>
      <c r="D15" s="491" t="s">
        <v>101</v>
      </c>
      <c r="E15" s="491"/>
      <c r="F15" s="492"/>
    </row>
    <row r="16" spans="1:6" ht="16.5" thickBot="1">
      <c r="A16" s="39">
        <v>2</v>
      </c>
      <c r="B16" s="9">
        <v>802</v>
      </c>
      <c r="C16" s="9" t="s">
        <v>102</v>
      </c>
      <c r="D16" s="484" t="s">
        <v>103</v>
      </c>
      <c r="E16" s="484"/>
      <c r="F16" s="485"/>
    </row>
  </sheetData>
  <mergeCells count="13">
    <mergeCell ref="D16:F16"/>
    <mergeCell ref="E8:F8"/>
    <mergeCell ref="E9:F9"/>
    <mergeCell ref="A11:F11"/>
    <mergeCell ref="D13:F13"/>
    <mergeCell ref="A14:F14"/>
    <mergeCell ref="D15:F15"/>
    <mergeCell ref="E7:F7"/>
    <mergeCell ref="E1:F1"/>
    <mergeCell ref="E2:F2"/>
    <mergeCell ref="E3:F3"/>
    <mergeCell ref="E4:F4"/>
    <mergeCell ref="E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27"/>
  <sheetViews>
    <sheetView workbookViewId="0">
      <selection activeCell="E5" sqref="E5:F5"/>
    </sheetView>
  </sheetViews>
  <sheetFormatPr defaultRowHeight="15"/>
  <cols>
    <col min="1" max="1" width="5.28515625" customWidth="1"/>
    <col min="2" max="2" width="29.42578125" customWidth="1"/>
    <col min="3" max="3" width="77" customWidth="1"/>
    <col min="4" max="6" width="15.42578125" customWidth="1"/>
    <col min="257" max="257" width="5.28515625" customWidth="1"/>
    <col min="258" max="258" width="29.42578125" customWidth="1"/>
    <col min="259" max="259" width="77" customWidth="1"/>
    <col min="260" max="262" width="15.42578125" customWidth="1"/>
    <col min="513" max="513" width="5.28515625" customWidth="1"/>
    <col min="514" max="514" width="29.42578125" customWidth="1"/>
    <col min="515" max="515" width="77" customWidth="1"/>
    <col min="516" max="518" width="15.42578125" customWidth="1"/>
    <col min="769" max="769" width="5.28515625" customWidth="1"/>
    <col min="770" max="770" width="29.42578125" customWidth="1"/>
    <col min="771" max="771" width="77" customWidth="1"/>
    <col min="772" max="774" width="15.42578125" customWidth="1"/>
    <col min="1025" max="1025" width="5.28515625" customWidth="1"/>
    <col min="1026" max="1026" width="29.42578125" customWidth="1"/>
    <col min="1027" max="1027" width="77" customWidth="1"/>
    <col min="1028" max="1030" width="15.42578125" customWidth="1"/>
    <col min="1281" max="1281" width="5.28515625" customWidth="1"/>
    <col min="1282" max="1282" width="29.42578125" customWidth="1"/>
    <col min="1283" max="1283" width="77" customWidth="1"/>
    <col min="1284" max="1286" width="15.42578125" customWidth="1"/>
    <col min="1537" max="1537" width="5.28515625" customWidth="1"/>
    <col min="1538" max="1538" width="29.42578125" customWidth="1"/>
    <col min="1539" max="1539" width="77" customWidth="1"/>
    <col min="1540" max="1542" width="15.42578125" customWidth="1"/>
    <col min="1793" max="1793" width="5.28515625" customWidth="1"/>
    <col min="1794" max="1794" width="29.42578125" customWidth="1"/>
    <col min="1795" max="1795" width="77" customWidth="1"/>
    <col min="1796" max="1798" width="15.42578125" customWidth="1"/>
    <col min="2049" max="2049" width="5.28515625" customWidth="1"/>
    <col min="2050" max="2050" width="29.42578125" customWidth="1"/>
    <col min="2051" max="2051" width="77" customWidth="1"/>
    <col min="2052" max="2054" width="15.42578125" customWidth="1"/>
    <col min="2305" max="2305" width="5.28515625" customWidth="1"/>
    <col min="2306" max="2306" width="29.42578125" customWidth="1"/>
    <col min="2307" max="2307" width="77" customWidth="1"/>
    <col min="2308" max="2310" width="15.42578125" customWidth="1"/>
    <col min="2561" max="2561" width="5.28515625" customWidth="1"/>
    <col min="2562" max="2562" width="29.42578125" customWidth="1"/>
    <col min="2563" max="2563" width="77" customWidth="1"/>
    <col min="2564" max="2566" width="15.42578125" customWidth="1"/>
    <col min="2817" max="2817" width="5.28515625" customWidth="1"/>
    <col min="2818" max="2818" width="29.42578125" customWidth="1"/>
    <col min="2819" max="2819" width="77" customWidth="1"/>
    <col min="2820" max="2822" width="15.42578125" customWidth="1"/>
    <col min="3073" max="3073" width="5.28515625" customWidth="1"/>
    <col min="3074" max="3074" width="29.42578125" customWidth="1"/>
    <col min="3075" max="3075" width="77" customWidth="1"/>
    <col min="3076" max="3078" width="15.42578125" customWidth="1"/>
    <col min="3329" max="3329" width="5.28515625" customWidth="1"/>
    <col min="3330" max="3330" width="29.42578125" customWidth="1"/>
    <col min="3331" max="3331" width="77" customWidth="1"/>
    <col min="3332" max="3334" width="15.42578125" customWidth="1"/>
    <col min="3585" max="3585" width="5.28515625" customWidth="1"/>
    <col min="3586" max="3586" width="29.42578125" customWidth="1"/>
    <col min="3587" max="3587" width="77" customWidth="1"/>
    <col min="3588" max="3590" width="15.42578125" customWidth="1"/>
    <col min="3841" max="3841" width="5.28515625" customWidth="1"/>
    <col min="3842" max="3842" width="29.42578125" customWidth="1"/>
    <col min="3843" max="3843" width="77" customWidth="1"/>
    <col min="3844" max="3846" width="15.42578125" customWidth="1"/>
    <col min="4097" max="4097" width="5.28515625" customWidth="1"/>
    <col min="4098" max="4098" width="29.42578125" customWidth="1"/>
    <col min="4099" max="4099" width="77" customWidth="1"/>
    <col min="4100" max="4102" width="15.42578125" customWidth="1"/>
    <col min="4353" max="4353" width="5.28515625" customWidth="1"/>
    <col min="4354" max="4354" width="29.42578125" customWidth="1"/>
    <col min="4355" max="4355" width="77" customWidth="1"/>
    <col min="4356" max="4358" width="15.42578125" customWidth="1"/>
    <col min="4609" max="4609" width="5.28515625" customWidth="1"/>
    <col min="4610" max="4610" width="29.42578125" customWidth="1"/>
    <col min="4611" max="4611" width="77" customWidth="1"/>
    <col min="4612" max="4614" width="15.42578125" customWidth="1"/>
    <col min="4865" max="4865" width="5.28515625" customWidth="1"/>
    <col min="4866" max="4866" width="29.42578125" customWidth="1"/>
    <col min="4867" max="4867" width="77" customWidth="1"/>
    <col min="4868" max="4870" width="15.42578125" customWidth="1"/>
    <col min="5121" max="5121" width="5.28515625" customWidth="1"/>
    <col min="5122" max="5122" width="29.42578125" customWidth="1"/>
    <col min="5123" max="5123" width="77" customWidth="1"/>
    <col min="5124" max="5126" width="15.42578125" customWidth="1"/>
    <col min="5377" max="5377" width="5.28515625" customWidth="1"/>
    <col min="5378" max="5378" width="29.42578125" customWidth="1"/>
    <col min="5379" max="5379" width="77" customWidth="1"/>
    <col min="5380" max="5382" width="15.42578125" customWidth="1"/>
    <col min="5633" max="5633" width="5.28515625" customWidth="1"/>
    <col min="5634" max="5634" width="29.42578125" customWidth="1"/>
    <col min="5635" max="5635" width="77" customWidth="1"/>
    <col min="5636" max="5638" width="15.42578125" customWidth="1"/>
    <col min="5889" max="5889" width="5.28515625" customWidth="1"/>
    <col min="5890" max="5890" width="29.42578125" customWidth="1"/>
    <col min="5891" max="5891" width="77" customWidth="1"/>
    <col min="5892" max="5894" width="15.42578125" customWidth="1"/>
    <col min="6145" max="6145" width="5.28515625" customWidth="1"/>
    <col min="6146" max="6146" width="29.42578125" customWidth="1"/>
    <col min="6147" max="6147" width="77" customWidth="1"/>
    <col min="6148" max="6150" width="15.42578125" customWidth="1"/>
    <col min="6401" max="6401" width="5.28515625" customWidth="1"/>
    <col min="6402" max="6402" width="29.42578125" customWidth="1"/>
    <col min="6403" max="6403" width="77" customWidth="1"/>
    <col min="6404" max="6406" width="15.42578125" customWidth="1"/>
    <col min="6657" max="6657" width="5.28515625" customWidth="1"/>
    <col min="6658" max="6658" width="29.42578125" customWidth="1"/>
    <col min="6659" max="6659" width="77" customWidth="1"/>
    <col min="6660" max="6662" width="15.42578125" customWidth="1"/>
    <col min="6913" max="6913" width="5.28515625" customWidth="1"/>
    <col min="6914" max="6914" width="29.42578125" customWidth="1"/>
    <col min="6915" max="6915" width="77" customWidth="1"/>
    <col min="6916" max="6918" width="15.42578125" customWidth="1"/>
    <col min="7169" max="7169" width="5.28515625" customWidth="1"/>
    <col min="7170" max="7170" width="29.42578125" customWidth="1"/>
    <col min="7171" max="7171" width="77" customWidth="1"/>
    <col min="7172" max="7174" width="15.42578125" customWidth="1"/>
    <col min="7425" max="7425" width="5.28515625" customWidth="1"/>
    <col min="7426" max="7426" width="29.42578125" customWidth="1"/>
    <col min="7427" max="7427" width="77" customWidth="1"/>
    <col min="7428" max="7430" width="15.42578125" customWidth="1"/>
    <col min="7681" max="7681" width="5.28515625" customWidth="1"/>
    <col min="7682" max="7682" width="29.42578125" customWidth="1"/>
    <col min="7683" max="7683" width="77" customWidth="1"/>
    <col min="7684" max="7686" width="15.42578125" customWidth="1"/>
    <col min="7937" max="7937" width="5.28515625" customWidth="1"/>
    <col min="7938" max="7938" width="29.42578125" customWidth="1"/>
    <col min="7939" max="7939" width="77" customWidth="1"/>
    <col min="7940" max="7942" width="15.42578125" customWidth="1"/>
    <col min="8193" max="8193" width="5.28515625" customWidth="1"/>
    <col min="8194" max="8194" width="29.42578125" customWidth="1"/>
    <col min="8195" max="8195" width="77" customWidth="1"/>
    <col min="8196" max="8198" width="15.42578125" customWidth="1"/>
    <col min="8449" max="8449" width="5.28515625" customWidth="1"/>
    <col min="8450" max="8450" width="29.42578125" customWidth="1"/>
    <col min="8451" max="8451" width="77" customWidth="1"/>
    <col min="8452" max="8454" width="15.42578125" customWidth="1"/>
    <col min="8705" max="8705" width="5.28515625" customWidth="1"/>
    <col min="8706" max="8706" width="29.42578125" customWidth="1"/>
    <col min="8707" max="8707" width="77" customWidth="1"/>
    <col min="8708" max="8710" width="15.42578125" customWidth="1"/>
    <col min="8961" max="8961" width="5.28515625" customWidth="1"/>
    <col min="8962" max="8962" width="29.42578125" customWidth="1"/>
    <col min="8963" max="8963" width="77" customWidth="1"/>
    <col min="8964" max="8966" width="15.42578125" customWidth="1"/>
    <col min="9217" max="9217" width="5.28515625" customWidth="1"/>
    <col min="9218" max="9218" width="29.42578125" customWidth="1"/>
    <col min="9219" max="9219" width="77" customWidth="1"/>
    <col min="9220" max="9222" width="15.42578125" customWidth="1"/>
    <col min="9473" max="9473" width="5.28515625" customWidth="1"/>
    <col min="9474" max="9474" width="29.42578125" customWidth="1"/>
    <col min="9475" max="9475" width="77" customWidth="1"/>
    <col min="9476" max="9478" width="15.42578125" customWidth="1"/>
    <col min="9729" max="9729" width="5.28515625" customWidth="1"/>
    <col min="9730" max="9730" width="29.42578125" customWidth="1"/>
    <col min="9731" max="9731" width="77" customWidth="1"/>
    <col min="9732" max="9734" width="15.42578125" customWidth="1"/>
    <col min="9985" max="9985" width="5.28515625" customWidth="1"/>
    <col min="9986" max="9986" width="29.42578125" customWidth="1"/>
    <col min="9987" max="9987" width="77" customWidth="1"/>
    <col min="9988" max="9990" width="15.42578125" customWidth="1"/>
    <col min="10241" max="10241" width="5.28515625" customWidth="1"/>
    <col min="10242" max="10242" width="29.42578125" customWidth="1"/>
    <col min="10243" max="10243" width="77" customWidth="1"/>
    <col min="10244" max="10246" width="15.42578125" customWidth="1"/>
    <col min="10497" max="10497" width="5.28515625" customWidth="1"/>
    <col min="10498" max="10498" width="29.42578125" customWidth="1"/>
    <col min="10499" max="10499" width="77" customWidth="1"/>
    <col min="10500" max="10502" width="15.42578125" customWidth="1"/>
    <col min="10753" max="10753" width="5.28515625" customWidth="1"/>
    <col min="10754" max="10754" width="29.42578125" customWidth="1"/>
    <col min="10755" max="10755" width="77" customWidth="1"/>
    <col min="10756" max="10758" width="15.42578125" customWidth="1"/>
    <col min="11009" max="11009" width="5.28515625" customWidth="1"/>
    <col min="11010" max="11010" width="29.42578125" customWidth="1"/>
    <col min="11011" max="11011" width="77" customWidth="1"/>
    <col min="11012" max="11014" width="15.42578125" customWidth="1"/>
    <col min="11265" max="11265" width="5.28515625" customWidth="1"/>
    <col min="11266" max="11266" width="29.42578125" customWidth="1"/>
    <col min="11267" max="11267" width="77" customWidth="1"/>
    <col min="11268" max="11270" width="15.42578125" customWidth="1"/>
    <col min="11521" max="11521" width="5.28515625" customWidth="1"/>
    <col min="11522" max="11522" width="29.42578125" customWidth="1"/>
    <col min="11523" max="11523" width="77" customWidth="1"/>
    <col min="11524" max="11526" width="15.42578125" customWidth="1"/>
    <col min="11777" max="11777" width="5.28515625" customWidth="1"/>
    <col min="11778" max="11778" width="29.42578125" customWidth="1"/>
    <col min="11779" max="11779" width="77" customWidth="1"/>
    <col min="11780" max="11782" width="15.42578125" customWidth="1"/>
    <col min="12033" max="12033" width="5.28515625" customWidth="1"/>
    <col min="12034" max="12034" width="29.42578125" customWidth="1"/>
    <col min="12035" max="12035" width="77" customWidth="1"/>
    <col min="12036" max="12038" width="15.42578125" customWidth="1"/>
    <col min="12289" max="12289" width="5.28515625" customWidth="1"/>
    <col min="12290" max="12290" width="29.42578125" customWidth="1"/>
    <col min="12291" max="12291" width="77" customWidth="1"/>
    <col min="12292" max="12294" width="15.42578125" customWidth="1"/>
    <col min="12545" max="12545" width="5.28515625" customWidth="1"/>
    <col min="12546" max="12546" width="29.42578125" customWidth="1"/>
    <col min="12547" max="12547" width="77" customWidth="1"/>
    <col min="12548" max="12550" width="15.42578125" customWidth="1"/>
    <col min="12801" max="12801" width="5.28515625" customWidth="1"/>
    <col min="12802" max="12802" width="29.42578125" customWidth="1"/>
    <col min="12803" max="12803" width="77" customWidth="1"/>
    <col min="12804" max="12806" width="15.42578125" customWidth="1"/>
    <col min="13057" max="13057" width="5.28515625" customWidth="1"/>
    <col min="13058" max="13058" width="29.42578125" customWidth="1"/>
    <col min="13059" max="13059" width="77" customWidth="1"/>
    <col min="13060" max="13062" width="15.42578125" customWidth="1"/>
    <col min="13313" max="13313" width="5.28515625" customWidth="1"/>
    <col min="13314" max="13314" width="29.42578125" customWidth="1"/>
    <col min="13315" max="13315" width="77" customWidth="1"/>
    <col min="13316" max="13318" width="15.42578125" customWidth="1"/>
    <col min="13569" max="13569" width="5.28515625" customWidth="1"/>
    <col min="13570" max="13570" width="29.42578125" customWidth="1"/>
    <col min="13571" max="13571" width="77" customWidth="1"/>
    <col min="13572" max="13574" width="15.42578125" customWidth="1"/>
    <col min="13825" max="13825" width="5.28515625" customWidth="1"/>
    <col min="13826" max="13826" width="29.42578125" customWidth="1"/>
    <col min="13827" max="13827" width="77" customWidth="1"/>
    <col min="13828" max="13830" width="15.42578125" customWidth="1"/>
    <col min="14081" max="14081" width="5.28515625" customWidth="1"/>
    <col min="14082" max="14082" width="29.42578125" customWidth="1"/>
    <col min="14083" max="14083" width="77" customWidth="1"/>
    <col min="14084" max="14086" width="15.42578125" customWidth="1"/>
    <col min="14337" max="14337" width="5.28515625" customWidth="1"/>
    <col min="14338" max="14338" width="29.42578125" customWidth="1"/>
    <col min="14339" max="14339" width="77" customWidth="1"/>
    <col min="14340" max="14342" width="15.42578125" customWidth="1"/>
    <col min="14593" max="14593" width="5.28515625" customWidth="1"/>
    <col min="14594" max="14594" width="29.42578125" customWidth="1"/>
    <col min="14595" max="14595" width="77" customWidth="1"/>
    <col min="14596" max="14598" width="15.42578125" customWidth="1"/>
    <col min="14849" max="14849" width="5.28515625" customWidth="1"/>
    <col min="14850" max="14850" width="29.42578125" customWidth="1"/>
    <col min="14851" max="14851" width="77" customWidth="1"/>
    <col min="14852" max="14854" width="15.42578125" customWidth="1"/>
    <col min="15105" max="15105" width="5.28515625" customWidth="1"/>
    <col min="15106" max="15106" width="29.42578125" customWidth="1"/>
    <col min="15107" max="15107" width="77" customWidth="1"/>
    <col min="15108" max="15110" width="15.42578125" customWidth="1"/>
    <col min="15361" max="15361" width="5.28515625" customWidth="1"/>
    <col min="15362" max="15362" width="29.42578125" customWidth="1"/>
    <col min="15363" max="15363" width="77" customWidth="1"/>
    <col min="15364" max="15366" width="15.42578125" customWidth="1"/>
    <col min="15617" max="15617" width="5.28515625" customWidth="1"/>
    <col min="15618" max="15618" width="29.42578125" customWidth="1"/>
    <col min="15619" max="15619" width="77" customWidth="1"/>
    <col min="15620" max="15622" width="15.42578125" customWidth="1"/>
    <col min="15873" max="15873" width="5.28515625" customWidth="1"/>
    <col min="15874" max="15874" width="29.42578125" customWidth="1"/>
    <col min="15875" max="15875" width="77" customWidth="1"/>
    <col min="15876" max="15878" width="15.42578125" customWidth="1"/>
    <col min="16129" max="16129" width="5.28515625" customWidth="1"/>
    <col min="16130" max="16130" width="29.42578125" customWidth="1"/>
    <col min="16131" max="16131" width="77" customWidth="1"/>
    <col min="16132" max="16134" width="15.42578125" customWidth="1"/>
  </cols>
  <sheetData>
    <row r="2" spans="1:9">
      <c r="E2" s="483" t="s">
        <v>0</v>
      </c>
      <c r="F2" s="483"/>
    </row>
    <row r="3" spans="1:9">
      <c r="E3" s="480" t="s">
        <v>1</v>
      </c>
      <c r="F3" s="480"/>
    </row>
    <row r="4" spans="1:9">
      <c r="E4" s="480" t="s">
        <v>2</v>
      </c>
      <c r="F4" s="480"/>
    </row>
    <row r="5" spans="1:9">
      <c r="E5" s="482" t="s">
        <v>603</v>
      </c>
      <c r="F5" s="482"/>
    </row>
    <row r="8" spans="1:9" ht="18.75">
      <c r="A8" s="476" t="s">
        <v>4</v>
      </c>
      <c r="B8" s="476"/>
      <c r="C8" s="476"/>
      <c r="D8" s="476"/>
      <c r="E8" s="476"/>
      <c r="F8" s="476"/>
    </row>
    <row r="9" spans="1:9" ht="18.75">
      <c r="A9" s="495" t="s">
        <v>374</v>
      </c>
      <c r="B9" s="495"/>
      <c r="C9" s="495"/>
      <c r="D9" s="495"/>
      <c r="E9" s="495"/>
      <c r="F9" s="495"/>
    </row>
    <row r="11" spans="1:9" ht="16.5" thickBot="1">
      <c r="F11" s="2" t="s">
        <v>5</v>
      </c>
    </row>
    <row r="12" spans="1:9" ht="63.75" thickBot="1">
      <c r="A12" s="3" t="s">
        <v>6</v>
      </c>
      <c r="B12" s="108" t="s">
        <v>7</v>
      </c>
      <c r="C12" s="108" t="s">
        <v>8</v>
      </c>
      <c r="D12" s="108" t="s">
        <v>9</v>
      </c>
      <c r="E12" s="109" t="s">
        <v>30</v>
      </c>
      <c r="F12" s="109" t="s">
        <v>392</v>
      </c>
      <c r="G12" s="496"/>
      <c r="H12" s="496"/>
      <c r="I12" s="5"/>
    </row>
    <row r="13" spans="1:9" ht="15.75">
      <c r="A13" s="6">
        <v>1</v>
      </c>
      <c r="B13" s="493" t="s">
        <v>10</v>
      </c>
      <c r="C13" s="493"/>
      <c r="D13" s="493"/>
      <c r="E13" s="493"/>
      <c r="F13" s="494"/>
      <c r="G13" s="7"/>
      <c r="H13" s="7"/>
      <c r="I13" s="5"/>
    </row>
    <row r="14" spans="1:9" ht="15.75">
      <c r="A14" s="173">
        <v>2</v>
      </c>
      <c r="B14" s="174" t="s">
        <v>11</v>
      </c>
      <c r="C14" s="175" t="s">
        <v>12</v>
      </c>
      <c r="D14" s="176">
        <v>596814.27</v>
      </c>
      <c r="E14" s="383">
        <v>0</v>
      </c>
      <c r="F14" s="384">
        <v>0</v>
      </c>
      <c r="G14" s="496"/>
      <c r="H14" s="496"/>
      <c r="I14" s="5"/>
    </row>
    <row r="15" spans="1:9" ht="15.75">
      <c r="A15" s="173">
        <v>3</v>
      </c>
      <c r="B15" s="174" t="s">
        <v>13</v>
      </c>
      <c r="C15" s="175" t="s">
        <v>14</v>
      </c>
      <c r="D15" s="176">
        <f>D18</f>
        <v>-27750090.649999999</v>
      </c>
      <c r="E15" s="176">
        <f t="shared" ref="E15:F17" si="0">E16</f>
        <v>10021821</v>
      </c>
      <c r="F15" s="177">
        <f t="shared" si="0"/>
        <v>10071503</v>
      </c>
      <c r="G15" s="496"/>
      <c r="H15" s="496"/>
      <c r="I15" s="5"/>
    </row>
    <row r="16" spans="1:9" ht="15.75">
      <c r="A16" s="173">
        <v>4</v>
      </c>
      <c r="B16" s="174" t="s">
        <v>15</v>
      </c>
      <c r="C16" s="175" t="s">
        <v>16</v>
      </c>
      <c r="D16" s="176">
        <f>D17</f>
        <v>-27750090.649999999</v>
      </c>
      <c r="E16" s="176">
        <f t="shared" si="0"/>
        <v>10021821</v>
      </c>
      <c r="F16" s="177">
        <f t="shared" si="0"/>
        <v>10071503</v>
      </c>
      <c r="G16" s="496"/>
      <c r="H16" s="496"/>
      <c r="I16" s="5"/>
    </row>
    <row r="17" spans="1:9" ht="15.75">
      <c r="A17" s="173">
        <v>5</v>
      </c>
      <c r="B17" s="174" t="s">
        <v>17</v>
      </c>
      <c r="C17" s="175" t="s">
        <v>18</v>
      </c>
      <c r="D17" s="176">
        <f>D18</f>
        <v>-27750090.649999999</v>
      </c>
      <c r="E17" s="176">
        <f t="shared" si="0"/>
        <v>10021821</v>
      </c>
      <c r="F17" s="177">
        <f t="shared" si="0"/>
        <v>10071503</v>
      </c>
      <c r="G17" s="496"/>
      <c r="H17" s="496"/>
      <c r="I17" s="5"/>
    </row>
    <row r="18" spans="1:9" ht="31.5">
      <c r="A18" s="173">
        <v>6</v>
      </c>
      <c r="B18" s="174" t="s">
        <v>19</v>
      </c>
      <c r="C18" s="175" t="s">
        <v>20</v>
      </c>
      <c r="D18" s="176">
        <v>-27750090.649999999</v>
      </c>
      <c r="E18" s="176">
        <v>10021821</v>
      </c>
      <c r="F18" s="177">
        <v>10071503</v>
      </c>
      <c r="G18" s="496"/>
      <c r="H18" s="497"/>
    </row>
    <row r="19" spans="1:9" ht="15.75">
      <c r="A19" s="173">
        <v>7</v>
      </c>
      <c r="B19" s="174" t="s">
        <v>21</v>
      </c>
      <c r="C19" s="175" t="s">
        <v>22</v>
      </c>
      <c r="D19" s="176">
        <v>28346904.920000002</v>
      </c>
      <c r="E19" s="176">
        <v>10021821</v>
      </c>
      <c r="F19" s="177">
        <v>10071503</v>
      </c>
      <c r="G19" s="496"/>
      <c r="H19" s="497"/>
    </row>
    <row r="20" spans="1:9" ht="15.75">
      <c r="A20" s="173">
        <v>8</v>
      </c>
      <c r="B20" s="174" t="s">
        <v>23</v>
      </c>
      <c r="C20" s="175" t="s">
        <v>24</v>
      </c>
      <c r="D20" s="176">
        <f t="shared" ref="D20:F21" si="1">D19</f>
        <v>28346904.920000002</v>
      </c>
      <c r="E20" s="176">
        <f t="shared" si="1"/>
        <v>10021821</v>
      </c>
      <c r="F20" s="177">
        <f t="shared" si="1"/>
        <v>10071503</v>
      </c>
      <c r="G20" s="496"/>
      <c r="H20" s="497"/>
    </row>
    <row r="21" spans="1:9" ht="15.75">
      <c r="A21" s="173">
        <v>9</v>
      </c>
      <c r="B21" s="174" t="s">
        <v>25</v>
      </c>
      <c r="C21" s="175" t="s">
        <v>26</v>
      </c>
      <c r="D21" s="176">
        <f t="shared" si="1"/>
        <v>28346904.920000002</v>
      </c>
      <c r="E21" s="176">
        <f t="shared" si="1"/>
        <v>10021821</v>
      </c>
      <c r="F21" s="177">
        <f t="shared" si="1"/>
        <v>10071503</v>
      </c>
      <c r="G21" s="496"/>
      <c r="H21" s="497"/>
    </row>
    <row r="22" spans="1:9" ht="31.5">
      <c r="A22" s="173">
        <v>10</v>
      </c>
      <c r="B22" s="174" t="s">
        <v>27</v>
      </c>
      <c r="C22" s="175" t="s">
        <v>28</v>
      </c>
      <c r="D22" s="176">
        <v>596814.27</v>
      </c>
      <c r="E22" s="176">
        <v>0</v>
      </c>
      <c r="F22" s="177">
        <v>0</v>
      </c>
      <c r="G22" s="496"/>
      <c r="H22" s="497"/>
    </row>
    <row r="23" spans="1:9" ht="16.5" thickBot="1">
      <c r="A23" s="178"/>
      <c r="B23" s="460" t="s">
        <v>29</v>
      </c>
      <c r="C23" s="439"/>
      <c r="D23" s="459">
        <f>D14</f>
        <v>596814.27</v>
      </c>
      <c r="E23" s="459">
        <f t="shared" ref="E23:F23" si="2">E14</f>
        <v>0</v>
      </c>
      <c r="F23" s="459">
        <f t="shared" si="2"/>
        <v>0</v>
      </c>
      <c r="G23" s="496"/>
      <c r="H23" s="497"/>
    </row>
    <row r="27" spans="1:9">
      <c r="E27" s="461"/>
      <c r="F27" s="461"/>
    </row>
  </sheetData>
  <mergeCells count="18">
    <mergeCell ref="E2:F2"/>
    <mergeCell ref="E3:F3"/>
    <mergeCell ref="E4:F4"/>
    <mergeCell ref="E5:F5"/>
    <mergeCell ref="G12:H12"/>
    <mergeCell ref="G22:H22"/>
    <mergeCell ref="G23:H23"/>
    <mergeCell ref="G14:H14"/>
    <mergeCell ref="G15:H15"/>
    <mergeCell ref="G16:H16"/>
    <mergeCell ref="G17:H17"/>
    <mergeCell ref="G18:H18"/>
    <mergeCell ref="G19:H19"/>
    <mergeCell ref="B13:F13"/>
    <mergeCell ref="A8:F8"/>
    <mergeCell ref="A9:F9"/>
    <mergeCell ref="G20:H20"/>
    <mergeCell ref="G21:H21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74"/>
  <sheetViews>
    <sheetView zoomScale="90" zoomScaleNormal="90" workbookViewId="0">
      <selection activeCell="L5" sqref="L5:M5"/>
    </sheetView>
  </sheetViews>
  <sheetFormatPr defaultRowHeight="15"/>
  <cols>
    <col min="1" max="1" width="3.85546875" customWidth="1"/>
    <col min="2" max="2" width="6.85546875" bestFit="1" customWidth="1"/>
    <col min="3" max="5" width="3.85546875" bestFit="1" customWidth="1"/>
    <col min="6" max="6" width="7.85546875" customWidth="1"/>
    <col min="7" max="7" width="3.85546875" bestFit="1" customWidth="1"/>
    <col min="8" max="9" width="6.85546875" bestFit="1" customWidth="1"/>
    <col min="10" max="10" width="47.140625" customWidth="1"/>
    <col min="11" max="11" width="17.85546875" customWidth="1"/>
    <col min="12" max="12" width="18.28515625" customWidth="1"/>
    <col min="13" max="13" width="20.140625" customWidth="1"/>
    <col min="15" max="15" width="11.42578125" bestFit="1" customWidth="1"/>
    <col min="16" max="16" width="18.140625" customWidth="1"/>
    <col min="17" max="19" width="10.5703125" bestFit="1" customWidth="1"/>
    <col min="246" max="246" width="3.85546875" customWidth="1"/>
    <col min="247" max="247" width="6.85546875" bestFit="1" customWidth="1"/>
    <col min="248" max="250" width="3.85546875" bestFit="1" customWidth="1"/>
    <col min="251" max="251" width="4.42578125" bestFit="1" customWidth="1"/>
    <col min="252" max="252" width="3.85546875" bestFit="1" customWidth="1"/>
    <col min="253" max="254" width="6.85546875" bestFit="1" customWidth="1"/>
    <col min="255" max="255" width="47.140625" customWidth="1"/>
    <col min="256" max="256" width="15" customWidth="1"/>
    <col min="257" max="257" width="14.5703125" customWidth="1"/>
    <col min="258" max="258" width="14.42578125" customWidth="1"/>
    <col min="502" max="502" width="3.85546875" customWidth="1"/>
    <col min="503" max="503" width="6.85546875" bestFit="1" customWidth="1"/>
    <col min="504" max="506" width="3.85546875" bestFit="1" customWidth="1"/>
    <col min="507" max="507" width="4.42578125" bestFit="1" customWidth="1"/>
    <col min="508" max="508" width="3.85546875" bestFit="1" customWidth="1"/>
    <col min="509" max="510" width="6.85546875" bestFit="1" customWidth="1"/>
    <col min="511" max="511" width="47.140625" customWidth="1"/>
    <col min="512" max="512" width="15" customWidth="1"/>
    <col min="513" max="513" width="14.5703125" customWidth="1"/>
    <col min="514" max="514" width="14.42578125" customWidth="1"/>
    <col min="758" max="758" width="3.85546875" customWidth="1"/>
    <col min="759" max="759" width="6.85546875" bestFit="1" customWidth="1"/>
    <col min="760" max="762" width="3.85546875" bestFit="1" customWidth="1"/>
    <col min="763" max="763" width="4.42578125" bestFit="1" customWidth="1"/>
    <col min="764" max="764" width="3.85546875" bestFit="1" customWidth="1"/>
    <col min="765" max="766" width="6.85546875" bestFit="1" customWidth="1"/>
    <col min="767" max="767" width="47.140625" customWidth="1"/>
    <col min="768" max="768" width="15" customWidth="1"/>
    <col min="769" max="769" width="14.5703125" customWidth="1"/>
    <col min="770" max="770" width="14.42578125" customWidth="1"/>
    <col min="1014" max="1014" width="3.85546875" customWidth="1"/>
    <col min="1015" max="1015" width="6.85546875" bestFit="1" customWidth="1"/>
    <col min="1016" max="1018" width="3.85546875" bestFit="1" customWidth="1"/>
    <col min="1019" max="1019" width="4.42578125" bestFit="1" customWidth="1"/>
    <col min="1020" max="1020" width="3.85546875" bestFit="1" customWidth="1"/>
    <col min="1021" max="1022" width="6.85546875" bestFit="1" customWidth="1"/>
    <col min="1023" max="1023" width="47.140625" customWidth="1"/>
    <col min="1024" max="1024" width="15" customWidth="1"/>
    <col min="1025" max="1025" width="14.5703125" customWidth="1"/>
    <col min="1026" max="1026" width="14.42578125" customWidth="1"/>
    <col min="1270" max="1270" width="3.85546875" customWidth="1"/>
    <col min="1271" max="1271" width="6.85546875" bestFit="1" customWidth="1"/>
    <col min="1272" max="1274" width="3.85546875" bestFit="1" customWidth="1"/>
    <col min="1275" max="1275" width="4.42578125" bestFit="1" customWidth="1"/>
    <col min="1276" max="1276" width="3.85546875" bestFit="1" customWidth="1"/>
    <col min="1277" max="1278" width="6.85546875" bestFit="1" customWidth="1"/>
    <col min="1279" max="1279" width="47.140625" customWidth="1"/>
    <col min="1280" max="1280" width="15" customWidth="1"/>
    <col min="1281" max="1281" width="14.5703125" customWidth="1"/>
    <col min="1282" max="1282" width="14.42578125" customWidth="1"/>
    <col min="1526" max="1526" width="3.85546875" customWidth="1"/>
    <col min="1527" max="1527" width="6.85546875" bestFit="1" customWidth="1"/>
    <col min="1528" max="1530" width="3.85546875" bestFit="1" customWidth="1"/>
    <col min="1531" max="1531" width="4.42578125" bestFit="1" customWidth="1"/>
    <col min="1532" max="1532" width="3.85546875" bestFit="1" customWidth="1"/>
    <col min="1533" max="1534" width="6.85546875" bestFit="1" customWidth="1"/>
    <col min="1535" max="1535" width="47.140625" customWidth="1"/>
    <col min="1536" max="1536" width="15" customWidth="1"/>
    <col min="1537" max="1537" width="14.5703125" customWidth="1"/>
    <col min="1538" max="1538" width="14.42578125" customWidth="1"/>
    <col min="1782" max="1782" width="3.85546875" customWidth="1"/>
    <col min="1783" max="1783" width="6.85546875" bestFit="1" customWidth="1"/>
    <col min="1784" max="1786" width="3.85546875" bestFit="1" customWidth="1"/>
    <col min="1787" max="1787" width="4.42578125" bestFit="1" customWidth="1"/>
    <col min="1788" max="1788" width="3.85546875" bestFit="1" customWidth="1"/>
    <col min="1789" max="1790" width="6.85546875" bestFit="1" customWidth="1"/>
    <col min="1791" max="1791" width="47.140625" customWidth="1"/>
    <col min="1792" max="1792" width="15" customWidth="1"/>
    <col min="1793" max="1793" width="14.5703125" customWidth="1"/>
    <col min="1794" max="1794" width="14.42578125" customWidth="1"/>
    <col min="2038" max="2038" width="3.85546875" customWidth="1"/>
    <col min="2039" max="2039" width="6.85546875" bestFit="1" customWidth="1"/>
    <col min="2040" max="2042" width="3.85546875" bestFit="1" customWidth="1"/>
    <col min="2043" max="2043" width="4.42578125" bestFit="1" customWidth="1"/>
    <col min="2044" max="2044" width="3.85546875" bestFit="1" customWidth="1"/>
    <col min="2045" max="2046" width="6.85546875" bestFit="1" customWidth="1"/>
    <col min="2047" max="2047" width="47.140625" customWidth="1"/>
    <col min="2048" max="2048" width="15" customWidth="1"/>
    <col min="2049" max="2049" width="14.5703125" customWidth="1"/>
    <col min="2050" max="2050" width="14.42578125" customWidth="1"/>
    <col min="2294" max="2294" width="3.85546875" customWidth="1"/>
    <col min="2295" max="2295" width="6.85546875" bestFit="1" customWidth="1"/>
    <col min="2296" max="2298" width="3.85546875" bestFit="1" customWidth="1"/>
    <col min="2299" max="2299" width="4.42578125" bestFit="1" customWidth="1"/>
    <col min="2300" max="2300" width="3.85546875" bestFit="1" customWidth="1"/>
    <col min="2301" max="2302" width="6.85546875" bestFit="1" customWidth="1"/>
    <col min="2303" max="2303" width="47.140625" customWidth="1"/>
    <col min="2304" max="2304" width="15" customWidth="1"/>
    <col min="2305" max="2305" width="14.5703125" customWidth="1"/>
    <col min="2306" max="2306" width="14.42578125" customWidth="1"/>
    <col min="2550" max="2550" width="3.85546875" customWidth="1"/>
    <col min="2551" max="2551" width="6.85546875" bestFit="1" customWidth="1"/>
    <col min="2552" max="2554" width="3.85546875" bestFit="1" customWidth="1"/>
    <col min="2555" max="2555" width="4.42578125" bestFit="1" customWidth="1"/>
    <col min="2556" max="2556" width="3.85546875" bestFit="1" customWidth="1"/>
    <col min="2557" max="2558" width="6.85546875" bestFit="1" customWidth="1"/>
    <col min="2559" max="2559" width="47.140625" customWidth="1"/>
    <col min="2560" max="2560" width="15" customWidth="1"/>
    <col min="2561" max="2561" width="14.5703125" customWidth="1"/>
    <col min="2562" max="2562" width="14.42578125" customWidth="1"/>
    <col min="2806" max="2806" width="3.85546875" customWidth="1"/>
    <col min="2807" max="2807" width="6.85546875" bestFit="1" customWidth="1"/>
    <col min="2808" max="2810" width="3.85546875" bestFit="1" customWidth="1"/>
    <col min="2811" max="2811" width="4.42578125" bestFit="1" customWidth="1"/>
    <col min="2812" max="2812" width="3.85546875" bestFit="1" customWidth="1"/>
    <col min="2813" max="2814" width="6.85546875" bestFit="1" customWidth="1"/>
    <col min="2815" max="2815" width="47.140625" customWidth="1"/>
    <col min="2816" max="2816" width="15" customWidth="1"/>
    <col min="2817" max="2817" width="14.5703125" customWidth="1"/>
    <col min="2818" max="2818" width="14.42578125" customWidth="1"/>
    <col min="3062" max="3062" width="3.85546875" customWidth="1"/>
    <col min="3063" max="3063" width="6.85546875" bestFit="1" customWidth="1"/>
    <col min="3064" max="3066" width="3.85546875" bestFit="1" customWidth="1"/>
    <col min="3067" max="3067" width="4.42578125" bestFit="1" customWidth="1"/>
    <col min="3068" max="3068" width="3.85546875" bestFit="1" customWidth="1"/>
    <col min="3069" max="3070" width="6.85546875" bestFit="1" customWidth="1"/>
    <col min="3071" max="3071" width="47.140625" customWidth="1"/>
    <col min="3072" max="3072" width="15" customWidth="1"/>
    <col min="3073" max="3073" width="14.5703125" customWidth="1"/>
    <col min="3074" max="3074" width="14.42578125" customWidth="1"/>
    <col min="3318" max="3318" width="3.85546875" customWidth="1"/>
    <col min="3319" max="3319" width="6.85546875" bestFit="1" customWidth="1"/>
    <col min="3320" max="3322" width="3.85546875" bestFit="1" customWidth="1"/>
    <col min="3323" max="3323" width="4.42578125" bestFit="1" customWidth="1"/>
    <col min="3324" max="3324" width="3.85546875" bestFit="1" customWidth="1"/>
    <col min="3325" max="3326" width="6.85546875" bestFit="1" customWidth="1"/>
    <col min="3327" max="3327" width="47.140625" customWidth="1"/>
    <col min="3328" max="3328" width="15" customWidth="1"/>
    <col min="3329" max="3329" width="14.5703125" customWidth="1"/>
    <col min="3330" max="3330" width="14.42578125" customWidth="1"/>
    <col min="3574" max="3574" width="3.85546875" customWidth="1"/>
    <col min="3575" max="3575" width="6.85546875" bestFit="1" customWidth="1"/>
    <col min="3576" max="3578" width="3.85546875" bestFit="1" customWidth="1"/>
    <col min="3579" max="3579" width="4.42578125" bestFit="1" customWidth="1"/>
    <col min="3580" max="3580" width="3.85546875" bestFit="1" customWidth="1"/>
    <col min="3581" max="3582" width="6.85546875" bestFit="1" customWidth="1"/>
    <col min="3583" max="3583" width="47.140625" customWidth="1"/>
    <col min="3584" max="3584" width="15" customWidth="1"/>
    <col min="3585" max="3585" width="14.5703125" customWidth="1"/>
    <col min="3586" max="3586" width="14.42578125" customWidth="1"/>
    <col min="3830" max="3830" width="3.85546875" customWidth="1"/>
    <col min="3831" max="3831" width="6.85546875" bestFit="1" customWidth="1"/>
    <col min="3832" max="3834" width="3.85546875" bestFit="1" customWidth="1"/>
    <col min="3835" max="3835" width="4.42578125" bestFit="1" customWidth="1"/>
    <col min="3836" max="3836" width="3.85546875" bestFit="1" customWidth="1"/>
    <col min="3837" max="3838" width="6.85546875" bestFit="1" customWidth="1"/>
    <col min="3839" max="3839" width="47.140625" customWidth="1"/>
    <col min="3840" max="3840" width="15" customWidth="1"/>
    <col min="3841" max="3841" width="14.5703125" customWidth="1"/>
    <col min="3842" max="3842" width="14.42578125" customWidth="1"/>
    <col min="4086" max="4086" width="3.85546875" customWidth="1"/>
    <col min="4087" max="4087" width="6.85546875" bestFit="1" customWidth="1"/>
    <col min="4088" max="4090" width="3.85546875" bestFit="1" customWidth="1"/>
    <col min="4091" max="4091" width="4.42578125" bestFit="1" customWidth="1"/>
    <col min="4092" max="4092" width="3.85546875" bestFit="1" customWidth="1"/>
    <col min="4093" max="4094" width="6.85546875" bestFit="1" customWidth="1"/>
    <col min="4095" max="4095" width="47.140625" customWidth="1"/>
    <col min="4096" max="4096" width="15" customWidth="1"/>
    <col min="4097" max="4097" width="14.5703125" customWidth="1"/>
    <col min="4098" max="4098" width="14.42578125" customWidth="1"/>
    <col min="4342" max="4342" width="3.85546875" customWidth="1"/>
    <col min="4343" max="4343" width="6.85546875" bestFit="1" customWidth="1"/>
    <col min="4344" max="4346" width="3.85546875" bestFit="1" customWidth="1"/>
    <col min="4347" max="4347" width="4.42578125" bestFit="1" customWidth="1"/>
    <col min="4348" max="4348" width="3.85546875" bestFit="1" customWidth="1"/>
    <col min="4349" max="4350" width="6.85546875" bestFit="1" customWidth="1"/>
    <col min="4351" max="4351" width="47.140625" customWidth="1"/>
    <col min="4352" max="4352" width="15" customWidth="1"/>
    <col min="4353" max="4353" width="14.5703125" customWidth="1"/>
    <col min="4354" max="4354" width="14.42578125" customWidth="1"/>
    <col min="4598" max="4598" width="3.85546875" customWidth="1"/>
    <col min="4599" max="4599" width="6.85546875" bestFit="1" customWidth="1"/>
    <col min="4600" max="4602" width="3.85546875" bestFit="1" customWidth="1"/>
    <col min="4603" max="4603" width="4.42578125" bestFit="1" customWidth="1"/>
    <col min="4604" max="4604" width="3.85546875" bestFit="1" customWidth="1"/>
    <col min="4605" max="4606" width="6.85546875" bestFit="1" customWidth="1"/>
    <col min="4607" max="4607" width="47.140625" customWidth="1"/>
    <col min="4608" max="4608" width="15" customWidth="1"/>
    <col min="4609" max="4609" width="14.5703125" customWidth="1"/>
    <col min="4610" max="4610" width="14.42578125" customWidth="1"/>
    <col min="4854" max="4854" width="3.85546875" customWidth="1"/>
    <col min="4855" max="4855" width="6.85546875" bestFit="1" customWidth="1"/>
    <col min="4856" max="4858" width="3.85546875" bestFit="1" customWidth="1"/>
    <col min="4859" max="4859" width="4.42578125" bestFit="1" customWidth="1"/>
    <col min="4860" max="4860" width="3.85546875" bestFit="1" customWidth="1"/>
    <col min="4861" max="4862" width="6.85546875" bestFit="1" customWidth="1"/>
    <col min="4863" max="4863" width="47.140625" customWidth="1"/>
    <col min="4864" max="4864" width="15" customWidth="1"/>
    <col min="4865" max="4865" width="14.5703125" customWidth="1"/>
    <col min="4866" max="4866" width="14.42578125" customWidth="1"/>
    <col min="5110" max="5110" width="3.85546875" customWidth="1"/>
    <col min="5111" max="5111" width="6.85546875" bestFit="1" customWidth="1"/>
    <col min="5112" max="5114" width="3.85546875" bestFit="1" customWidth="1"/>
    <col min="5115" max="5115" width="4.42578125" bestFit="1" customWidth="1"/>
    <col min="5116" max="5116" width="3.85546875" bestFit="1" customWidth="1"/>
    <col min="5117" max="5118" width="6.85546875" bestFit="1" customWidth="1"/>
    <col min="5119" max="5119" width="47.140625" customWidth="1"/>
    <col min="5120" max="5120" width="15" customWidth="1"/>
    <col min="5121" max="5121" width="14.5703125" customWidth="1"/>
    <col min="5122" max="5122" width="14.42578125" customWidth="1"/>
    <col min="5366" max="5366" width="3.85546875" customWidth="1"/>
    <col min="5367" max="5367" width="6.85546875" bestFit="1" customWidth="1"/>
    <col min="5368" max="5370" width="3.85546875" bestFit="1" customWidth="1"/>
    <col min="5371" max="5371" width="4.42578125" bestFit="1" customWidth="1"/>
    <col min="5372" max="5372" width="3.85546875" bestFit="1" customWidth="1"/>
    <col min="5373" max="5374" width="6.85546875" bestFit="1" customWidth="1"/>
    <col min="5375" max="5375" width="47.140625" customWidth="1"/>
    <col min="5376" max="5376" width="15" customWidth="1"/>
    <col min="5377" max="5377" width="14.5703125" customWidth="1"/>
    <col min="5378" max="5378" width="14.42578125" customWidth="1"/>
    <col min="5622" max="5622" width="3.85546875" customWidth="1"/>
    <col min="5623" max="5623" width="6.85546875" bestFit="1" customWidth="1"/>
    <col min="5624" max="5626" width="3.85546875" bestFit="1" customWidth="1"/>
    <col min="5627" max="5627" width="4.42578125" bestFit="1" customWidth="1"/>
    <col min="5628" max="5628" width="3.85546875" bestFit="1" customWidth="1"/>
    <col min="5629" max="5630" width="6.85546875" bestFit="1" customWidth="1"/>
    <col min="5631" max="5631" width="47.140625" customWidth="1"/>
    <col min="5632" max="5632" width="15" customWidth="1"/>
    <col min="5633" max="5633" width="14.5703125" customWidth="1"/>
    <col min="5634" max="5634" width="14.42578125" customWidth="1"/>
    <col min="5878" max="5878" width="3.85546875" customWidth="1"/>
    <col min="5879" max="5879" width="6.85546875" bestFit="1" customWidth="1"/>
    <col min="5880" max="5882" width="3.85546875" bestFit="1" customWidth="1"/>
    <col min="5883" max="5883" width="4.42578125" bestFit="1" customWidth="1"/>
    <col min="5884" max="5884" width="3.85546875" bestFit="1" customWidth="1"/>
    <col min="5885" max="5886" width="6.85546875" bestFit="1" customWidth="1"/>
    <col min="5887" max="5887" width="47.140625" customWidth="1"/>
    <col min="5888" max="5888" width="15" customWidth="1"/>
    <col min="5889" max="5889" width="14.5703125" customWidth="1"/>
    <col min="5890" max="5890" width="14.42578125" customWidth="1"/>
    <col min="6134" max="6134" width="3.85546875" customWidth="1"/>
    <col min="6135" max="6135" width="6.85546875" bestFit="1" customWidth="1"/>
    <col min="6136" max="6138" width="3.85546875" bestFit="1" customWidth="1"/>
    <col min="6139" max="6139" width="4.42578125" bestFit="1" customWidth="1"/>
    <col min="6140" max="6140" width="3.85546875" bestFit="1" customWidth="1"/>
    <col min="6141" max="6142" width="6.85546875" bestFit="1" customWidth="1"/>
    <col min="6143" max="6143" width="47.140625" customWidth="1"/>
    <col min="6144" max="6144" width="15" customWidth="1"/>
    <col min="6145" max="6145" width="14.5703125" customWidth="1"/>
    <col min="6146" max="6146" width="14.42578125" customWidth="1"/>
    <col min="6390" max="6390" width="3.85546875" customWidth="1"/>
    <col min="6391" max="6391" width="6.85546875" bestFit="1" customWidth="1"/>
    <col min="6392" max="6394" width="3.85546875" bestFit="1" customWidth="1"/>
    <col min="6395" max="6395" width="4.42578125" bestFit="1" customWidth="1"/>
    <col min="6396" max="6396" width="3.85546875" bestFit="1" customWidth="1"/>
    <col min="6397" max="6398" width="6.85546875" bestFit="1" customWidth="1"/>
    <col min="6399" max="6399" width="47.140625" customWidth="1"/>
    <col min="6400" max="6400" width="15" customWidth="1"/>
    <col min="6401" max="6401" width="14.5703125" customWidth="1"/>
    <col min="6402" max="6402" width="14.42578125" customWidth="1"/>
    <col min="6646" max="6646" width="3.85546875" customWidth="1"/>
    <col min="6647" max="6647" width="6.85546875" bestFit="1" customWidth="1"/>
    <col min="6648" max="6650" width="3.85546875" bestFit="1" customWidth="1"/>
    <col min="6651" max="6651" width="4.42578125" bestFit="1" customWidth="1"/>
    <col min="6652" max="6652" width="3.85546875" bestFit="1" customWidth="1"/>
    <col min="6653" max="6654" width="6.85546875" bestFit="1" customWidth="1"/>
    <col min="6655" max="6655" width="47.140625" customWidth="1"/>
    <col min="6656" max="6656" width="15" customWidth="1"/>
    <col min="6657" max="6657" width="14.5703125" customWidth="1"/>
    <col min="6658" max="6658" width="14.42578125" customWidth="1"/>
    <col min="6902" max="6902" width="3.85546875" customWidth="1"/>
    <col min="6903" max="6903" width="6.85546875" bestFit="1" customWidth="1"/>
    <col min="6904" max="6906" width="3.85546875" bestFit="1" customWidth="1"/>
    <col min="6907" max="6907" width="4.42578125" bestFit="1" customWidth="1"/>
    <col min="6908" max="6908" width="3.85546875" bestFit="1" customWidth="1"/>
    <col min="6909" max="6910" width="6.85546875" bestFit="1" customWidth="1"/>
    <col min="6911" max="6911" width="47.140625" customWidth="1"/>
    <col min="6912" max="6912" width="15" customWidth="1"/>
    <col min="6913" max="6913" width="14.5703125" customWidth="1"/>
    <col min="6914" max="6914" width="14.42578125" customWidth="1"/>
    <col min="7158" max="7158" width="3.85546875" customWidth="1"/>
    <col min="7159" max="7159" width="6.85546875" bestFit="1" customWidth="1"/>
    <col min="7160" max="7162" width="3.85546875" bestFit="1" customWidth="1"/>
    <col min="7163" max="7163" width="4.42578125" bestFit="1" customWidth="1"/>
    <col min="7164" max="7164" width="3.85546875" bestFit="1" customWidth="1"/>
    <col min="7165" max="7166" width="6.85546875" bestFit="1" customWidth="1"/>
    <col min="7167" max="7167" width="47.140625" customWidth="1"/>
    <col min="7168" max="7168" width="15" customWidth="1"/>
    <col min="7169" max="7169" width="14.5703125" customWidth="1"/>
    <col min="7170" max="7170" width="14.42578125" customWidth="1"/>
    <col min="7414" max="7414" width="3.85546875" customWidth="1"/>
    <col min="7415" max="7415" width="6.85546875" bestFit="1" customWidth="1"/>
    <col min="7416" max="7418" width="3.85546875" bestFit="1" customWidth="1"/>
    <col min="7419" max="7419" width="4.42578125" bestFit="1" customWidth="1"/>
    <col min="7420" max="7420" width="3.85546875" bestFit="1" customWidth="1"/>
    <col min="7421" max="7422" width="6.85546875" bestFit="1" customWidth="1"/>
    <col min="7423" max="7423" width="47.140625" customWidth="1"/>
    <col min="7424" max="7424" width="15" customWidth="1"/>
    <col min="7425" max="7425" width="14.5703125" customWidth="1"/>
    <col min="7426" max="7426" width="14.42578125" customWidth="1"/>
    <col min="7670" max="7670" width="3.85546875" customWidth="1"/>
    <col min="7671" max="7671" width="6.85546875" bestFit="1" customWidth="1"/>
    <col min="7672" max="7674" width="3.85546875" bestFit="1" customWidth="1"/>
    <col min="7675" max="7675" width="4.42578125" bestFit="1" customWidth="1"/>
    <col min="7676" max="7676" width="3.85546875" bestFit="1" customWidth="1"/>
    <col min="7677" max="7678" width="6.85546875" bestFit="1" customWidth="1"/>
    <col min="7679" max="7679" width="47.140625" customWidth="1"/>
    <col min="7680" max="7680" width="15" customWidth="1"/>
    <col min="7681" max="7681" width="14.5703125" customWidth="1"/>
    <col min="7682" max="7682" width="14.42578125" customWidth="1"/>
    <col min="7926" max="7926" width="3.85546875" customWidth="1"/>
    <col min="7927" max="7927" width="6.85546875" bestFit="1" customWidth="1"/>
    <col min="7928" max="7930" width="3.85546875" bestFit="1" customWidth="1"/>
    <col min="7931" max="7931" width="4.42578125" bestFit="1" customWidth="1"/>
    <col min="7932" max="7932" width="3.85546875" bestFit="1" customWidth="1"/>
    <col min="7933" max="7934" width="6.85546875" bestFit="1" customWidth="1"/>
    <col min="7935" max="7935" width="47.140625" customWidth="1"/>
    <col min="7936" max="7936" width="15" customWidth="1"/>
    <col min="7937" max="7937" width="14.5703125" customWidth="1"/>
    <col min="7938" max="7938" width="14.42578125" customWidth="1"/>
    <col min="8182" max="8182" width="3.85546875" customWidth="1"/>
    <col min="8183" max="8183" width="6.85546875" bestFit="1" customWidth="1"/>
    <col min="8184" max="8186" width="3.85546875" bestFit="1" customWidth="1"/>
    <col min="8187" max="8187" width="4.42578125" bestFit="1" customWidth="1"/>
    <col min="8188" max="8188" width="3.85546875" bestFit="1" customWidth="1"/>
    <col min="8189" max="8190" width="6.85546875" bestFit="1" customWidth="1"/>
    <col min="8191" max="8191" width="47.140625" customWidth="1"/>
    <col min="8192" max="8192" width="15" customWidth="1"/>
    <col min="8193" max="8193" width="14.5703125" customWidth="1"/>
    <col min="8194" max="8194" width="14.42578125" customWidth="1"/>
    <col min="8438" max="8438" width="3.85546875" customWidth="1"/>
    <col min="8439" max="8439" width="6.85546875" bestFit="1" customWidth="1"/>
    <col min="8440" max="8442" width="3.85546875" bestFit="1" customWidth="1"/>
    <col min="8443" max="8443" width="4.42578125" bestFit="1" customWidth="1"/>
    <col min="8444" max="8444" width="3.85546875" bestFit="1" customWidth="1"/>
    <col min="8445" max="8446" width="6.85546875" bestFit="1" customWidth="1"/>
    <col min="8447" max="8447" width="47.140625" customWidth="1"/>
    <col min="8448" max="8448" width="15" customWidth="1"/>
    <col min="8449" max="8449" width="14.5703125" customWidth="1"/>
    <col min="8450" max="8450" width="14.42578125" customWidth="1"/>
    <col min="8694" max="8694" width="3.85546875" customWidth="1"/>
    <col min="8695" max="8695" width="6.85546875" bestFit="1" customWidth="1"/>
    <col min="8696" max="8698" width="3.85546875" bestFit="1" customWidth="1"/>
    <col min="8699" max="8699" width="4.42578125" bestFit="1" customWidth="1"/>
    <col min="8700" max="8700" width="3.85546875" bestFit="1" customWidth="1"/>
    <col min="8701" max="8702" width="6.85546875" bestFit="1" customWidth="1"/>
    <col min="8703" max="8703" width="47.140625" customWidth="1"/>
    <col min="8704" max="8704" width="15" customWidth="1"/>
    <col min="8705" max="8705" width="14.5703125" customWidth="1"/>
    <col min="8706" max="8706" width="14.42578125" customWidth="1"/>
    <col min="8950" max="8950" width="3.85546875" customWidth="1"/>
    <col min="8951" max="8951" width="6.85546875" bestFit="1" customWidth="1"/>
    <col min="8952" max="8954" width="3.85546875" bestFit="1" customWidth="1"/>
    <col min="8955" max="8955" width="4.42578125" bestFit="1" customWidth="1"/>
    <col min="8956" max="8956" width="3.85546875" bestFit="1" customWidth="1"/>
    <col min="8957" max="8958" width="6.85546875" bestFit="1" customWidth="1"/>
    <col min="8959" max="8959" width="47.140625" customWidth="1"/>
    <col min="8960" max="8960" width="15" customWidth="1"/>
    <col min="8961" max="8961" width="14.5703125" customWidth="1"/>
    <col min="8962" max="8962" width="14.42578125" customWidth="1"/>
    <col min="9206" max="9206" width="3.85546875" customWidth="1"/>
    <col min="9207" max="9207" width="6.85546875" bestFit="1" customWidth="1"/>
    <col min="9208" max="9210" width="3.85546875" bestFit="1" customWidth="1"/>
    <col min="9211" max="9211" width="4.42578125" bestFit="1" customWidth="1"/>
    <col min="9212" max="9212" width="3.85546875" bestFit="1" customWidth="1"/>
    <col min="9213" max="9214" width="6.85546875" bestFit="1" customWidth="1"/>
    <col min="9215" max="9215" width="47.140625" customWidth="1"/>
    <col min="9216" max="9216" width="15" customWidth="1"/>
    <col min="9217" max="9217" width="14.5703125" customWidth="1"/>
    <col min="9218" max="9218" width="14.42578125" customWidth="1"/>
    <col min="9462" max="9462" width="3.85546875" customWidth="1"/>
    <col min="9463" max="9463" width="6.85546875" bestFit="1" customWidth="1"/>
    <col min="9464" max="9466" width="3.85546875" bestFit="1" customWidth="1"/>
    <col min="9467" max="9467" width="4.42578125" bestFit="1" customWidth="1"/>
    <col min="9468" max="9468" width="3.85546875" bestFit="1" customWidth="1"/>
    <col min="9469" max="9470" width="6.85546875" bestFit="1" customWidth="1"/>
    <col min="9471" max="9471" width="47.140625" customWidth="1"/>
    <col min="9472" max="9472" width="15" customWidth="1"/>
    <col min="9473" max="9473" width="14.5703125" customWidth="1"/>
    <col min="9474" max="9474" width="14.42578125" customWidth="1"/>
    <col min="9718" max="9718" width="3.85546875" customWidth="1"/>
    <col min="9719" max="9719" width="6.85546875" bestFit="1" customWidth="1"/>
    <col min="9720" max="9722" width="3.85546875" bestFit="1" customWidth="1"/>
    <col min="9723" max="9723" width="4.42578125" bestFit="1" customWidth="1"/>
    <col min="9724" max="9724" width="3.85546875" bestFit="1" customWidth="1"/>
    <col min="9725" max="9726" width="6.85546875" bestFit="1" customWidth="1"/>
    <col min="9727" max="9727" width="47.140625" customWidth="1"/>
    <col min="9728" max="9728" width="15" customWidth="1"/>
    <col min="9729" max="9729" width="14.5703125" customWidth="1"/>
    <col min="9730" max="9730" width="14.42578125" customWidth="1"/>
    <col min="9974" max="9974" width="3.85546875" customWidth="1"/>
    <col min="9975" max="9975" width="6.85546875" bestFit="1" customWidth="1"/>
    <col min="9976" max="9978" width="3.85546875" bestFit="1" customWidth="1"/>
    <col min="9979" max="9979" width="4.42578125" bestFit="1" customWidth="1"/>
    <col min="9980" max="9980" width="3.85546875" bestFit="1" customWidth="1"/>
    <col min="9981" max="9982" width="6.85546875" bestFit="1" customWidth="1"/>
    <col min="9983" max="9983" width="47.140625" customWidth="1"/>
    <col min="9984" max="9984" width="15" customWidth="1"/>
    <col min="9985" max="9985" width="14.5703125" customWidth="1"/>
    <col min="9986" max="9986" width="14.42578125" customWidth="1"/>
    <col min="10230" max="10230" width="3.85546875" customWidth="1"/>
    <col min="10231" max="10231" width="6.85546875" bestFit="1" customWidth="1"/>
    <col min="10232" max="10234" width="3.85546875" bestFit="1" customWidth="1"/>
    <col min="10235" max="10235" width="4.42578125" bestFit="1" customWidth="1"/>
    <col min="10236" max="10236" width="3.85546875" bestFit="1" customWidth="1"/>
    <col min="10237" max="10238" width="6.85546875" bestFit="1" customWidth="1"/>
    <col min="10239" max="10239" width="47.140625" customWidth="1"/>
    <col min="10240" max="10240" width="15" customWidth="1"/>
    <col min="10241" max="10241" width="14.5703125" customWidth="1"/>
    <col min="10242" max="10242" width="14.42578125" customWidth="1"/>
    <col min="10486" max="10486" width="3.85546875" customWidth="1"/>
    <col min="10487" max="10487" width="6.85546875" bestFit="1" customWidth="1"/>
    <col min="10488" max="10490" width="3.85546875" bestFit="1" customWidth="1"/>
    <col min="10491" max="10491" width="4.42578125" bestFit="1" customWidth="1"/>
    <col min="10492" max="10492" width="3.85546875" bestFit="1" customWidth="1"/>
    <col min="10493" max="10494" width="6.85546875" bestFit="1" customWidth="1"/>
    <col min="10495" max="10495" width="47.140625" customWidth="1"/>
    <col min="10496" max="10496" width="15" customWidth="1"/>
    <col min="10497" max="10497" width="14.5703125" customWidth="1"/>
    <col min="10498" max="10498" width="14.42578125" customWidth="1"/>
    <col min="10742" max="10742" width="3.85546875" customWidth="1"/>
    <col min="10743" max="10743" width="6.85546875" bestFit="1" customWidth="1"/>
    <col min="10744" max="10746" width="3.85546875" bestFit="1" customWidth="1"/>
    <col min="10747" max="10747" width="4.42578125" bestFit="1" customWidth="1"/>
    <col min="10748" max="10748" width="3.85546875" bestFit="1" customWidth="1"/>
    <col min="10749" max="10750" width="6.85546875" bestFit="1" customWidth="1"/>
    <col min="10751" max="10751" width="47.140625" customWidth="1"/>
    <col min="10752" max="10752" width="15" customWidth="1"/>
    <col min="10753" max="10753" width="14.5703125" customWidth="1"/>
    <col min="10754" max="10754" width="14.42578125" customWidth="1"/>
    <col min="10998" max="10998" width="3.85546875" customWidth="1"/>
    <col min="10999" max="10999" width="6.85546875" bestFit="1" customWidth="1"/>
    <col min="11000" max="11002" width="3.85546875" bestFit="1" customWidth="1"/>
    <col min="11003" max="11003" width="4.42578125" bestFit="1" customWidth="1"/>
    <col min="11004" max="11004" width="3.85546875" bestFit="1" customWidth="1"/>
    <col min="11005" max="11006" width="6.85546875" bestFit="1" customWidth="1"/>
    <col min="11007" max="11007" width="47.140625" customWidth="1"/>
    <col min="11008" max="11008" width="15" customWidth="1"/>
    <col min="11009" max="11009" width="14.5703125" customWidth="1"/>
    <col min="11010" max="11010" width="14.42578125" customWidth="1"/>
    <col min="11254" max="11254" width="3.85546875" customWidth="1"/>
    <col min="11255" max="11255" width="6.85546875" bestFit="1" customWidth="1"/>
    <col min="11256" max="11258" width="3.85546875" bestFit="1" customWidth="1"/>
    <col min="11259" max="11259" width="4.42578125" bestFit="1" customWidth="1"/>
    <col min="11260" max="11260" width="3.85546875" bestFit="1" customWidth="1"/>
    <col min="11261" max="11262" width="6.85546875" bestFit="1" customWidth="1"/>
    <col min="11263" max="11263" width="47.140625" customWidth="1"/>
    <col min="11264" max="11264" width="15" customWidth="1"/>
    <col min="11265" max="11265" width="14.5703125" customWidth="1"/>
    <col min="11266" max="11266" width="14.42578125" customWidth="1"/>
    <col min="11510" max="11510" width="3.85546875" customWidth="1"/>
    <col min="11511" max="11511" width="6.85546875" bestFit="1" customWidth="1"/>
    <col min="11512" max="11514" width="3.85546875" bestFit="1" customWidth="1"/>
    <col min="11515" max="11515" width="4.42578125" bestFit="1" customWidth="1"/>
    <col min="11516" max="11516" width="3.85546875" bestFit="1" customWidth="1"/>
    <col min="11517" max="11518" width="6.85546875" bestFit="1" customWidth="1"/>
    <col min="11519" max="11519" width="47.140625" customWidth="1"/>
    <col min="11520" max="11520" width="15" customWidth="1"/>
    <col min="11521" max="11521" width="14.5703125" customWidth="1"/>
    <col min="11522" max="11522" width="14.42578125" customWidth="1"/>
    <col min="11766" max="11766" width="3.85546875" customWidth="1"/>
    <col min="11767" max="11767" width="6.85546875" bestFit="1" customWidth="1"/>
    <col min="11768" max="11770" width="3.85546875" bestFit="1" customWidth="1"/>
    <col min="11771" max="11771" width="4.42578125" bestFit="1" customWidth="1"/>
    <col min="11772" max="11772" width="3.85546875" bestFit="1" customWidth="1"/>
    <col min="11773" max="11774" width="6.85546875" bestFit="1" customWidth="1"/>
    <col min="11775" max="11775" width="47.140625" customWidth="1"/>
    <col min="11776" max="11776" width="15" customWidth="1"/>
    <col min="11777" max="11777" width="14.5703125" customWidth="1"/>
    <col min="11778" max="11778" width="14.42578125" customWidth="1"/>
    <col min="12022" max="12022" width="3.85546875" customWidth="1"/>
    <col min="12023" max="12023" width="6.85546875" bestFit="1" customWidth="1"/>
    <col min="12024" max="12026" width="3.85546875" bestFit="1" customWidth="1"/>
    <col min="12027" max="12027" width="4.42578125" bestFit="1" customWidth="1"/>
    <col min="12028" max="12028" width="3.85546875" bestFit="1" customWidth="1"/>
    <col min="12029" max="12030" width="6.85546875" bestFit="1" customWidth="1"/>
    <col min="12031" max="12031" width="47.140625" customWidth="1"/>
    <col min="12032" max="12032" width="15" customWidth="1"/>
    <col min="12033" max="12033" width="14.5703125" customWidth="1"/>
    <col min="12034" max="12034" width="14.42578125" customWidth="1"/>
    <col min="12278" max="12278" width="3.85546875" customWidth="1"/>
    <col min="12279" max="12279" width="6.85546875" bestFit="1" customWidth="1"/>
    <col min="12280" max="12282" width="3.85546875" bestFit="1" customWidth="1"/>
    <col min="12283" max="12283" width="4.42578125" bestFit="1" customWidth="1"/>
    <col min="12284" max="12284" width="3.85546875" bestFit="1" customWidth="1"/>
    <col min="12285" max="12286" width="6.85546875" bestFit="1" customWidth="1"/>
    <col min="12287" max="12287" width="47.140625" customWidth="1"/>
    <col min="12288" max="12288" width="15" customWidth="1"/>
    <col min="12289" max="12289" width="14.5703125" customWidth="1"/>
    <col min="12290" max="12290" width="14.42578125" customWidth="1"/>
    <col min="12534" max="12534" width="3.85546875" customWidth="1"/>
    <col min="12535" max="12535" width="6.85546875" bestFit="1" customWidth="1"/>
    <col min="12536" max="12538" width="3.85546875" bestFit="1" customWidth="1"/>
    <col min="12539" max="12539" width="4.42578125" bestFit="1" customWidth="1"/>
    <col min="12540" max="12540" width="3.85546875" bestFit="1" customWidth="1"/>
    <col min="12541" max="12542" width="6.85546875" bestFit="1" customWidth="1"/>
    <col min="12543" max="12543" width="47.140625" customWidth="1"/>
    <col min="12544" max="12544" width="15" customWidth="1"/>
    <col min="12545" max="12545" width="14.5703125" customWidth="1"/>
    <col min="12546" max="12546" width="14.42578125" customWidth="1"/>
    <col min="12790" max="12790" width="3.85546875" customWidth="1"/>
    <col min="12791" max="12791" width="6.85546875" bestFit="1" customWidth="1"/>
    <col min="12792" max="12794" width="3.85546875" bestFit="1" customWidth="1"/>
    <col min="12795" max="12795" width="4.42578125" bestFit="1" customWidth="1"/>
    <col min="12796" max="12796" width="3.85546875" bestFit="1" customWidth="1"/>
    <col min="12797" max="12798" width="6.85546875" bestFit="1" customWidth="1"/>
    <col min="12799" max="12799" width="47.140625" customWidth="1"/>
    <col min="12800" max="12800" width="15" customWidth="1"/>
    <col min="12801" max="12801" width="14.5703125" customWidth="1"/>
    <col min="12802" max="12802" width="14.42578125" customWidth="1"/>
    <col min="13046" max="13046" width="3.85546875" customWidth="1"/>
    <col min="13047" max="13047" width="6.85546875" bestFit="1" customWidth="1"/>
    <col min="13048" max="13050" width="3.85546875" bestFit="1" customWidth="1"/>
    <col min="13051" max="13051" width="4.42578125" bestFit="1" customWidth="1"/>
    <col min="13052" max="13052" width="3.85546875" bestFit="1" customWidth="1"/>
    <col min="13053" max="13054" width="6.85546875" bestFit="1" customWidth="1"/>
    <col min="13055" max="13055" width="47.140625" customWidth="1"/>
    <col min="13056" max="13056" width="15" customWidth="1"/>
    <col min="13057" max="13057" width="14.5703125" customWidth="1"/>
    <col min="13058" max="13058" width="14.42578125" customWidth="1"/>
    <col min="13302" max="13302" width="3.85546875" customWidth="1"/>
    <col min="13303" max="13303" width="6.85546875" bestFit="1" customWidth="1"/>
    <col min="13304" max="13306" width="3.85546875" bestFit="1" customWidth="1"/>
    <col min="13307" max="13307" width="4.42578125" bestFit="1" customWidth="1"/>
    <col min="13308" max="13308" width="3.85546875" bestFit="1" customWidth="1"/>
    <col min="13309" max="13310" width="6.85546875" bestFit="1" customWidth="1"/>
    <col min="13311" max="13311" width="47.140625" customWidth="1"/>
    <col min="13312" max="13312" width="15" customWidth="1"/>
    <col min="13313" max="13313" width="14.5703125" customWidth="1"/>
    <col min="13314" max="13314" width="14.42578125" customWidth="1"/>
    <col min="13558" max="13558" width="3.85546875" customWidth="1"/>
    <col min="13559" max="13559" width="6.85546875" bestFit="1" customWidth="1"/>
    <col min="13560" max="13562" width="3.85546875" bestFit="1" customWidth="1"/>
    <col min="13563" max="13563" width="4.42578125" bestFit="1" customWidth="1"/>
    <col min="13564" max="13564" width="3.85546875" bestFit="1" customWidth="1"/>
    <col min="13565" max="13566" width="6.85546875" bestFit="1" customWidth="1"/>
    <col min="13567" max="13567" width="47.140625" customWidth="1"/>
    <col min="13568" max="13568" width="15" customWidth="1"/>
    <col min="13569" max="13569" width="14.5703125" customWidth="1"/>
    <col min="13570" max="13570" width="14.42578125" customWidth="1"/>
    <col min="13814" max="13814" width="3.85546875" customWidth="1"/>
    <col min="13815" max="13815" width="6.85546875" bestFit="1" customWidth="1"/>
    <col min="13816" max="13818" width="3.85546875" bestFit="1" customWidth="1"/>
    <col min="13819" max="13819" width="4.42578125" bestFit="1" customWidth="1"/>
    <col min="13820" max="13820" width="3.85546875" bestFit="1" customWidth="1"/>
    <col min="13821" max="13822" width="6.85546875" bestFit="1" customWidth="1"/>
    <col min="13823" max="13823" width="47.140625" customWidth="1"/>
    <col min="13824" max="13824" width="15" customWidth="1"/>
    <col min="13825" max="13825" width="14.5703125" customWidth="1"/>
    <col min="13826" max="13826" width="14.42578125" customWidth="1"/>
    <col min="14070" max="14070" width="3.85546875" customWidth="1"/>
    <col min="14071" max="14071" width="6.85546875" bestFit="1" customWidth="1"/>
    <col min="14072" max="14074" width="3.85546875" bestFit="1" customWidth="1"/>
    <col min="14075" max="14075" width="4.42578125" bestFit="1" customWidth="1"/>
    <col min="14076" max="14076" width="3.85546875" bestFit="1" customWidth="1"/>
    <col min="14077" max="14078" width="6.85546875" bestFit="1" customWidth="1"/>
    <col min="14079" max="14079" width="47.140625" customWidth="1"/>
    <col min="14080" max="14080" width="15" customWidth="1"/>
    <col min="14081" max="14081" width="14.5703125" customWidth="1"/>
    <col min="14082" max="14082" width="14.42578125" customWidth="1"/>
    <col min="14326" max="14326" width="3.85546875" customWidth="1"/>
    <col min="14327" max="14327" width="6.85546875" bestFit="1" customWidth="1"/>
    <col min="14328" max="14330" width="3.85546875" bestFit="1" customWidth="1"/>
    <col min="14331" max="14331" width="4.42578125" bestFit="1" customWidth="1"/>
    <col min="14332" max="14332" width="3.85546875" bestFit="1" customWidth="1"/>
    <col min="14333" max="14334" width="6.85546875" bestFit="1" customWidth="1"/>
    <col min="14335" max="14335" width="47.140625" customWidth="1"/>
    <col min="14336" max="14336" width="15" customWidth="1"/>
    <col min="14337" max="14337" width="14.5703125" customWidth="1"/>
    <col min="14338" max="14338" width="14.42578125" customWidth="1"/>
    <col min="14582" max="14582" width="3.85546875" customWidth="1"/>
    <col min="14583" max="14583" width="6.85546875" bestFit="1" customWidth="1"/>
    <col min="14584" max="14586" width="3.85546875" bestFit="1" customWidth="1"/>
    <col min="14587" max="14587" width="4.42578125" bestFit="1" customWidth="1"/>
    <col min="14588" max="14588" width="3.85546875" bestFit="1" customWidth="1"/>
    <col min="14589" max="14590" width="6.85546875" bestFit="1" customWidth="1"/>
    <col min="14591" max="14591" width="47.140625" customWidth="1"/>
    <col min="14592" max="14592" width="15" customWidth="1"/>
    <col min="14593" max="14593" width="14.5703125" customWidth="1"/>
    <col min="14594" max="14594" width="14.42578125" customWidth="1"/>
    <col min="14838" max="14838" width="3.85546875" customWidth="1"/>
    <col min="14839" max="14839" width="6.85546875" bestFit="1" customWidth="1"/>
    <col min="14840" max="14842" width="3.85546875" bestFit="1" customWidth="1"/>
    <col min="14843" max="14843" width="4.42578125" bestFit="1" customWidth="1"/>
    <col min="14844" max="14844" width="3.85546875" bestFit="1" customWidth="1"/>
    <col min="14845" max="14846" width="6.85546875" bestFit="1" customWidth="1"/>
    <col min="14847" max="14847" width="47.140625" customWidth="1"/>
    <col min="14848" max="14848" width="15" customWidth="1"/>
    <col min="14849" max="14849" width="14.5703125" customWidth="1"/>
    <col min="14850" max="14850" width="14.42578125" customWidth="1"/>
    <col min="15094" max="15094" width="3.85546875" customWidth="1"/>
    <col min="15095" max="15095" width="6.85546875" bestFit="1" customWidth="1"/>
    <col min="15096" max="15098" width="3.85546875" bestFit="1" customWidth="1"/>
    <col min="15099" max="15099" width="4.42578125" bestFit="1" customWidth="1"/>
    <col min="15100" max="15100" width="3.85546875" bestFit="1" customWidth="1"/>
    <col min="15101" max="15102" width="6.85546875" bestFit="1" customWidth="1"/>
    <col min="15103" max="15103" width="47.140625" customWidth="1"/>
    <col min="15104" max="15104" width="15" customWidth="1"/>
    <col min="15105" max="15105" width="14.5703125" customWidth="1"/>
    <col min="15106" max="15106" width="14.42578125" customWidth="1"/>
    <col min="15350" max="15350" width="3.85546875" customWidth="1"/>
    <col min="15351" max="15351" width="6.85546875" bestFit="1" customWidth="1"/>
    <col min="15352" max="15354" width="3.85546875" bestFit="1" customWidth="1"/>
    <col min="15355" max="15355" width="4.42578125" bestFit="1" customWidth="1"/>
    <col min="15356" max="15356" width="3.85546875" bestFit="1" customWidth="1"/>
    <col min="15357" max="15358" width="6.85546875" bestFit="1" customWidth="1"/>
    <col min="15359" max="15359" width="47.140625" customWidth="1"/>
    <col min="15360" max="15360" width="15" customWidth="1"/>
    <col min="15361" max="15361" width="14.5703125" customWidth="1"/>
    <col min="15362" max="15362" width="14.42578125" customWidth="1"/>
    <col min="15606" max="15606" width="3.85546875" customWidth="1"/>
    <col min="15607" max="15607" width="6.85546875" bestFit="1" customWidth="1"/>
    <col min="15608" max="15610" width="3.85546875" bestFit="1" customWidth="1"/>
    <col min="15611" max="15611" width="4.42578125" bestFit="1" customWidth="1"/>
    <col min="15612" max="15612" width="3.85546875" bestFit="1" customWidth="1"/>
    <col min="15613" max="15614" width="6.85546875" bestFit="1" customWidth="1"/>
    <col min="15615" max="15615" width="47.140625" customWidth="1"/>
    <col min="15616" max="15616" width="15" customWidth="1"/>
    <col min="15617" max="15617" width="14.5703125" customWidth="1"/>
    <col min="15618" max="15618" width="14.42578125" customWidth="1"/>
    <col min="15862" max="15862" width="3.85546875" customWidth="1"/>
    <col min="15863" max="15863" width="6.85546875" bestFit="1" customWidth="1"/>
    <col min="15864" max="15866" width="3.85546875" bestFit="1" customWidth="1"/>
    <col min="15867" max="15867" width="4.42578125" bestFit="1" customWidth="1"/>
    <col min="15868" max="15868" width="3.85546875" bestFit="1" customWidth="1"/>
    <col min="15869" max="15870" width="6.85546875" bestFit="1" customWidth="1"/>
    <col min="15871" max="15871" width="47.140625" customWidth="1"/>
    <col min="15872" max="15872" width="15" customWidth="1"/>
    <col min="15873" max="15873" width="14.5703125" customWidth="1"/>
    <col min="15874" max="15874" width="14.42578125" customWidth="1"/>
    <col min="16118" max="16118" width="3.85546875" customWidth="1"/>
    <col min="16119" max="16119" width="6.85546875" bestFit="1" customWidth="1"/>
    <col min="16120" max="16122" width="3.85546875" bestFit="1" customWidth="1"/>
    <col min="16123" max="16123" width="4.42578125" bestFit="1" customWidth="1"/>
    <col min="16124" max="16124" width="3.85546875" bestFit="1" customWidth="1"/>
    <col min="16125" max="16126" width="6.85546875" bestFit="1" customWidth="1"/>
    <col min="16127" max="16127" width="47.140625" customWidth="1"/>
    <col min="16128" max="16128" width="15" customWidth="1"/>
    <col min="16129" max="16129" width="14.5703125" customWidth="1"/>
    <col min="16130" max="16130" width="14.42578125" customWidth="1"/>
  </cols>
  <sheetData>
    <row r="2" spans="1:13">
      <c r="L2" s="483" t="s">
        <v>327</v>
      </c>
      <c r="M2" s="483"/>
    </row>
    <row r="3" spans="1:13">
      <c r="L3" s="480" t="s">
        <v>1</v>
      </c>
      <c r="M3" s="480"/>
    </row>
    <row r="4" spans="1:13">
      <c r="L4" s="480" t="s">
        <v>2</v>
      </c>
      <c r="M4" s="480"/>
    </row>
    <row r="5" spans="1:13">
      <c r="L5" s="482" t="s">
        <v>603</v>
      </c>
      <c r="M5" s="482"/>
    </row>
    <row r="6" spans="1:13" ht="15" customHeight="1">
      <c r="B6" s="40"/>
      <c r="C6" s="40"/>
      <c r="D6" s="40"/>
      <c r="E6" s="40"/>
      <c r="F6" s="40"/>
      <c r="G6" s="40"/>
      <c r="H6" s="40"/>
      <c r="I6" s="40"/>
      <c r="J6" s="40"/>
      <c r="K6" s="40"/>
      <c r="L6" s="1"/>
      <c r="M6" s="1"/>
    </row>
    <row r="7" spans="1:13" ht="15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  <c r="M7" s="41"/>
    </row>
    <row r="8" spans="1:13" ht="18.75">
      <c r="A8" s="508" t="s">
        <v>375</v>
      </c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</row>
    <row r="9" spans="1:13" ht="15" customHeight="1" thickBo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ht="15.75" customHeight="1">
      <c r="A10" s="500" t="s">
        <v>36</v>
      </c>
      <c r="B10" s="502" t="s">
        <v>105</v>
      </c>
      <c r="C10" s="502"/>
      <c r="D10" s="502"/>
      <c r="E10" s="502"/>
      <c r="F10" s="502"/>
      <c r="G10" s="502"/>
      <c r="H10" s="502"/>
      <c r="I10" s="502"/>
      <c r="J10" s="503" t="s">
        <v>106</v>
      </c>
      <c r="K10" s="502" t="s">
        <v>376</v>
      </c>
      <c r="L10" s="502" t="s">
        <v>164</v>
      </c>
      <c r="M10" s="506" t="s">
        <v>377</v>
      </c>
    </row>
    <row r="11" spans="1:13" ht="107.25" thickBot="1">
      <c r="A11" s="501"/>
      <c r="B11" s="159" t="s">
        <v>107</v>
      </c>
      <c r="C11" s="159" t="s">
        <v>108</v>
      </c>
      <c r="D11" s="159" t="s">
        <v>109</v>
      </c>
      <c r="E11" s="160" t="s">
        <v>110</v>
      </c>
      <c r="F11" s="159" t="s">
        <v>111</v>
      </c>
      <c r="G11" s="159" t="s">
        <v>112</v>
      </c>
      <c r="H11" s="161" t="s">
        <v>113</v>
      </c>
      <c r="I11" s="161" t="s">
        <v>114</v>
      </c>
      <c r="J11" s="504"/>
      <c r="K11" s="505"/>
      <c r="L11" s="505"/>
      <c r="M11" s="507"/>
    </row>
    <row r="12" spans="1:13" ht="16.5" thickBot="1">
      <c r="A12" s="162">
        <v>1</v>
      </c>
      <c r="B12" s="163">
        <v>2</v>
      </c>
      <c r="C12" s="163">
        <v>3</v>
      </c>
      <c r="D12" s="163">
        <v>4</v>
      </c>
      <c r="E12" s="163">
        <v>5</v>
      </c>
      <c r="F12" s="163">
        <v>6</v>
      </c>
      <c r="G12" s="163">
        <v>7</v>
      </c>
      <c r="H12" s="163">
        <v>8</v>
      </c>
      <c r="I12" s="163">
        <v>9</v>
      </c>
      <c r="J12" s="164">
        <v>10</v>
      </c>
      <c r="K12" s="164">
        <v>11</v>
      </c>
      <c r="L12" s="164">
        <v>12</v>
      </c>
      <c r="M12" s="165">
        <v>13</v>
      </c>
    </row>
    <row r="13" spans="1:13" ht="32.25" thickBot="1">
      <c r="A13" s="121">
        <v>1</v>
      </c>
      <c r="B13" s="122" t="s">
        <v>115</v>
      </c>
      <c r="C13" s="122" t="s">
        <v>116</v>
      </c>
      <c r="D13" s="122" t="s">
        <v>117</v>
      </c>
      <c r="E13" s="122" t="s">
        <v>118</v>
      </c>
      <c r="F13" s="122" t="s">
        <v>115</v>
      </c>
      <c r="G13" s="122" t="s">
        <v>118</v>
      </c>
      <c r="H13" s="122" t="s">
        <v>119</v>
      </c>
      <c r="I13" s="122" t="s">
        <v>115</v>
      </c>
      <c r="J13" s="142" t="s">
        <v>120</v>
      </c>
      <c r="K13" s="130">
        <f>K15+K19+K29+K37+K40</f>
        <v>3391300</v>
      </c>
      <c r="L13" s="130">
        <f>L15+L19+L29+L37+L40</f>
        <v>3455700</v>
      </c>
      <c r="M13" s="131">
        <f>M15+M19+M29+M37+M40</f>
        <v>3514100</v>
      </c>
    </row>
    <row r="14" spans="1:13" ht="16.5" thickBot="1">
      <c r="A14" s="172">
        <v>2</v>
      </c>
      <c r="B14" s="137" t="s">
        <v>49</v>
      </c>
      <c r="C14" s="137" t="s">
        <v>116</v>
      </c>
      <c r="D14" s="137" t="s">
        <v>117</v>
      </c>
      <c r="E14" s="137" t="s">
        <v>118</v>
      </c>
      <c r="F14" s="137" t="s">
        <v>115</v>
      </c>
      <c r="G14" s="137" t="s">
        <v>118</v>
      </c>
      <c r="H14" s="137" t="s">
        <v>119</v>
      </c>
      <c r="I14" s="137" t="s">
        <v>115</v>
      </c>
      <c r="J14" s="138" t="s">
        <v>332</v>
      </c>
      <c r="K14" s="139">
        <v>3391300</v>
      </c>
      <c r="L14" s="139">
        <v>3455700</v>
      </c>
      <c r="M14" s="140">
        <v>3514100</v>
      </c>
    </row>
    <row r="15" spans="1:13" ht="32.25" thickBot="1">
      <c r="A15" s="158" t="s">
        <v>41</v>
      </c>
      <c r="B15" s="137" t="s">
        <v>49</v>
      </c>
      <c r="C15" s="137">
        <v>1</v>
      </c>
      <c r="D15" s="137" t="s">
        <v>117</v>
      </c>
      <c r="E15" s="137" t="s">
        <v>121</v>
      </c>
      <c r="F15" s="137" t="s">
        <v>115</v>
      </c>
      <c r="G15" s="137" t="s">
        <v>118</v>
      </c>
      <c r="H15" s="137" t="s">
        <v>119</v>
      </c>
      <c r="I15" s="137" t="s">
        <v>115</v>
      </c>
      <c r="J15" s="138" t="s">
        <v>122</v>
      </c>
      <c r="K15" s="139">
        <f>K16+K17+K18</f>
        <v>901200</v>
      </c>
      <c r="L15" s="139">
        <f>L16+L17+L18</f>
        <v>941800</v>
      </c>
      <c r="M15" s="140">
        <f>M16+M17+M18</f>
        <v>974500</v>
      </c>
    </row>
    <row r="16" spans="1:13" ht="110.25">
      <c r="A16" s="113">
        <v>4</v>
      </c>
      <c r="B16" s="284" t="s">
        <v>49</v>
      </c>
      <c r="C16" s="245" t="s">
        <v>116</v>
      </c>
      <c r="D16" s="245" t="s">
        <v>117</v>
      </c>
      <c r="E16" s="245" t="s">
        <v>121</v>
      </c>
      <c r="F16" s="245" t="s">
        <v>123</v>
      </c>
      <c r="G16" s="245" t="s">
        <v>117</v>
      </c>
      <c r="H16" s="245" t="s">
        <v>119</v>
      </c>
      <c r="I16" s="245" t="s">
        <v>128</v>
      </c>
      <c r="J16" s="156" t="s">
        <v>51</v>
      </c>
      <c r="K16" s="119">
        <v>883700</v>
      </c>
      <c r="L16" s="119">
        <v>923500</v>
      </c>
      <c r="M16" s="120">
        <v>955800</v>
      </c>
    </row>
    <row r="17" spans="1:13" ht="173.25">
      <c r="A17" s="43" t="s">
        <v>197</v>
      </c>
      <c r="B17" s="285" t="s">
        <v>49</v>
      </c>
      <c r="C17" s="246" t="s">
        <v>116</v>
      </c>
      <c r="D17" s="246" t="s">
        <v>117</v>
      </c>
      <c r="E17" s="246" t="s">
        <v>121</v>
      </c>
      <c r="F17" s="246" t="s">
        <v>124</v>
      </c>
      <c r="G17" s="246" t="s">
        <v>117</v>
      </c>
      <c r="H17" s="246" t="s">
        <v>119</v>
      </c>
      <c r="I17" s="246" t="s">
        <v>128</v>
      </c>
      <c r="J17" s="49" t="s">
        <v>52</v>
      </c>
      <c r="K17" s="44">
        <v>11500</v>
      </c>
      <c r="L17" s="44">
        <v>11900</v>
      </c>
      <c r="M17" s="45">
        <v>12500</v>
      </c>
    </row>
    <row r="18" spans="1:13" ht="63.75" thickBot="1">
      <c r="A18" s="125">
        <v>6</v>
      </c>
      <c r="B18" s="286" t="s">
        <v>49</v>
      </c>
      <c r="C18" s="247" t="s">
        <v>116</v>
      </c>
      <c r="D18" s="247" t="s">
        <v>117</v>
      </c>
      <c r="E18" s="247" t="s">
        <v>121</v>
      </c>
      <c r="F18" s="247" t="s">
        <v>125</v>
      </c>
      <c r="G18" s="247" t="s">
        <v>117</v>
      </c>
      <c r="H18" s="247" t="s">
        <v>119</v>
      </c>
      <c r="I18" s="247" t="s">
        <v>128</v>
      </c>
      <c r="J18" s="150" t="s">
        <v>53</v>
      </c>
      <c r="K18" s="115">
        <v>6000</v>
      </c>
      <c r="L18" s="115">
        <v>6400</v>
      </c>
      <c r="M18" s="116">
        <v>6200</v>
      </c>
    </row>
    <row r="19" spans="1:13" ht="63.75" thickBot="1">
      <c r="A19" s="128" t="s">
        <v>399</v>
      </c>
      <c r="B19" s="122" t="s">
        <v>49</v>
      </c>
      <c r="C19" s="122" t="s">
        <v>116</v>
      </c>
      <c r="D19" s="122" t="s">
        <v>126</v>
      </c>
      <c r="E19" s="122" t="s">
        <v>118</v>
      </c>
      <c r="F19" s="122" t="s">
        <v>115</v>
      </c>
      <c r="G19" s="122" t="s">
        <v>118</v>
      </c>
      <c r="H19" s="122" t="s">
        <v>119</v>
      </c>
      <c r="I19" s="122" t="s">
        <v>115</v>
      </c>
      <c r="J19" s="157" t="s">
        <v>127</v>
      </c>
      <c r="K19" s="250">
        <v>413200</v>
      </c>
      <c r="L19" s="250">
        <v>437000</v>
      </c>
      <c r="M19" s="251">
        <v>462700</v>
      </c>
    </row>
    <row r="20" spans="1:13" ht="47.25">
      <c r="A20" s="133">
        <v>8</v>
      </c>
      <c r="B20" s="147" t="s">
        <v>49</v>
      </c>
      <c r="C20" s="147" t="s">
        <v>116</v>
      </c>
      <c r="D20" s="147" t="s">
        <v>126</v>
      </c>
      <c r="E20" s="147" t="s">
        <v>121</v>
      </c>
      <c r="F20" s="147" t="s">
        <v>115</v>
      </c>
      <c r="G20" s="147" t="s">
        <v>117</v>
      </c>
      <c r="H20" s="147" t="s">
        <v>119</v>
      </c>
      <c r="I20" s="147" t="s">
        <v>128</v>
      </c>
      <c r="J20" s="134" t="s">
        <v>129</v>
      </c>
      <c r="K20" s="340">
        <f>K22+K24+K26+K28</f>
        <v>413200</v>
      </c>
      <c r="L20" s="340">
        <f>L22+L24+L26+L28</f>
        <v>437000</v>
      </c>
      <c r="M20" s="341">
        <f>M22+M24+M26+M28</f>
        <v>462700</v>
      </c>
    </row>
    <row r="21" spans="1:13" ht="94.5">
      <c r="A21" s="112">
        <v>9</v>
      </c>
      <c r="B21" s="342" t="s">
        <v>49</v>
      </c>
      <c r="C21" s="342" t="s">
        <v>116</v>
      </c>
      <c r="D21" s="342" t="s">
        <v>126</v>
      </c>
      <c r="E21" s="342" t="s">
        <v>121</v>
      </c>
      <c r="F21" s="342" t="s">
        <v>500</v>
      </c>
      <c r="G21" s="342" t="s">
        <v>117</v>
      </c>
      <c r="H21" s="342" t="s">
        <v>119</v>
      </c>
      <c r="I21" s="342" t="s">
        <v>128</v>
      </c>
      <c r="J21" s="343" t="s">
        <v>501</v>
      </c>
      <c r="K21" s="344">
        <f>K22</f>
        <v>195700</v>
      </c>
      <c r="L21" s="344">
        <f>L22</f>
        <v>208500</v>
      </c>
      <c r="M21" s="345">
        <f>M22</f>
        <v>221300</v>
      </c>
    </row>
    <row r="22" spans="1:13" ht="157.5">
      <c r="A22" s="117" t="s">
        <v>136</v>
      </c>
      <c r="B22" s="284">
        <v>182</v>
      </c>
      <c r="C22" s="245" t="s">
        <v>116</v>
      </c>
      <c r="D22" s="245" t="s">
        <v>126</v>
      </c>
      <c r="E22" s="245" t="s">
        <v>121</v>
      </c>
      <c r="F22" s="245" t="s">
        <v>130</v>
      </c>
      <c r="G22" s="245" t="s">
        <v>117</v>
      </c>
      <c r="H22" s="245" t="s">
        <v>119</v>
      </c>
      <c r="I22" s="245" t="s">
        <v>128</v>
      </c>
      <c r="J22" s="346" t="s">
        <v>45</v>
      </c>
      <c r="K22" s="119">
        <v>195700</v>
      </c>
      <c r="L22" s="119">
        <v>208500</v>
      </c>
      <c r="M22" s="120">
        <v>221300</v>
      </c>
    </row>
    <row r="23" spans="1:13" ht="126">
      <c r="A23" s="117" t="s">
        <v>165</v>
      </c>
      <c r="B23" s="284">
        <v>182</v>
      </c>
      <c r="C23" s="245" t="s">
        <v>116</v>
      </c>
      <c r="D23" s="245" t="s">
        <v>126</v>
      </c>
      <c r="E23" s="245" t="s">
        <v>121</v>
      </c>
      <c r="F23" s="245" t="s">
        <v>502</v>
      </c>
      <c r="G23" s="245" t="s">
        <v>117</v>
      </c>
      <c r="H23" s="245" t="s">
        <v>119</v>
      </c>
      <c r="I23" s="245" t="s">
        <v>128</v>
      </c>
      <c r="J23" s="347" t="s">
        <v>503</v>
      </c>
      <c r="K23" s="119">
        <f>K24</f>
        <v>1400</v>
      </c>
      <c r="L23" s="119">
        <f>L24</f>
        <v>1400</v>
      </c>
      <c r="M23" s="120">
        <f>M24</f>
        <v>1500</v>
      </c>
    </row>
    <row r="24" spans="1:13" ht="189">
      <c r="A24" s="112">
        <v>12</v>
      </c>
      <c r="B24" s="285">
        <v>182</v>
      </c>
      <c r="C24" s="246" t="s">
        <v>116</v>
      </c>
      <c r="D24" s="246" t="s">
        <v>126</v>
      </c>
      <c r="E24" s="246" t="s">
        <v>121</v>
      </c>
      <c r="F24" s="246" t="s">
        <v>131</v>
      </c>
      <c r="G24" s="246" t="s">
        <v>117</v>
      </c>
      <c r="H24" s="246" t="s">
        <v>119</v>
      </c>
      <c r="I24" s="246" t="s">
        <v>128</v>
      </c>
      <c r="J24" s="49" t="s">
        <v>46</v>
      </c>
      <c r="K24" s="44">
        <v>1400</v>
      </c>
      <c r="L24" s="44">
        <v>1400</v>
      </c>
      <c r="M24" s="45">
        <v>1500</v>
      </c>
    </row>
    <row r="25" spans="1:13" ht="110.25">
      <c r="A25" s="112">
        <v>13</v>
      </c>
      <c r="B25" s="285">
        <v>182</v>
      </c>
      <c r="C25" s="246" t="s">
        <v>116</v>
      </c>
      <c r="D25" s="246" t="s">
        <v>126</v>
      </c>
      <c r="E25" s="246" t="s">
        <v>121</v>
      </c>
      <c r="F25" s="246" t="s">
        <v>132</v>
      </c>
      <c r="G25" s="246" t="s">
        <v>117</v>
      </c>
      <c r="H25" s="246" t="s">
        <v>119</v>
      </c>
      <c r="I25" s="246" t="s">
        <v>128</v>
      </c>
      <c r="J25" s="49" t="s">
        <v>504</v>
      </c>
      <c r="K25" s="44">
        <f>K26</f>
        <v>241900</v>
      </c>
      <c r="L25" s="44">
        <f>L26</f>
        <v>254400</v>
      </c>
      <c r="M25" s="45">
        <f>M26</f>
        <v>267100</v>
      </c>
    </row>
    <row r="26" spans="1:13" ht="173.25">
      <c r="A26" s="43" t="s">
        <v>172</v>
      </c>
      <c r="B26" s="285">
        <v>182</v>
      </c>
      <c r="C26" s="246" t="s">
        <v>116</v>
      </c>
      <c r="D26" s="246" t="s">
        <v>126</v>
      </c>
      <c r="E26" s="246" t="s">
        <v>121</v>
      </c>
      <c r="F26" s="246" t="s">
        <v>132</v>
      </c>
      <c r="G26" s="246" t="s">
        <v>117</v>
      </c>
      <c r="H26" s="246" t="s">
        <v>119</v>
      </c>
      <c r="I26" s="246" t="s">
        <v>128</v>
      </c>
      <c r="J26" s="49" t="s">
        <v>47</v>
      </c>
      <c r="K26" s="44">
        <v>241900</v>
      </c>
      <c r="L26" s="44">
        <v>254400</v>
      </c>
      <c r="M26" s="45">
        <v>267100</v>
      </c>
    </row>
    <row r="27" spans="1:13" ht="94.5">
      <c r="A27" s="114" t="s">
        <v>145</v>
      </c>
      <c r="B27" s="286">
        <v>182</v>
      </c>
      <c r="C27" s="247" t="s">
        <v>116</v>
      </c>
      <c r="D27" s="247" t="s">
        <v>126</v>
      </c>
      <c r="E27" s="247" t="s">
        <v>121</v>
      </c>
      <c r="F27" s="247" t="s">
        <v>505</v>
      </c>
      <c r="G27" s="247" t="s">
        <v>117</v>
      </c>
      <c r="H27" s="247" t="s">
        <v>119</v>
      </c>
      <c r="I27" s="247" t="s">
        <v>128</v>
      </c>
      <c r="J27" s="150" t="s">
        <v>506</v>
      </c>
      <c r="K27" s="115">
        <f>K28</f>
        <v>-25800</v>
      </c>
      <c r="L27" s="115">
        <f>L28</f>
        <v>-27300</v>
      </c>
      <c r="M27" s="116">
        <f>M28</f>
        <v>-27200</v>
      </c>
    </row>
    <row r="28" spans="1:13" ht="158.25" thickBot="1">
      <c r="A28" s="348">
        <v>16</v>
      </c>
      <c r="B28" s="349">
        <v>182</v>
      </c>
      <c r="C28" s="350" t="s">
        <v>116</v>
      </c>
      <c r="D28" s="350" t="s">
        <v>126</v>
      </c>
      <c r="E28" s="350" t="s">
        <v>121</v>
      </c>
      <c r="F28" s="350" t="s">
        <v>133</v>
      </c>
      <c r="G28" s="350" t="s">
        <v>117</v>
      </c>
      <c r="H28" s="350" t="s">
        <v>119</v>
      </c>
      <c r="I28" s="350" t="s">
        <v>128</v>
      </c>
      <c r="J28" s="351" t="s">
        <v>48</v>
      </c>
      <c r="K28" s="352">
        <v>-25800</v>
      </c>
      <c r="L28" s="352">
        <v>-27300</v>
      </c>
      <c r="M28" s="353">
        <v>-27200</v>
      </c>
    </row>
    <row r="29" spans="1:13" ht="16.5" thickBot="1">
      <c r="A29" s="128" t="s">
        <v>177</v>
      </c>
      <c r="B29" s="122" t="s">
        <v>49</v>
      </c>
      <c r="C29" s="122" t="s">
        <v>116</v>
      </c>
      <c r="D29" s="122" t="s">
        <v>134</v>
      </c>
      <c r="E29" s="122" t="s">
        <v>118</v>
      </c>
      <c r="F29" s="122" t="s">
        <v>115</v>
      </c>
      <c r="G29" s="122" t="s">
        <v>118</v>
      </c>
      <c r="H29" s="122" t="s">
        <v>119</v>
      </c>
      <c r="I29" s="122" t="s">
        <v>115</v>
      </c>
      <c r="J29" s="129" t="s">
        <v>135</v>
      </c>
      <c r="K29" s="130">
        <f>K30+K32</f>
        <v>2067000</v>
      </c>
      <c r="L29" s="130">
        <f>L30+L32</f>
        <v>2067000</v>
      </c>
      <c r="M29" s="131">
        <f>M30+M32</f>
        <v>2067000</v>
      </c>
    </row>
    <row r="30" spans="1:13" ht="15.75">
      <c r="A30" s="168">
        <v>18</v>
      </c>
      <c r="B30" s="167" t="s">
        <v>49</v>
      </c>
      <c r="C30" s="167" t="s">
        <v>116</v>
      </c>
      <c r="D30" s="167" t="s">
        <v>134</v>
      </c>
      <c r="E30" s="167" t="s">
        <v>117</v>
      </c>
      <c r="F30" s="167" t="s">
        <v>115</v>
      </c>
      <c r="G30" s="167" t="s">
        <v>118</v>
      </c>
      <c r="H30" s="167" t="s">
        <v>119</v>
      </c>
      <c r="I30" s="167" t="s">
        <v>128</v>
      </c>
      <c r="J30" s="169" t="s">
        <v>333</v>
      </c>
      <c r="K30" s="252">
        <v>201700</v>
      </c>
      <c r="L30" s="252">
        <v>201700</v>
      </c>
      <c r="M30" s="253">
        <v>201700</v>
      </c>
    </row>
    <row r="31" spans="1:13" ht="63.75" thickBot="1">
      <c r="A31" s="143" t="s">
        <v>406</v>
      </c>
      <c r="B31" s="151" t="s">
        <v>49</v>
      </c>
      <c r="C31" s="151" t="s">
        <v>116</v>
      </c>
      <c r="D31" s="151" t="s">
        <v>134</v>
      </c>
      <c r="E31" s="151" t="s">
        <v>117</v>
      </c>
      <c r="F31" s="151" t="s">
        <v>125</v>
      </c>
      <c r="G31" s="151" t="s">
        <v>136</v>
      </c>
      <c r="H31" s="151" t="s">
        <v>119</v>
      </c>
      <c r="I31" s="152" t="s">
        <v>128</v>
      </c>
      <c r="J31" s="153" t="s">
        <v>54</v>
      </c>
      <c r="K31" s="254">
        <f>K30</f>
        <v>201700</v>
      </c>
      <c r="L31" s="254">
        <f>L30</f>
        <v>201700</v>
      </c>
      <c r="M31" s="255">
        <f>M30</f>
        <v>201700</v>
      </c>
    </row>
    <row r="32" spans="1:13" ht="16.5" thickBot="1">
      <c r="A32" s="121">
        <v>20</v>
      </c>
      <c r="B32" s="149" t="s">
        <v>49</v>
      </c>
      <c r="C32" s="149" t="s">
        <v>116</v>
      </c>
      <c r="D32" s="149" t="s">
        <v>134</v>
      </c>
      <c r="E32" s="149" t="s">
        <v>134</v>
      </c>
      <c r="F32" s="149" t="s">
        <v>115</v>
      </c>
      <c r="G32" s="149" t="s">
        <v>118</v>
      </c>
      <c r="H32" s="149" t="s">
        <v>119</v>
      </c>
      <c r="I32" s="149" t="s">
        <v>128</v>
      </c>
      <c r="J32" s="129" t="s">
        <v>188</v>
      </c>
      <c r="K32" s="130">
        <f>K33+K35</f>
        <v>1865300</v>
      </c>
      <c r="L32" s="130">
        <f>L33+L35</f>
        <v>1865300</v>
      </c>
      <c r="M32" s="131">
        <f>M33+M35</f>
        <v>1865300</v>
      </c>
    </row>
    <row r="33" spans="1:13" ht="15.75">
      <c r="A33" s="145" t="s">
        <v>407</v>
      </c>
      <c r="B33" s="167" t="s">
        <v>49</v>
      </c>
      <c r="C33" s="167" t="s">
        <v>116</v>
      </c>
      <c r="D33" s="167" t="s">
        <v>134</v>
      </c>
      <c r="E33" s="167" t="s">
        <v>134</v>
      </c>
      <c r="F33" s="167" t="s">
        <v>125</v>
      </c>
      <c r="G33" s="167" t="s">
        <v>118</v>
      </c>
      <c r="H33" s="167" t="s">
        <v>119</v>
      </c>
      <c r="I33" s="167" t="s">
        <v>128</v>
      </c>
      <c r="J33" s="169" t="s">
        <v>334</v>
      </c>
      <c r="K33" s="252">
        <v>1371000</v>
      </c>
      <c r="L33" s="252">
        <v>1371000</v>
      </c>
      <c r="M33" s="253">
        <v>1371000</v>
      </c>
    </row>
    <row r="34" spans="1:13" ht="48" thickBot="1">
      <c r="A34" s="154">
        <v>22</v>
      </c>
      <c r="B34" s="151" t="s">
        <v>49</v>
      </c>
      <c r="C34" s="151" t="s">
        <v>116</v>
      </c>
      <c r="D34" s="151" t="s">
        <v>134</v>
      </c>
      <c r="E34" s="151" t="s">
        <v>134</v>
      </c>
      <c r="F34" s="151" t="s">
        <v>137</v>
      </c>
      <c r="G34" s="151" t="s">
        <v>136</v>
      </c>
      <c r="H34" s="151" t="s">
        <v>119</v>
      </c>
      <c r="I34" s="152" t="s">
        <v>128</v>
      </c>
      <c r="J34" s="153" t="s">
        <v>55</v>
      </c>
      <c r="K34" s="254">
        <f>K33</f>
        <v>1371000</v>
      </c>
      <c r="L34" s="254">
        <f>L33</f>
        <v>1371000</v>
      </c>
      <c r="M34" s="255">
        <f>M33</f>
        <v>1371000</v>
      </c>
    </row>
    <row r="35" spans="1:13" ht="63">
      <c r="A35" s="145" t="s">
        <v>408</v>
      </c>
      <c r="B35" s="167" t="s">
        <v>49</v>
      </c>
      <c r="C35" s="167" t="s">
        <v>116</v>
      </c>
      <c r="D35" s="167" t="s">
        <v>134</v>
      </c>
      <c r="E35" s="167" t="s">
        <v>134</v>
      </c>
      <c r="F35" s="167" t="s">
        <v>138</v>
      </c>
      <c r="G35" s="167" t="s">
        <v>118</v>
      </c>
      <c r="H35" s="167" t="s">
        <v>119</v>
      </c>
      <c r="I35" s="170">
        <v>110</v>
      </c>
      <c r="J35" s="171" t="s">
        <v>335</v>
      </c>
      <c r="K35" s="256">
        <f>K36</f>
        <v>494300</v>
      </c>
      <c r="L35" s="256">
        <f>L36</f>
        <v>494300</v>
      </c>
      <c r="M35" s="257">
        <f>M36</f>
        <v>494300</v>
      </c>
    </row>
    <row r="36" spans="1:13" ht="63.75" thickBot="1">
      <c r="A36" s="154">
        <v>24</v>
      </c>
      <c r="B36" s="151" t="s">
        <v>49</v>
      </c>
      <c r="C36" s="151" t="s">
        <v>116</v>
      </c>
      <c r="D36" s="151" t="s">
        <v>134</v>
      </c>
      <c r="E36" s="151" t="s">
        <v>134</v>
      </c>
      <c r="F36" s="151" t="s">
        <v>139</v>
      </c>
      <c r="G36" s="151" t="s">
        <v>136</v>
      </c>
      <c r="H36" s="151" t="s">
        <v>119</v>
      </c>
      <c r="I36" s="151" t="s">
        <v>128</v>
      </c>
      <c r="J36" s="155" t="s">
        <v>56</v>
      </c>
      <c r="K36" s="254">
        <v>494300</v>
      </c>
      <c r="L36" s="254">
        <v>494300</v>
      </c>
      <c r="M36" s="255">
        <v>494300</v>
      </c>
    </row>
    <row r="37" spans="1:13" ht="16.5" thickBot="1">
      <c r="A37" s="146" t="s">
        <v>409</v>
      </c>
      <c r="B37" s="147" t="s">
        <v>57</v>
      </c>
      <c r="C37" s="147" t="s">
        <v>116</v>
      </c>
      <c r="D37" s="147" t="s">
        <v>140</v>
      </c>
      <c r="E37" s="147" t="s">
        <v>118</v>
      </c>
      <c r="F37" s="147" t="s">
        <v>115</v>
      </c>
      <c r="G37" s="147" t="s">
        <v>118</v>
      </c>
      <c r="H37" s="147" t="s">
        <v>119</v>
      </c>
      <c r="I37" s="147" t="s">
        <v>115</v>
      </c>
      <c r="J37" s="148" t="s">
        <v>141</v>
      </c>
      <c r="K37" s="135">
        <f t="shared" ref="K37:M38" si="0">K38</f>
        <v>1000</v>
      </c>
      <c r="L37" s="135">
        <f t="shared" si="0"/>
        <v>1000</v>
      </c>
      <c r="M37" s="136">
        <f t="shared" si="0"/>
        <v>1000</v>
      </c>
    </row>
    <row r="38" spans="1:13" ht="63">
      <c r="A38" s="132">
        <v>26</v>
      </c>
      <c r="B38" s="167" t="s">
        <v>57</v>
      </c>
      <c r="C38" s="167" t="s">
        <v>116</v>
      </c>
      <c r="D38" s="167" t="s">
        <v>140</v>
      </c>
      <c r="E38" s="167" t="s">
        <v>142</v>
      </c>
      <c r="F38" s="167" t="s">
        <v>115</v>
      </c>
      <c r="G38" s="167" t="s">
        <v>117</v>
      </c>
      <c r="H38" s="167" t="s">
        <v>119</v>
      </c>
      <c r="I38" s="170">
        <v>110</v>
      </c>
      <c r="J38" s="171" t="s">
        <v>507</v>
      </c>
      <c r="K38" s="256">
        <f>K39</f>
        <v>1000</v>
      </c>
      <c r="L38" s="256">
        <f t="shared" si="0"/>
        <v>1000</v>
      </c>
      <c r="M38" s="257">
        <f t="shared" si="0"/>
        <v>1000</v>
      </c>
    </row>
    <row r="39" spans="1:13" ht="111" thickBot="1">
      <c r="A39" s="143" t="s">
        <v>410</v>
      </c>
      <c r="B39" s="248" t="s">
        <v>57</v>
      </c>
      <c r="C39" s="248" t="s">
        <v>116</v>
      </c>
      <c r="D39" s="248" t="s">
        <v>140</v>
      </c>
      <c r="E39" s="248" t="s">
        <v>142</v>
      </c>
      <c r="F39" s="248" t="s">
        <v>124</v>
      </c>
      <c r="G39" s="248" t="s">
        <v>117</v>
      </c>
      <c r="H39" s="248" t="s">
        <v>119</v>
      </c>
      <c r="I39" s="248" t="s">
        <v>128</v>
      </c>
      <c r="J39" s="144" t="s">
        <v>59</v>
      </c>
      <c r="K39" s="254">
        <v>1000</v>
      </c>
      <c r="L39" s="254">
        <v>1000</v>
      </c>
      <c r="M39" s="255">
        <v>1000</v>
      </c>
    </row>
    <row r="40" spans="1:13" ht="63.75" thickBot="1">
      <c r="A40" s="146" t="s">
        <v>268</v>
      </c>
      <c r="B40" s="354" t="s">
        <v>57</v>
      </c>
      <c r="C40" s="354" t="s">
        <v>116</v>
      </c>
      <c r="D40" s="355" t="s">
        <v>165</v>
      </c>
      <c r="E40" s="356" t="s">
        <v>118</v>
      </c>
      <c r="F40" s="354" t="s">
        <v>115</v>
      </c>
      <c r="G40" s="354" t="s">
        <v>118</v>
      </c>
      <c r="H40" s="354" t="s">
        <v>119</v>
      </c>
      <c r="I40" s="354" t="s">
        <v>115</v>
      </c>
      <c r="J40" s="357" t="s">
        <v>508</v>
      </c>
      <c r="K40" s="135">
        <v>8900</v>
      </c>
      <c r="L40" s="135">
        <v>8900</v>
      </c>
      <c r="M40" s="136">
        <v>8900</v>
      </c>
    </row>
    <row r="41" spans="1:13" ht="141.75">
      <c r="A41" s="146" t="s">
        <v>148</v>
      </c>
      <c r="B41" s="358" t="s">
        <v>57</v>
      </c>
      <c r="C41" s="358" t="s">
        <v>116</v>
      </c>
      <c r="D41" s="359" t="s">
        <v>165</v>
      </c>
      <c r="E41" s="358" t="s">
        <v>160</v>
      </c>
      <c r="F41" s="358" t="s">
        <v>115</v>
      </c>
      <c r="G41" s="358" t="s">
        <v>118</v>
      </c>
      <c r="H41" s="358" t="s">
        <v>119</v>
      </c>
      <c r="I41" s="358" t="s">
        <v>168</v>
      </c>
      <c r="J41" s="360" t="s">
        <v>509</v>
      </c>
      <c r="K41" s="361">
        <f>K40</f>
        <v>8900</v>
      </c>
      <c r="L41" s="361">
        <f>L40</f>
        <v>8900</v>
      </c>
      <c r="M41" s="362">
        <f>M40</f>
        <v>8900</v>
      </c>
    </row>
    <row r="42" spans="1:13" ht="111" thickBot="1">
      <c r="A42" s="363" t="s">
        <v>150</v>
      </c>
      <c r="B42" s="364" t="s">
        <v>57</v>
      </c>
      <c r="C42" s="364" t="s">
        <v>116</v>
      </c>
      <c r="D42" s="364" t="s">
        <v>165</v>
      </c>
      <c r="E42" s="364" t="s">
        <v>160</v>
      </c>
      <c r="F42" s="364" t="s">
        <v>378</v>
      </c>
      <c r="G42" s="364" t="s">
        <v>136</v>
      </c>
      <c r="H42" s="364" t="s">
        <v>119</v>
      </c>
      <c r="I42" s="364" t="s">
        <v>168</v>
      </c>
      <c r="J42" s="365" t="s">
        <v>510</v>
      </c>
      <c r="K42" s="352">
        <v>8900</v>
      </c>
      <c r="L42" s="352">
        <v>8900</v>
      </c>
      <c r="M42" s="353">
        <v>8900</v>
      </c>
    </row>
    <row r="43" spans="1:13" ht="16.5" thickBot="1">
      <c r="A43" s="154">
        <v>31</v>
      </c>
      <c r="B43" s="366" t="s">
        <v>57</v>
      </c>
      <c r="C43" s="366" t="s">
        <v>40</v>
      </c>
      <c r="D43" s="366" t="s">
        <v>118</v>
      </c>
      <c r="E43" s="366" t="s">
        <v>118</v>
      </c>
      <c r="F43" s="366" t="s">
        <v>115</v>
      </c>
      <c r="G43" s="366" t="s">
        <v>118</v>
      </c>
      <c r="H43" s="366" t="s">
        <v>119</v>
      </c>
      <c r="I43" s="366" t="s">
        <v>115</v>
      </c>
      <c r="J43" s="367" t="s">
        <v>143</v>
      </c>
      <c r="K43" s="368">
        <f>K44+K72</f>
        <v>24358790.649999999</v>
      </c>
      <c r="L43" s="368">
        <f>L44</f>
        <v>6566121</v>
      </c>
      <c r="M43" s="369">
        <f>M44</f>
        <v>6557403</v>
      </c>
    </row>
    <row r="44" spans="1:13" ht="48" thickBot="1">
      <c r="A44" s="128" t="s">
        <v>275</v>
      </c>
      <c r="B44" s="141" t="s">
        <v>57</v>
      </c>
      <c r="C44" s="141" t="s">
        <v>40</v>
      </c>
      <c r="D44" s="141" t="s">
        <v>121</v>
      </c>
      <c r="E44" s="141" t="s">
        <v>118</v>
      </c>
      <c r="F44" s="141" t="s">
        <v>115</v>
      </c>
      <c r="G44" s="141" t="s">
        <v>118</v>
      </c>
      <c r="H44" s="141" t="s">
        <v>119</v>
      </c>
      <c r="I44" s="141" t="s">
        <v>119</v>
      </c>
      <c r="J44" s="142" t="s">
        <v>144</v>
      </c>
      <c r="K44" s="130">
        <f>K45+K53+K59+K48</f>
        <v>24353672.52</v>
      </c>
      <c r="L44" s="130">
        <f>L45+L53+L59</f>
        <v>6566121</v>
      </c>
      <c r="M44" s="48">
        <f>M45+M53+M59</f>
        <v>6557403</v>
      </c>
    </row>
    <row r="45" spans="1:13" ht="31.5">
      <c r="A45" s="133">
        <v>33</v>
      </c>
      <c r="B45" s="147" t="s">
        <v>57</v>
      </c>
      <c r="C45" s="147" t="s">
        <v>40</v>
      </c>
      <c r="D45" s="147" t="s">
        <v>121</v>
      </c>
      <c r="E45" s="147" t="s">
        <v>136</v>
      </c>
      <c r="F45" s="147" t="s">
        <v>115</v>
      </c>
      <c r="G45" s="147" t="s">
        <v>118</v>
      </c>
      <c r="H45" s="147" t="s">
        <v>119</v>
      </c>
      <c r="I45" s="147" t="s">
        <v>115</v>
      </c>
      <c r="J45" s="370" t="s">
        <v>511</v>
      </c>
      <c r="K45" s="135">
        <f>K46+K47</f>
        <v>1547200</v>
      </c>
      <c r="L45" s="135">
        <f>L46+L47</f>
        <v>1387500</v>
      </c>
      <c r="M45" s="136">
        <f>M46+M47</f>
        <v>1387500</v>
      </c>
    </row>
    <row r="46" spans="1:13" ht="31.5">
      <c r="A46" s="43" t="s">
        <v>279</v>
      </c>
      <c r="B46" s="342" t="s">
        <v>57</v>
      </c>
      <c r="C46" s="342" t="s">
        <v>40</v>
      </c>
      <c r="D46" s="342" t="s">
        <v>121</v>
      </c>
      <c r="E46" s="342" t="s">
        <v>145</v>
      </c>
      <c r="F46" s="342" t="s">
        <v>146</v>
      </c>
      <c r="G46" s="342" t="s">
        <v>136</v>
      </c>
      <c r="H46" s="342" t="s">
        <v>119</v>
      </c>
      <c r="I46" s="371" t="s">
        <v>181</v>
      </c>
      <c r="J46" s="372" t="s">
        <v>512</v>
      </c>
      <c r="K46" s="44">
        <v>798500</v>
      </c>
      <c r="L46" s="44">
        <v>638800</v>
      </c>
      <c r="M46" s="45">
        <v>638800</v>
      </c>
    </row>
    <row r="47" spans="1:13" ht="63.75" thickBot="1">
      <c r="A47" s="125">
        <v>35</v>
      </c>
      <c r="B47" s="126" t="s">
        <v>57</v>
      </c>
      <c r="C47" s="126" t="s">
        <v>40</v>
      </c>
      <c r="D47" s="126" t="s">
        <v>121</v>
      </c>
      <c r="E47" s="126" t="s">
        <v>147</v>
      </c>
      <c r="F47" s="126" t="s">
        <v>146</v>
      </c>
      <c r="G47" s="126" t="s">
        <v>136</v>
      </c>
      <c r="H47" s="126" t="s">
        <v>119</v>
      </c>
      <c r="I47" s="127" t="s">
        <v>181</v>
      </c>
      <c r="J47" s="414" t="s">
        <v>513</v>
      </c>
      <c r="K47" s="115">
        <v>748700</v>
      </c>
      <c r="L47" s="115">
        <v>748700</v>
      </c>
      <c r="M47" s="116">
        <v>748700</v>
      </c>
    </row>
    <row r="48" spans="1:13" ht="49.5" customHeight="1" thickBot="1">
      <c r="A48" s="121">
        <v>36</v>
      </c>
      <c r="B48" s="122" t="s">
        <v>57</v>
      </c>
      <c r="C48" s="122" t="s">
        <v>40</v>
      </c>
      <c r="D48" s="122" t="s">
        <v>121</v>
      </c>
      <c r="E48" s="122" t="s">
        <v>257</v>
      </c>
      <c r="F48" s="122" t="s">
        <v>115</v>
      </c>
      <c r="G48" s="122" t="s">
        <v>118</v>
      </c>
      <c r="H48" s="122" t="s">
        <v>119</v>
      </c>
      <c r="I48" s="122" t="s">
        <v>115</v>
      </c>
      <c r="J48" s="415" t="s">
        <v>555</v>
      </c>
      <c r="K48" s="130">
        <f>K49</f>
        <v>17222200</v>
      </c>
      <c r="L48" s="130">
        <v>0</v>
      </c>
      <c r="M48" s="131">
        <v>0</v>
      </c>
    </row>
    <row r="49" spans="1:13" ht="22.5" customHeight="1" thickBot="1">
      <c r="A49" s="440">
        <v>37</v>
      </c>
      <c r="B49" s="147" t="s">
        <v>57</v>
      </c>
      <c r="C49" s="147" t="s">
        <v>40</v>
      </c>
      <c r="D49" s="147" t="s">
        <v>121</v>
      </c>
      <c r="E49" s="147" t="s">
        <v>148</v>
      </c>
      <c r="F49" s="147" t="s">
        <v>157</v>
      </c>
      <c r="G49" s="147" t="s">
        <v>118</v>
      </c>
      <c r="H49" s="147" t="s">
        <v>119</v>
      </c>
      <c r="I49" s="441">
        <v>150</v>
      </c>
      <c r="J49" s="442" t="s">
        <v>556</v>
      </c>
      <c r="K49" s="135">
        <f>K50+K51+K52</f>
        <v>17222200</v>
      </c>
      <c r="L49" s="135">
        <v>0</v>
      </c>
      <c r="M49" s="136">
        <v>0</v>
      </c>
    </row>
    <row r="50" spans="1:13" ht="78" customHeight="1">
      <c r="A50" s="132">
        <v>38</v>
      </c>
      <c r="B50" s="167" t="s">
        <v>57</v>
      </c>
      <c r="C50" s="167" t="s">
        <v>40</v>
      </c>
      <c r="D50" s="167" t="s">
        <v>121</v>
      </c>
      <c r="E50" s="167" t="s">
        <v>148</v>
      </c>
      <c r="F50" s="167" t="s">
        <v>157</v>
      </c>
      <c r="G50" s="167" t="s">
        <v>136</v>
      </c>
      <c r="H50" s="167" t="s">
        <v>590</v>
      </c>
      <c r="I50" s="170">
        <v>150</v>
      </c>
      <c r="J50" s="443" t="s">
        <v>557</v>
      </c>
      <c r="K50" s="252">
        <v>5673500</v>
      </c>
      <c r="L50" s="252">
        <v>0</v>
      </c>
      <c r="M50" s="253">
        <v>0</v>
      </c>
    </row>
    <row r="51" spans="1:13" ht="88.5" customHeight="1">
      <c r="A51" s="112">
        <v>39</v>
      </c>
      <c r="B51" s="342" t="s">
        <v>57</v>
      </c>
      <c r="C51" s="342" t="s">
        <v>40</v>
      </c>
      <c r="D51" s="342" t="s">
        <v>121</v>
      </c>
      <c r="E51" s="342" t="s">
        <v>148</v>
      </c>
      <c r="F51" s="342" t="s">
        <v>157</v>
      </c>
      <c r="G51" s="342" t="s">
        <v>136</v>
      </c>
      <c r="H51" s="342" t="s">
        <v>558</v>
      </c>
      <c r="I51" s="371">
        <v>150</v>
      </c>
      <c r="J51" s="372" t="s">
        <v>559</v>
      </c>
      <c r="K51" s="44">
        <v>1424900</v>
      </c>
      <c r="L51" s="44">
        <v>0</v>
      </c>
      <c r="M51" s="45">
        <v>0</v>
      </c>
    </row>
    <row r="52" spans="1:13" ht="215.25" customHeight="1" thickBot="1">
      <c r="A52" s="154">
        <v>40</v>
      </c>
      <c r="B52" s="248" t="s">
        <v>57</v>
      </c>
      <c r="C52" s="248" t="s">
        <v>40</v>
      </c>
      <c r="D52" s="248" t="s">
        <v>121</v>
      </c>
      <c r="E52" s="248" t="s">
        <v>148</v>
      </c>
      <c r="F52" s="248" t="s">
        <v>157</v>
      </c>
      <c r="G52" s="248" t="s">
        <v>136</v>
      </c>
      <c r="H52" s="248" t="s">
        <v>592</v>
      </c>
      <c r="I52" s="248" t="s">
        <v>181</v>
      </c>
      <c r="J52" s="444" t="s">
        <v>591</v>
      </c>
      <c r="K52" s="115">
        <v>10123800</v>
      </c>
      <c r="L52" s="115">
        <v>0</v>
      </c>
      <c r="M52" s="116">
        <v>0</v>
      </c>
    </row>
    <row r="53" spans="1:13" ht="48" thickBot="1">
      <c r="A53" s="128" t="s">
        <v>416</v>
      </c>
      <c r="B53" s="122" t="s">
        <v>57</v>
      </c>
      <c r="C53" s="122" t="s">
        <v>40</v>
      </c>
      <c r="D53" s="122" t="s">
        <v>121</v>
      </c>
      <c r="E53" s="122" t="s">
        <v>150</v>
      </c>
      <c r="F53" s="122" t="s">
        <v>115</v>
      </c>
      <c r="G53" s="122" t="s">
        <v>118</v>
      </c>
      <c r="H53" s="122" t="s">
        <v>119</v>
      </c>
      <c r="I53" s="417">
        <v>150</v>
      </c>
      <c r="J53" s="129" t="s">
        <v>189</v>
      </c>
      <c r="K53" s="130">
        <f>K56+K58</f>
        <v>210963</v>
      </c>
      <c r="L53" s="130">
        <f>L56+L58</f>
        <v>219881</v>
      </c>
      <c r="M53" s="131">
        <f>M56+M58</f>
        <v>227763</v>
      </c>
    </row>
    <row r="54" spans="1:13" ht="47.25">
      <c r="A54" s="143" t="s">
        <v>418</v>
      </c>
      <c r="B54" s="151" t="s">
        <v>57</v>
      </c>
      <c r="C54" s="151" t="s">
        <v>40</v>
      </c>
      <c r="D54" s="151" t="s">
        <v>121</v>
      </c>
      <c r="E54" s="151" t="s">
        <v>150</v>
      </c>
      <c r="F54" s="151" t="s">
        <v>151</v>
      </c>
      <c r="G54" s="151" t="s">
        <v>118</v>
      </c>
      <c r="H54" s="151" t="s">
        <v>119</v>
      </c>
      <c r="I54" s="152">
        <v>150</v>
      </c>
      <c r="J54" s="418" t="s">
        <v>514</v>
      </c>
      <c r="K54" s="254">
        <v>8188</v>
      </c>
      <c r="L54" s="254">
        <v>8000</v>
      </c>
      <c r="M54" s="255">
        <f>M55</f>
        <v>8000</v>
      </c>
    </row>
    <row r="55" spans="1:13" ht="47.25">
      <c r="A55" s="43" t="s">
        <v>419</v>
      </c>
      <c r="B55" s="342" t="s">
        <v>57</v>
      </c>
      <c r="C55" s="342" t="s">
        <v>40</v>
      </c>
      <c r="D55" s="342" t="s">
        <v>121</v>
      </c>
      <c r="E55" s="342" t="s">
        <v>150</v>
      </c>
      <c r="F55" s="342" t="s">
        <v>151</v>
      </c>
      <c r="G55" s="342" t="s">
        <v>136</v>
      </c>
      <c r="H55" s="342" t="s">
        <v>119</v>
      </c>
      <c r="I55" s="371">
        <v>150</v>
      </c>
      <c r="J55" s="373" t="s">
        <v>515</v>
      </c>
      <c r="K55" s="44">
        <v>8188</v>
      </c>
      <c r="L55" s="44">
        <f>L54</f>
        <v>8000</v>
      </c>
      <c r="M55" s="45">
        <f>M56</f>
        <v>8000</v>
      </c>
    </row>
    <row r="56" spans="1:13" ht="78.75">
      <c r="A56" s="113">
        <v>44</v>
      </c>
      <c r="B56" s="249" t="s">
        <v>57</v>
      </c>
      <c r="C56" s="249" t="s">
        <v>40</v>
      </c>
      <c r="D56" s="249" t="s">
        <v>121</v>
      </c>
      <c r="E56" s="249" t="s">
        <v>150</v>
      </c>
      <c r="F56" s="249" t="s">
        <v>151</v>
      </c>
      <c r="G56" s="249" t="s">
        <v>136</v>
      </c>
      <c r="H56" s="249" t="s">
        <v>152</v>
      </c>
      <c r="I56" s="249" t="s">
        <v>181</v>
      </c>
      <c r="J56" s="118" t="s">
        <v>82</v>
      </c>
      <c r="K56" s="119">
        <v>8188</v>
      </c>
      <c r="L56" s="119">
        <v>8000</v>
      </c>
      <c r="M56" s="120">
        <v>8000</v>
      </c>
    </row>
    <row r="57" spans="1:13" ht="63">
      <c r="A57" s="154">
        <v>45</v>
      </c>
      <c r="B57" s="248" t="s">
        <v>57</v>
      </c>
      <c r="C57" s="248" t="s">
        <v>40</v>
      </c>
      <c r="D57" s="248" t="s">
        <v>121</v>
      </c>
      <c r="E57" s="248" t="s">
        <v>153</v>
      </c>
      <c r="F57" s="248" t="s">
        <v>154</v>
      </c>
      <c r="G57" s="248" t="s">
        <v>118</v>
      </c>
      <c r="H57" s="248" t="s">
        <v>119</v>
      </c>
      <c r="I57" s="248" t="s">
        <v>181</v>
      </c>
      <c r="J57" s="144" t="s">
        <v>516</v>
      </c>
      <c r="K57" s="254">
        <f>K58</f>
        <v>202775</v>
      </c>
      <c r="L57" s="254">
        <f>L58</f>
        <v>211881</v>
      </c>
      <c r="M57" s="255">
        <f>M58</f>
        <v>219763</v>
      </c>
    </row>
    <row r="58" spans="1:13" ht="63.75" thickBot="1">
      <c r="A58" s="363" t="s">
        <v>422</v>
      </c>
      <c r="B58" s="364" t="s">
        <v>57</v>
      </c>
      <c r="C58" s="364" t="s">
        <v>40</v>
      </c>
      <c r="D58" s="364" t="s">
        <v>121</v>
      </c>
      <c r="E58" s="364" t="s">
        <v>153</v>
      </c>
      <c r="F58" s="364" t="s">
        <v>154</v>
      </c>
      <c r="G58" s="364" t="s">
        <v>136</v>
      </c>
      <c r="H58" s="364" t="s">
        <v>119</v>
      </c>
      <c r="I58" s="364" t="s">
        <v>181</v>
      </c>
      <c r="J58" s="365" t="s">
        <v>83</v>
      </c>
      <c r="K58" s="352">
        <v>202775</v>
      </c>
      <c r="L58" s="352">
        <v>211881</v>
      </c>
      <c r="M58" s="353">
        <v>219763</v>
      </c>
    </row>
    <row r="59" spans="1:13" ht="16.5" thickBot="1">
      <c r="A59" s="121">
        <v>47</v>
      </c>
      <c r="B59" s="122" t="s">
        <v>57</v>
      </c>
      <c r="C59" s="122" t="s">
        <v>40</v>
      </c>
      <c r="D59" s="122" t="s">
        <v>121</v>
      </c>
      <c r="E59" s="122" t="s">
        <v>415</v>
      </c>
      <c r="F59" s="122" t="s">
        <v>115</v>
      </c>
      <c r="G59" s="123" t="s">
        <v>118</v>
      </c>
      <c r="H59" s="122" t="s">
        <v>119</v>
      </c>
      <c r="I59" s="72">
        <v>150</v>
      </c>
      <c r="J59" s="124" t="s">
        <v>190</v>
      </c>
      <c r="K59" s="47">
        <f>K60+K63</f>
        <v>5373309.5199999996</v>
      </c>
      <c r="L59" s="47">
        <f>L70+L62+L71+L66</f>
        <v>4958740</v>
      </c>
      <c r="M59" s="48">
        <f>M70+M62+M71+M66</f>
        <v>4942140</v>
      </c>
    </row>
    <row r="60" spans="1:13" ht="78.75">
      <c r="A60" s="133">
        <v>48</v>
      </c>
      <c r="B60" s="374" t="s">
        <v>57</v>
      </c>
      <c r="C60" s="374" t="s">
        <v>40</v>
      </c>
      <c r="D60" s="374" t="s">
        <v>121</v>
      </c>
      <c r="E60" s="374" t="s">
        <v>415</v>
      </c>
      <c r="F60" s="374" t="s">
        <v>494</v>
      </c>
      <c r="G60" s="358" t="s">
        <v>118</v>
      </c>
      <c r="H60" s="374" t="s">
        <v>119</v>
      </c>
      <c r="I60" s="375">
        <v>150</v>
      </c>
      <c r="J60" s="376" t="s">
        <v>517</v>
      </c>
      <c r="K60" s="377">
        <f>K62</f>
        <v>412040</v>
      </c>
      <c r="L60" s="377">
        <f>L62</f>
        <v>412040</v>
      </c>
      <c r="M60" s="378">
        <f>M62</f>
        <v>412040</v>
      </c>
    </row>
    <row r="61" spans="1:13" ht="94.5">
      <c r="A61" s="112">
        <v>49</v>
      </c>
      <c r="B61" s="342" t="s">
        <v>57</v>
      </c>
      <c r="C61" s="342" t="s">
        <v>40</v>
      </c>
      <c r="D61" s="342" t="s">
        <v>121</v>
      </c>
      <c r="E61" s="342" t="s">
        <v>415</v>
      </c>
      <c r="F61" s="342" t="s">
        <v>494</v>
      </c>
      <c r="G61" s="46" t="s">
        <v>136</v>
      </c>
      <c r="H61" s="342" t="s">
        <v>119</v>
      </c>
      <c r="I61" s="379">
        <v>150</v>
      </c>
      <c r="J61" s="372" t="s">
        <v>518</v>
      </c>
      <c r="K61" s="380">
        <f>K60</f>
        <v>412040</v>
      </c>
      <c r="L61" s="380">
        <f>L60</f>
        <v>412040</v>
      </c>
      <c r="M61" s="381">
        <f>M60</f>
        <v>412040</v>
      </c>
    </row>
    <row r="62" spans="1:13" ht="126">
      <c r="A62" s="112">
        <v>50</v>
      </c>
      <c r="B62" s="46" t="s">
        <v>57</v>
      </c>
      <c r="C62" s="46" t="s">
        <v>40</v>
      </c>
      <c r="D62" s="46" t="s">
        <v>121</v>
      </c>
      <c r="E62" s="46" t="s">
        <v>415</v>
      </c>
      <c r="F62" s="46" t="s">
        <v>494</v>
      </c>
      <c r="G62" s="46" t="s">
        <v>136</v>
      </c>
      <c r="H62" s="46" t="s">
        <v>379</v>
      </c>
      <c r="I62" s="46" t="s">
        <v>181</v>
      </c>
      <c r="J62" s="50" t="s">
        <v>495</v>
      </c>
      <c r="K62" s="258">
        <v>412040</v>
      </c>
      <c r="L62" s="44">
        <v>412040</v>
      </c>
      <c r="M62" s="45">
        <v>412040</v>
      </c>
    </row>
    <row r="63" spans="1:13" ht="31.5">
      <c r="A63" s="113">
        <v>51</v>
      </c>
      <c r="B63" s="249" t="s">
        <v>57</v>
      </c>
      <c r="C63" s="249" t="s">
        <v>40</v>
      </c>
      <c r="D63" s="249" t="s">
        <v>121</v>
      </c>
      <c r="E63" s="249" t="s">
        <v>155</v>
      </c>
      <c r="F63" s="249" t="s">
        <v>157</v>
      </c>
      <c r="G63" s="249" t="s">
        <v>118</v>
      </c>
      <c r="H63" s="249" t="s">
        <v>119</v>
      </c>
      <c r="I63" s="249" t="s">
        <v>181</v>
      </c>
      <c r="J63" s="118" t="s">
        <v>519</v>
      </c>
      <c r="K63" s="382">
        <f>K70+K71+K65+K66+K68+K69</f>
        <v>4961269.5199999996</v>
      </c>
      <c r="L63" s="119">
        <f>L70+L71+L66</f>
        <v>4546700</v>
      </c>
      <c r="M63" s="120">
        <f>M70+M71+M66</f>
        <v>4530100</v>
      </c>
    </row>
    <row r="64" spans="1:13" ht="31.5">
      <c r="A64" s="113">
        <v>52</v>
      </c>
      <c r="B64" s="249" t="s">
        <v>57</v>
      </c>
      <c r="C64" s="249" t="s">
        <v>40</v>
      </c>
      <c r="D64" s="249" t="s">
        <v>121</v>
      </c>
      <c r="E64" s="249" t="s">
        <v>155</v>
      </c>
      <c r="F64" s="249" t="s">
        <v>157</v>
      </c>
      <c r="G64" s="249" t="s">
        <v>136</v>
      </c>
      <c r="H64" s="249" t="s">
        <v>119</v>
      </c>
      <c r="I64" s="249" t="s">
        <v>181</v>
      </c>
      <c r="J64" s="118" t="s">
        <v>520</v>
      </c>
      <c r="K64" s="382">
        <f>K63</f>
        <v>4961269.5199999996</v>
      </c>
      <c r="L64" s="119">
        <f>L63</f>
        <v>4546700</v>
      </c>
      <c r="M64" s="120">
        <f>M63</f>
        <v>4530100</v>
      </c>
    </row>
    <row r="65" spans="1:13" ht="75" customHeight="1">
      <c r="A65" s="113">
        <v>53</v>
      </c>
      <c r="B65" s="249" t="s">
        <v>57</v>
      </c>
      <c r="C65" s="249" t="s">
        <v>40</v>
      </c>
      <c r="D65" s="249" t="s">
        <v>121</v>
      </c>
      <c r="E65" s="249" t="s">
        <v>155</v>
      </c>
      <c r="F65" s="249" t="s">
        <v>157</v>
      </c>
      <c r="G65" s="249" t="s">
        <v>136</v>
      </c>
      <c r="H65" s="249" t="s">
        <v>537</v>
      </c>
      <c r="I65" s="249" t="s">
        <v>181</v>
      </c>
      <c r="J65" s="118" t="s">
        <v>536</v>
      </c>
      <c r="K65" s="382">
        <v>233629</v>
      </c>
      <c r="L65" s="119">
        <v>0</v>
      </c>
      <c r="M65" s="120">
        <v>0</v>
      </c>
    </row>
    <row r="66" spans="1:13" ht="50.25" customHeight="1">
      <c r="A66" s="113">
        <v>54</v>
      </c>
      <c r="B66" s="249" t="s">
        <v>57</v>
      </c>
      <c r="C66" s="249" t="s">
        <v>40</v>
      </c>
      <c r="D66" s="249" t="s">
        <v>121</v>
      </c>
      <c r="E66" s="249" t="s">
        <v>155</v>
      </c>
      <c r="F66" s="249" t="s">
        <v>157</v>
      </c>
      <c r="G66" s="249" t="s">
        <v>136</v>
      </c>
      <c r="H66" s="249" t="s">
        <v>552</v>
      </c>
      <c r="I66" s="249" t="s">
        <v>181</v>
      </c>
      <c r="J66" s="412" t="s">
        <v>551</v>
      </c>
      <c r="K66" s="382">
        <v>241700</v>
      </c>
      <c r="L66" s="119">
        <v>145000</v>
      </c>
      <c r="M66" s="120">
        <v>161100</v>
      </c>
    </row>
    <row r="67" spans="1:13" ht="194.25" hidden="1" customHeight="1">
      <c r="K67" s="382"/>
      <c r="L67" s="119"/>
      <c r="M67" s="120"/>
    </row>
    <row r="68" spans="1:13" ht="96.75" customHeight="1">
      <c r="A68" s="113">
        <v>55</v>
      </c>
      <c r="B68" s="249" t="s">
        <v>57</v>
      </c>
      <c r="C68" s="249" t="s">
        <v>40</v>
      </c>
      <c r="D68" s="249" t="s">
        <v>121</v>
      </c>
      <c r="E68" s="249" t="s">
        <v>155</v>
      </c>
      <c r="F68" s="249" t="s">
        <v>157</v>
      </c>
      <c r="G68" s="249" t="s">
        <v>136</v>
      </c>
      <c r="H68" s="249" t="s">
        <v>560</v>
      </c>
      <c r="I68" s="249" t="s">
        <v>181</v>
      </c>
      <c r="J68" s="424" t="s">
        <v>561</v>
      </c>
      <c r="K68" s="382">
        <v>12390.52</v>
      </c>
      <c r="L68" s="119">
        <v>0</v>
      </c>
      <c r="M68" s="120">
        <v>0</v>
      </c>
    </row>
    <row r="69" spans="1:13" ht="51" customHeight="1">
      <c r="A69" s="113">
        <v>56</v>
      </c>
      <c r="B69" s="249" t="s">
        <v>57</v>
      </c>
      <c r="C69" s="249" t="s">
        <v>40</v>
      </c>
      <c r="D69" s="249" t="s">
        <v>121</v>
      </c>
      <c r="E69" s="249" t="s">
        <v>155</v>
      </c>
      <c r="F69" s="249" t="s">
        <v>157</v>
      </c>
      <c r="G69" s="249" t="s">
        <v>136</v>
      </c>
      <c r="H69" s="249" t="s">
        <v>596</v>
      </c>
      <c r="I69" s="249" t="s">
        <v>181</v>
      </c>
      <c r="J69" s="424" t="s">
        <v>597</v>
      </c>
      <c r="K69" s="382">
        <v>67710</v>
      </c>
      <c r="L69" s="119">
        <v>0</v>
      </c>
      <c r="M69" s="120">
        <v>0</v>
      </c>
    </row>
    <row r="70" spans="1:13" ht="62.25" customHeight="1">
      <c r="A70" s="117" t="s">
        <v>432</v>
      </c>
      <c r="B70" s="249" t="s">
        <v>57</v>
      </c>
      <c r="C70" s="249" t="s">
        <v>40</v>
      </c>
      <c r="D70" s="249" t="s">
        <v>121</v>
      </c>
      <c r="E70" s="249" t="s">
        <v>155</v>
      </c>
      <c r="F70" s="249" t="s">
        <v>157</v>
      </c>
      <c r="G70" s="249" t="s">
        <v>136</v>
      </c>
      <c r="H70" s="249" t="s">
        <v>158</v>
      </c>
      <c r="I70" s="249" t="s">
        <v>181</v>
      </c>
      <c r="J70" s="118" t="s">
        <v>84</v>
      </c>
      <c r="K70" s="119">
        <v>3619010</v>
      </c>
      <c r="L70" s="119">
        <v>3614870</v>
      </c>
      <c r="M70" s="120">
        <v>3582170</v>
      </c>
    </row>
    <row r="71" spans="1:13" ht="63.75" thickBot="1">
      <c r="A71" s="114" t="s">
        <v>433</v>
      </c>
      <c r="B71" s="388" t="s">
        <v>57</v>
      </c>
      <c r="C71" s="388" t="s">
        <v>40</v>
      </c>
      <c r="D71" s="388" t="s">
        <v>121</v>
      </c>
      <c r="E71" s="388" t="s">
        <v>155</v>
      </c>
      <c r="F71" s="388" t="s">
        <v>157</v>
      </c>
      <c r="G71" s="388" t="s">
        <v>136</v>
      </c>
      <c r="H71" s="388" t="s">
        <v>159</v>
      </c>
      <c r="I71" s="388" t="s">
        <v>181</v>
      </c>
      <c r="J71" s="389" t="s">
        <v>85</v>
      </c>
      <c r="K71" s="390">
        <v>786830</v>
      </c>
      <c r="L71" s="390">
        <v>786830</v>
      </c>
      <c r="M71" s="391">
        <v>786830</v>
      </c>
    </row>
    <row r="72" spans="1:13" ht="102" customHeight="1" thickBot="1">
      <c r="A72" s="128" t="s">
        <v>434</v>
      </c>
      <c r="B72" s="123" t="s">
        <v>57</v>
      </c>
      <c r="C72" s="123" t="s">
        <v>40</v>
      </c>
      <c r="D72" s="123" t="s">
        <v>162</v>
      </c>
      <c r="E72" s="123" t="s">
        <v>118</v>
      </c>
      <c r="F72" s="123" t="s">
        <v>115</v>
      </c>
      <c r="G72" s="123" t="s">
        <v>118</v>
      </c>
      <c r="H72" s="123" t="s">
        <v>119</v>
      </c>
      <c r="I72" s="123" t="s">
        <v>181</v>
      </c>
      <c r="J72" s="423" t="s">
        <v>535</v>
      </c>
      <c r="K72" s="394">
        <v>5118.13</v>
      </c>
      <c r="L72" s="47">
        <v>0</v>
      </c>
      <c r="M72" s="48">
        <v>0</v>
      </c>
    </row>
    <row r="73" spans="1:13" ht="111" customHeight="1" thickBot="1">
      <c r="A73" s="416" t="s">
        <v>435</v>
      </c>
      <c r="B73" s="249" t="s">
        <v>57</v>
      </c>
      <c r="C73" s="249" t="s">
        <v>40</v>
      </c>
      <c r="D73" s="249" t="s">
        <v>162</v>
      </c>
      <c r="E73" s="249" t="s">
        <v>118</v>
      </c>
      <c r="F73" s="249" t="s">
        <v>115</v>
      </c>
      <c r="G73" s="249" t="s">
        <v>136</v>
      </c>
      <c r="H73" s="249" t="s">
        <v>119</v>
      </c>
      <c r="I73" s="249" t="s">
        <v>181</v>
      </c>
      <c r="J73" s="419" t="s">
        <v>538</v>
      </c>
      <c r="K73" s="420">
        <v>5118.13</v>
      </c>
      <c r="L73" s="421">
        <v>0</v>
      </c>
      <c r="M73" s="422">
        <v>0</v>
      </c>
    </row>
    <row r="74" spans="1:13" ht="16.5" thickBot="1">
      <c r="A74" s="498" t="s">
        <v>163</v>
      </c>
      <c r="B74" s="499"/>
      <c r="C74" s="499"/>
      <c r="D74" s="499"/>
      <c r="E74" s="499"/>
      <c r="F74" s="499"/>
      <c r="G74" s="499"/>
      <c r="H74" s="499"/>
      <c r="I74" s="499"/>
      <c r="J74" s="499"/>
      <c r="K74" s="468">
        <f>K13+K43</f>
        <v>27750090.649999999</v>
      </c>
      <c r="L74" s="468">
        <f>L15+L19+L29+L37+L43+L40</f>
        <v>10021821</v>
      </c>
      <c r="M74" s="469">
        <f>M15+M19+M29+M37+M43+M40</f>
        <v>10071503</v>
      </c>
    </row>
  </sheetData>
  <autoFilter ref="A12:M74"/>
  <mergeCells count="12">
    <mergeCell ref="L2:M2"/>
    <mergeCell ref="L3:M3"/>
    <mergeCell ref="L4:M4"/>
    <mergeCell ref="L5:M5"/>
    <mergeCell ref="M10:M11"/>
    <mergeCell ref="L10:L11"/>
    <mergeCell ref="A8:M8"/>
    <mergeCell ref="A74:J74"/>
    <mergeCell ref="A10:A11"/>
    <mergeCell ref="B10:I10"/>
    <mergeCell ref="J10:J11"/>
    <mergeCell ref="K10:K11"/>
  </mergeCells>
  <pageMargins left="1.1811023622047243" right="0.39370078740157483" top="0.78740157480314965" bottom="0.78740157480314965" header="0.31496062992125984" footer="0.31496062992125984"/>
  <pageSetup paperSize="9"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70" zoomScaleNormal="70" workbookViewId="0">
      <selection activeCell="J4" sqref="J4"/>
    </sheetView>
  </sheetViews>
  <sheetFormatPr defaultRowHeight="15"/>
  <cols>
    <col min="10" max="10" width="95.5703125" customWidth="1"/>
  </cols>
  <sheetData>
    <row r="1" spans="1:10" ht="75">
      <c r="A1" s="26">
        <v>16</v>
      </c>
      <c r="B1" s="29" t="s">
        <v>57</v>
      </c>
      <c r="C1" s="29" t="s">
        <v>116</v>
      </c>
      <c r="D1" s="29" t="s">
        <v>165</v>
      </c>
      <c r="E1" s="29" t="s">
        <v>166</v>
      </c>
      <c r="F1" s="29" t="s">
        <v>167</v>
      </c>
      <c r="G1" s="29" t="s">
        <v>136</v>
      </c>
      <c r="H1" s="29" t="s">
        <v>119</v>
      </c>
      <c r="I1" s="29" t="s">
        <v>168</v>
      </c>
      <c r="J1" s="32" t="s">
        <v>62</v>
      </c>
    </row>
    <row r="2" spans="1:10" ht="37.5">
      <c r="A2" s="26">
        <v>17</v>
      </c>
      <c r="B2" s="29" t="s">
        <v>57</v>
      </c>
      <c r="C2" s="29" t="s">
        <v>116</v>
      </c>
      <c r="D2" s="29" t="s">
        <v>169</v>
      </c>
      <c r="E2" s="29" t="s">
        <v>121</v>
      </c>
      <c r="F2" s="29" t="s">
        <v>170</v>
      </c>
      <c r="G2" s="29" t="s">
        <v>136</v>
      </c>
      <c r="H2" s="29" t="s">
        <v>119</v>
      </c>
      <c r="I2" s="29" t="s">
        <v>171</v>
      </c>
      <c r="J2" s="30" t="s">
        <v>63</v>
      </c>
    </row>
    <row r="3" spans="1:10" ht="93.75">
      <c r="A3" s="26">
        <v>18</v>
      </c>
      <c r="B3" s="29" t="s">
        <v>57</v>
      </c>
      <c r="C3" s="29" t="s">
        <v>116</v>
      </c>
      <c r="D3" s="29" t="s">
        <v>172</v>
      </c>
      <c r="E3" s="29" t="s">
        <v>121</v>
      </c>
      <c r="F3" s="29" t="s">
        <v>173</v>
      </c>
      <c r="G3" s="29" t="s">
        <v>136</v>
      </c>
      <c r="H3" s="29" t="s">
        <v>119</v>
      </c>
      <c r="I3" s="29" t="s">
        <v>174</v>
      </c>
      <c r="J3" s="32" t="s">
        <v>64</v>
      </c>
    </row>
    <row r="4" spans="1:10" ht="75">
      <c r="A4" s="26">
        <v>19</v>
      </c>
      <c r="B4" s="29" t="s">
        <v>57</v>
      </c>
      <c r="C4" s="29" t="s">
        <v>116</v>
      </c>
      <c r="D4" s="29" t="s">
        <v>147</v>
      </c>
      <c r="E4" s="29" t="s">
        <v>161</v>
      </c>
      <c r="F4" s="29" t="s">
        <v>175</v>
      </c>
      <c r="G4" s="29" t="s">
        <v>136</v>
      </c>
      <c r="H4" s="29" t="s">
        <v>119</v>
      </c>
      <c r="I4" s="29" t="s">
        <v>176</v>
      </c>
      <c r="J4" s="32" t="s">
        <v>65</v>
      </c>
    </row>
    <row r="5" spans="1:10" ht="56.25">
      <c r="A5" s="26">
        <v>20</v>
      </c>
      <c r="B5" s="29" t="s">
        <v>57</v>
      </c>
      <c r="C5" s="29" t="s">
        <v>116</v>
      </c>
      <c r="D5" s="29" t="s">
        <v>147</v>
      </c>
      <c r="E5" s="29" t="s">
        <v>121</v>
      </c>
      <c r="F5" s="29" t="s">
        <v>124</v>
      </c>
      <c r="G5" s="29" t="s">
        <v>121</v>
      </c>
      <c r="H5" s="29" t="s">
        <v>119</v>
      </c>
      <c r="I5" s="29" t="s">
        <v>176</v>
      </c>
      <c r="J5" s="32" t="s">
        <v>66</v>
      </c>
    </row>
    <row r="6" spans="1:10" ht="18.75">
      <c r="A6" s="26">
        <v>21</v>
      </c>
      <c r="B6" s="29" t="s">
        <v>91</v>
      </c>
      <c r="C6" s="29" t="s">
        <v>116</v>
      </c>
      <c r="D6" s="29" t="s">
        <v>177</v>
      </c>
      <c r="E6" s="29" t="s">
        <v>117</v>
      </c>
      <c r="F6" s="29" t="s">
        <v>178</v>
      </c>
      <c r="G6" s="29" t="s">
        <v>136</v>
      </c>
      <c r="H6" s="29" t="s">
        <v>119</v>
      </c>
      <c r="I6" s="29" t="s">
        <v>179</v>
      </c>
      <c r="J6" s="33" t="s">
        <v>68</v>
      </c>
    </row>
    <row r="7" spans="1:10" ht="18.75">
      <c r="A7" s="26">
        <v>22</v>
      </c>
      <c r="B7" s="29" t="s">
        <v>57</v>
      </c>
      <c r="C7" s="29" t="s">
        <v>116</v>
      </c>
      <c r="D7" s="29" t="s">
        <v>177</v>
      </c>
      <c r="E7" s="29" t="s">
        <v>160</v>
      </c>
      <c r="F7" s="29" t="s">
        <v>180</v>
      </c>
      <c r="G7" s="29" t="s">
        <v>136</v>
      </c>
      <c r="H7" s="29" t="s">
        <v>119</v>
      </c>
      <c r="I7" s="29" t="s">
        <v>179</v>
      </c>
      <c r="J7" s="34" t="s">
        <v>70</v>
      </c>
    </row>
    <row r="8" spans="1:10" ht="37.5">
      <c r="A8" s="26">
        <v>25</v>
      </c>
      <c r="B8" s="29" t="s">
        <v>57</v>
      </c>
      <c r="C8" s="29" t="s">
        <v>40</v>
      </c>
      <c r="D8" s="29" t="s">
        <v>121</v>
      </c>
      <c r="E8" s="29" t="s">
        <v>148</v>
      </c>
      <c r="F8" s="29" t="s">
        <v>149</v>
      </c>
      <c r="G8" s="29" t="s">
        <v>136</v>
      </c>
      <c r="H8" s="29" t="s">
        <v>182</v>
      </c>
      <c r="I8" s="29" t="s">
        <v>181</v>
      </c>
      <c r="J8" s="30" t="s">
        <v>73</v>
      </c>
    </row>
    <row r="9" spans="1:10" ht="75">
      <c r="A9" s="26">
        <v>26</v>
      </c>
      <c r="B9" s="29" t="s">
        <v>57</v>
      </c>
      <c r="C9" s="29" t="s">
        <v>40</v>
      </c>
      <c r="D9" s="29" t="s">
        <v>121</v>
      </c>
      <c r="E9" s="29" t="s">
        <v>148</v>
      </c>
      <c r="F9" s="29" t="s">
        <v>149</v>
      </c>
      <c r="G9" s="29" t="s">
        <v>136</v>
      </c>
      <c r="H9" s="29" t="s">
        <v>183</v>
      </c>
      <c r="I9" s="29" t="s">
        <v>181</v>
      </c>
      <c r="J9" s="30" t="s">
        <v>74</v>
      </c>
    </row>
    <row r="10" spans="1:10" ht="75">
      <c r="A10" s="26">
        <v>27</v>
      </c>
      <c r="B10" s="29" t="s">
        <v>57</v>
      </c>
      <c r="C10" s="29" t="s">
        <v>40</v>
      </c>
      <c r="D10" s="29" t="s">
        <v>121</v>
      </c>
      <c r="E10" s="29" t="s">
        <v>148</v>
      </c>
      <c r="F10" s="29" t="s">
        <v>149</v>
      </c>
      <c r="G10" s="29" t="s">
        <v>136</v>
      </c>
      <c r="H10" s="29" t="s">
        <v>184</v>
      </c>
      <c r="I10" s="29" t="s">
        <v>181</v>
      </c>
      <c r="J10" s="30" t="s">
        <v>74</v>
      </c>
    </row>
    <row r="11" spans="1:10" ht="56.25">
      <c r="A11" s="26">
        <v>28</v>
      </c>
      <c r="B11" s="29" t="s">
        <v>57</v>
      </c>
      <c r="C11" s="29" t="s">
        <v>40</v>
      </c>
      <c r="D11" s="29" t="s">
        <v>121</v>
      </c>
      <c r="E11" s="29" t="s">
        <v>185</v>
      </c>
      <c r="F11" s="29" t="s">
        <v>149</v>
      </c>
      <c r="G11" s="29" t="s">
        <v>136</v>
      </c>
      <c r="H11" s="29" t="s">
        <v>186</v>
      </c>
      <c r="I11" s="29" t="s">
        <v>181</v>
      </c>
      <c r="J11" s="32" t="s">
        <v>75</v>
      </c>
    </row>
    <row r="12" spans="1:10" ht="93.75">
      <c r="A12" s="26">
        <v>41</v>
      </c>
      <c r="B12" s="29" t="s">
        <v>91</v>
      </c>
      <c r="C12" s="29" t="s">
        <v>40</v>
      </c>
      <c r="D12" s="29" t="s">
        <v>140</v>
      </c>
      <c r="E12" s="29" t="s">
        <v>187</v>
      </c>
      <c r="F12" s="29" t="s">
        <v>115</v>
      </c>
      <c r="G12" s="29" t="s">
        <v>136</v>
      </c>
      <c r="H12" s="29" t="s">
        <v>119</v>
      </c>
      <c r="I12" s="29" t="s">
        <v>181</v>
      </c>
      <c r="J12" s="3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Z40"/>
  <sheetViews>
    <sheetView zoomScale="70" zoomScaleNormal="70" workbookViewId="0">
      <selection activeCell="D6" sqref="D6:E6"/>
    </sheetView>
  </sheetViews>
  <sheetFormatPr defaultRowHeight="15" outlineLevelRow="2"/>
  <cols>
    <col min="1" max="1" width="46.5703125" customWidth="1"/>
    <col min="2" max="2" width="7.42578125" customWidth="1"/>
    <col min="3" max="3" width="15.7109375" customWidth="1"/>
    <col min="4" max="4" width="17" customWidth="1"/>
    <col min="5" max="5" width="19.140625" customWidth="1"/>
    <col min="6" max="6" width="10.42578125" customWidth="1"/>
    <col min="7" max="7" width="16.28515625" customWidth="1"/>
    <col min="8" max="8" width="16.7109375" customWidth="1"/>
    <col min="9" max="9" width="15.28515625" customWidth="1"/>
    <col min="10" max="11" width="11.140625" bestFit="1" customWidth="1"/>
    <col min="12" max="13" width="15.85546875" customWidth="1"/>
    <col min="14" max="14" width="14.7109375" customWidth="1"/>
    <col min="15" max="24" width="10.5703125" customWidth="1"/>
    <col min="26" max="26" width="11.140625" bestFit="1" customWidth="1"/>
    <col min="268" max="268" width="46.5703125" customWidth="1"/>
    <col min="269" max="269" width="7.42578125" customWidth="1"/>
    <col min="270" max="272" width="14.7109375" customWidth="1"/>
    <col min="273" max="273" width="10.42578125" customWidth="1"/>
    <col min="524" max="524" width="46.5703125" customWidth="1"/>
    <col min="525" max="525" width="7.42578125" customWidth="1"/>
    <col min="526" max="528" width="14.7109375" customWidth="1"/>
    <col min="529" max="529" width="10.42578125" customWidth="1"/>
    <col min="780" max="780" width="46.5703125" customWidth="1"/>
    <col min="781" max="781" width="7.42578125" customWidth="1"/>
    <col min="782" max="784" width="14.7109375" customWidth="1"/>
    <col min="785" max="785" width="10.42578125" customWidth="1"/>
    <col min="1036" max="1036" width="46.5703125" customWidth="1"/>
    <col min="1037" max="1037" width="7.42578125" customWidth="1"/>
    <col min="1038" max="1040" width="14.7109375" customWidth="1"/>
    <col min="1041" max="1041" width="10.42578125" customWidth="1"/>
    <col min="1292" max="1292" width="46.5703125" customWidth="1"/>
    <col min="1293" max="1293" width="7.42578125" customWidth="1"/>
    <col min="1294" max="1296" width="14.7109375" customWidth="1"/>
    <col min="1297" max="1297" width="10.42578125" customWidth="1"/>
    <col min="1548" max="1548" width="46.5703125" customWidth="1"/>
    <col min="1549" max="1549" width="7.42578125" customWidth="1"/>
    <col min="1550" max="1552" width="14.7109375" customWidth="1"/>
    <col min="1553" max="1553" width="10.42578125" customWidth="1"/>
    <col min="1804" max="1804" width="46.5703125" customWidth="1"/>
    <col min="1805" max="1805" width="7.42578125" customWidth="1"/>
    <col min="1806" max="1808" width="14.7109375" customWidth="1"/>
    <col min="1809" max="1809" width="10.42578125" customWidth="1"/>
    <col min="2060" max="2060" width="46.5703125" customWidth="1"/>
    <col min="2061" max="2061" width="7.42578125" customWidth="1"/>
    <col min="2062" max="2064" width="14.7109375" customWidth="1"/>
    <col min="2065" max="2065" width="10.42578125" customWidth="1"/>
    <col min="2316" max="2316" width="46.5703125" customWidth="1"/>
    <col min="2317" max="2317" width="7.42578125" customWidth="1"/>
    <col min="2318" max="2320" width="14.7109375" customWidth="1"/>
    <col min="2321" max="2321" width="10.42578125" customWidth="1"/>
    <col min="2572" max="2572" width="46.5703125" customWidth="1"/>
    <col min="2573" max="2573" width="7.42578125" customWidth="1"/>
    <col min="2574" max="2576" width="14.7109375" customWidth="1"/>
    <col min="2577" max="2577" width="10.42578125" customWidth="1"/>
    <col min="2828" max="2828" width="46.5703125" customWidth="1"/>
    <col min="2829" max="2829" width="7.42578125" customWidth="1"/>
    <col min="2830" max="2832" width="14.7109375" customWidth="1"/>
    <col min="2833" max="2833" width="10.42578125" customWidth="1"/>
    <col min="3084" max="3084" width="46.5703125" customWidth="1"/>
    <col min="3085" max="3085" width="7.42578125" customWidth="1"/>
    <col min="3086" max="3088" width="14.7109375" customWidth="1"/>
    <col min="3089" max="3089" width="10.42578125" customWidth="1"/>
    <col min="3340" max="3340" width="46.5703125" customWidth="1"/>
    <col min="3341" max="3341" width="7.42578125" customWidth="1"/>
    <col min="3342" max="3344" width="14.7109375" customWidth="1"/>
    <col min="3345" max="3345" width="10.42578125" customWidth="1"/>
    <col min="3596" max="3596" width="46.5703125" customWidth="1"/>
    <col min="3597" max="3597" width="7.42578125" customWidth="1"/>
    <col min="3598" max="3600" width="14.7109375" customWidth="1"/>
    <col min="3601" max="3601" width="10.42578125" customWidth="1"/>
    <col min="3852" max="3852" width="46.5703125" customWidth="1"/>
    <col min="3853" max="3853" width="7.42578125" customWidth="1"/>
    <col min="3854" max="3856" width="14.7109375" customWidth="1"/>
    <col min="3857" max="3857" width="10.42578125" customWidth="1"/>
    <col min="4108" max="4108" width="46.5703125" customWidth="1"/>
    <col min="4109" max="4109" width="7.42578125" customWidth="1"/>
    <col min="4110" max="4112" width="14.7109375" customWidth="1"/>
    <col min="4113" max="4113" width="10.42578125" customWidth="1"/>
    <col min="4364" max="4364" width="46.5703125" customWidth="1"/>
    <col min="4365" max="4365" width="7.42578125" customWidth="1"/>
    <col min="4366" max="4368" width="14.7109375" customWidth="1"/>
    <col min="4369" max="4369" width="10.42578125" customWidth="1"/>
    <col min="4620" max="4620" width="46.5703125" customWidth="1"/>
    <col min="4621" max="4621" width="7.42578125" customWidth="1"/>
    <col min="4622" max="4624" width="14.7109375" customWidth="1"/>
    <col min="4625" max="4625" width="10.42578125" customWidth="1"/>
    <col min="4876" max="4876" width="46.5703125" customWidth="1"/>
    <col min="4877" max="4877" width="7.42578125" customWidth="1"/>
    <col min="4878" max="4880" width="14.7109375" customWidth="1"/>
    <col min="4881" max="4881" width="10.42578125" customWidth="1"/>
    <col min="5132" max="5132" width="46.5703125" customWidth="1"/>
    <col min="5133" max="5133" width="7.42578125" customWidth="1"/>
    <col min="5134" max="5136" width="14.7109375" customWidth="1"/>
    <col min="5137" max="5137" width="10.42578125" customWidth="1"/>
    <col min="5388" max="5388" width="46.5703125" customWidth="1"/>
    <col min="5389" max="5389" width="7.42578125" customWidth="1"/>
    <col min="5390" max="5392" width="14.7109375" customWidth="1"/>
    <col min="5393" max="5393" width="10.42578125" customWidth="1"/>
    <col min="5644" max="5644" width="46.5703125" customWidth="1"/>
    <col min="5645" max="5645" width="7.42578125" customWidth="1"/>
    <col min="5646" max="5648" width="14.7109375" customWidth="1"/>
    <col min="5649" max="5649" width="10.42578125" customWidth="1"/>
    <col min="5900" max="5900" width="46.5703125" customWidth="1"/>
    <col min="5901" max="5901" width="7.42578125" customWidth="1"/>
    <col min="5902" max="5904" width="14.7109375" customWidth="1"/>
    <col min="5905" max="5905" width="10.42578125" customWidth="1"/>
    <col min="6156" max="6156" width="46.5703125" customWidth="1"/>
    <col min="6157" max="6157" width="7.42578125" customWidth="1"/>
    <col min="6158" max="6160" width="14.7109375" customWidth="1"/>
    <col min="6161" max="6161" width="10.42578125" customWidth="1"/>
    <col min="6412" max="6412" width="46.5703125" customWidth="1"/>
    <col min="6413" max="6413" width="7.42578125" customWidth="1"/>
    <col min="6414" max="6416" width="14.7109375" customWidth="1"/>
    <col min="6417" max="6417" width="10.42578125" customWidth="1"/>
    <col min="6668" max="6668" width="46.5703125" customWidth="1"/>
    <col min="6669" max="6669" width="7.42578125" customWidth="1"/>
    <col min="6670" max="6672" width="14.7109375" customWidth="1"/>
    <col min="6673" max="6673" width="10.42578125" customWidth="1"/>
    <col min="6924" max="6924" width="46.5703125" customWidth="1"/>
    <col min="6925" max="6925" width="7.42578125" customWidth="1"/>
    <col min="6926" max="6928" width="14.7109375" customWidth="1"/>
    <col min="6929" max="6929" width="10.42578125" customWidth="1"/>
    <col min="7180" max="7180" width="46.5703125" customWidth="1"/>
    <col min="7181" max="7181" width="7.42578125" customWidth="1"/>
    <col min="7182" max="7184" width="14.7109375" customWidth="1"/>
    <col min="7185" max="7185" width="10.42578125" customWidth="1"/>
    <col min="7436" max="7436" width="46.5703125" customWidth="1"/>
    <col min="7437" max="7437" width="7.42578125" customWidth="1"/>
    <col min="7438" max="7440" width="14.7109375" customWidth="1"/>
    <col min="7441" max="7441" width="10.42578125" customWidth="1"/>
    <col min="7692" max="7692" width="46.5703125" customWidth="1"/>
    <col min="7693" max="7693" width="7.42578125" customWidth="1"/>
    <col min="7694" max="7696" width="14.7109375" customWidth="1"/>
    <col min="7697" max="7697" width="10.42578125" customWidth="1"/>
    <col min="7948" max="7948" width="46.5703125" customWidth="1"/>
    <col min="7949" max="7949" width="7.42578125" customWidth="1"/>
    <col min="7950" max="7952" width="14.7109375" customWidth="1"/>
    <col min="7953" max="7953" width="10.42578125" customWidth="1"/>
    <col min="8204" max="8204" width="46.5703125" customWidth="1"/>
    <col min="8205" max="8205" width="7.42578125" customWidth="1"/>
    <col min="8206" max="8208" width="14.7109375" customWidth="1"/>
    <col min="8209" max="8209" width="10.42578125" customWidth="1"/>
    <col min="8460" max="8460" width="46.5703125" customWidth="1"/>
    <col min="8461" max="8461" width="7.42578125" customWidth="1"/>
    <col min="8462" max="8464" width="14.7109375" customWidth="1"/>
    <col min="8465" max="8465" width="10.42578125" customWidth="1"/>
    <col min="8716" max="8716" width="46.5703125" customWidth="1"/>
    <col min="8717" max="8717" width="7.42578125" customWidth="1"/>
    <col min="8718" max="8720" width="14.7109375" customWidth="1"/>
    <col min="8721" max="8721" width="10.42578125" customWidth="1"/>
    <col min="8972" max="8972" width="46.5703125" customWidth="1"/>
    <col min="8973" max="8973" width="7.42578125" customWidth="1"/>
    <col min="8974" max="8976" width="14.7109375" customWidth="1"/>
    <col min="8977" max="8977" width="10.42578125" customWidth="1"/>
    <col min="9228" max="9228" width="46.5703125" customWidth="1"/>
    <col min="9229" max="9229" width="7.42578125" customWidth="1"/>
    <col min="9230" max="9232" width="14.7109375" customWidth="1"/>
    <col min="9233" max="9233" width="10.42578125" customWidth="1"/>
    <col min="9484" max="9484" width="46.5703125" customWidth="1"/>
    <col min="9485" max="9485" width="7.42578125" customWidth="1"/>
    <col min="9486" max="9488" width="14.7109375" customWidth="1"/>
    <col min="9489" max="9489" width="10.42578125" customWidth="1"/>
    <col min="9740" max="9740" width="46.5703125" customWidth="1"/>
    <col min="9741" max="9741" width="7.42578125" customWidth="1"/>
    <col min="9742" max="9744" width="14.7109375" customWidth="1"/>
    <col min="9745" max="9745" width="10.42578125" customWidth="1"/>
    <col min="9996" max="9996" width="46.5703125" customWidth="1"/>
    <col min="9997" max="9997" width="7.42578125" customWidth="1"/>
    <col min="9998" max="10000" width="14.7109375" customWidth="1"/>
    <col min="10001" max="10001" width="10.42578125" customWidth="1"/>
    <col min="10252" max="10252" width="46.5703125" customWidth="1"/>
    <col min="10253" max="10253" width="7.42578125" customWidth="1"/>
    <col min="10254" max="10256" width="14.7109375" customWidth="1"/>
    <col min="10257" max="10257" width="10.42578125" customWidth="1"/>
    <col min="10508" max="10508" width="46.5703125" customWidth="1"/>
    <col min="10509" max="10509" width="7.42578125" customWidth="1"/>
    <col min="10510" max="10512" width="14.7109375" customWidth="1"/>
    <col min="10513" max="10513" width="10.42578125" customWidth="1"/>
    <col min="10764" max="10764" width="46.5703125" customWidth="1"/>
    <col min="10765" max="10765" width="7.42578125" customWidth="1"/>
    <col min="10766" max="10768" width="14.7109375" customWidth="1"/>
    <col min="10769" max="10769" width="10.42578125" customWidth="1"/>
    <col min="11020" max="11020" width="46.5703125" customWidth="1"/>
    <col min="11021" max="11021" width="7.42578125" customWidth="1"/>
    <col min="11022" max="11024" width="14.7109375" customWidth="1"/>
    <col min="11025" max="11025" width="10.42578125" customWidth="1"/>
    <col min="11276" max="11276" width="46.5703125" customWidth="1"/>
    <col min="11277" max="11277" width="7.42578125" customWidth="1"/>
    <col min="11278" max="11280" width="14.7109375" customWidth="1"/>
    <col min="11281" max="11281" width="10.42578125" customWidth="1"/>
    <col min="11532" max="11532" width="46.5703125" customWidth="1"/>
    <col min="11533" max="11533" width="7.42578125" customWidth="1"/>
    <col min="11534" max="11536" width="14.7109375" customWidth="1"/>
    <col min="11537" max="11537" width="10.42578125" customWidth="1"/>
    <col min="11788" max="11788" width="46.5703125" customWidth="1"/>
    <col min="11789" max="11789" width="7.42578125" customWidth="1"/>
    <col min="11790" max="11792" width="14.7109375" customWidth="1"/>
    <col min="11793" max="11793" width="10.42578125" customWidth="1"/>
    <col min="12044" max="12044" width="46.5703125" customWidth="1"/>
    <col min="12045" max="12045" width="7.42578125" customWidth="1"/>
    <col min="12046" max="12048" width="14.7109375" customWidth="1"/>
    <col min="12049" max="12049" width="10.42578125" customWidth="1"/>
    <col min="12300" max="12300" width="46.5703125" customWidth="1"/>
    <col min="12301" max="12301" width="7.42578125" customWidth="1"/>
    <col min="12302" max="12304" width="14.7109375" customWidth="1"/>
    <col min="12305" max="12305" width="10.42578125" customWidth="1"/>
    <col min="12556" max="12556" width="46.5703125" customWidth="1"/>
    <col min="12557" max="12557" width="7.42578125" customWidth="1"/>
    <col min="12558" max="12560" width="14.7109375" customWidth="1"/>
    <col min="12561" max="12561" width="10.42578125" customWidth="1"/>
    <col min="12812" max="12812" width="46.5703125" customWidth="1"/>
    <col min="12813" max="12813" width="7.42578125" customWidth="1"/>
    <col min="12814" max="12816" width="14.7109375" customWidth="1"/>
    <col min="12817" max="12817" width="10.42578125" customWidth="1"/>
    <col min="13068" max="13068" width="46.5703125" customWidth="1"/>
    <col min="13069" max="13069" width="7.42578125" customWidth="1"/>
    <col min="13070" max="13072" width="14.7109375" customWidth="1"/>
    <col min="13073" max="13073" width="10.42578125" customWidth="1"/>
    <col min="13324" max="13324" width="46.5703125" customWidth="1"/>
    <col min="13325" max="13325" width="7.42578125" customWidth="1"/>
    <col min="13326" max="13328" width="14.7109375" customWidth="1"/>
    <col min="13329" max="13329" width="10.42578125" customWidth="1"/>
    <col min="13580" max="13580" width="46.5703125" customWidth="1"/>
    <col min="13581" max="13581" width="7.42578125" customWidth="1"/>
    <col min="13582" max="13584" width="14.7109375" customWidth="1"/>
    <col min="13585" max="13585" width="10.42578125" customWidth="1"/>
    <col min="13836" max="13836" width="46.5703125" customWidth="1"/>
    <col min="13837" max="13837" width="7.42578125" customWidth="1"/>
    <col min="13838" max="13840" width="14.7109375" customWidth="1"/>
    <col min="13841" max="13841" width="10.42578125" customWidth="1"/>
    <col min="14092" max="14092" width="46.5703125" customWidth="1"/>
    <col min="14093" max="14093" width="7.42578125" customWidth="1"/>
    <col min="14094" max="14096" width="14.7109375" customWidth="1"/>
    <col min="14097" max="14097" width="10.42578125" customWidth="1"/>
    <col min="14348" max="14348" width="46.5703125" customWidth="1"/>
    <col min="14349" max="14349" width="7.42578125" customWidth="1"/>
    <col min="14350" max="14352" width="14.7109375" customWidth="1"/>
    <col min="14353" max="14353" width="10.42578125" customWidth="1"/>
    <col min="14604" max="14604" width="46.5703125" customWidth="1"/>
    <col min="14605" max="14605" width="7.42578125" customWidth="1"/>
    <col min="14606" max="14608" width="14.7109375" customWidth="1"/>
    <col min="14609" max="14609" width="10.42578125" customWidth="1"/>
    <col min="14860" max="14860" width="46.5703125" customWidth="1"/>
    <col min="14861" max="14861" width="7.42578125" customWidth="1"/>
    <col min="14862" max="14864" width="14.7109375" customWidth="1"/>
    <col min="14865" max="14865" width="10.42578125" customWidth="1"/>
    <col min="15116" max="15116" width="46.5703125" customWidth="1"/>
    <col min="15117" max="15117" width="7.42578125" customWidth="1"/>
    <col min="15118" max="15120" width="14.7109375" customWidth="1"/>
    <col min="15121" max="15121" width="10.42578125" customWidth="1"/>
    <col min="15372" max="15372" width="46.5703125" customWidth="1"/>
    <col min="15373" max="15373" width="7.42578125" customWidth="1"/>
    <col min="15374" max="15376" width="14.7109375" customWidth="1"/>
    <col min="15377" max="15377" width="10.42578125" customWidth="1"/>
    <col min="15628" max="15628" width="46.5703125" customWidth="1"/>
    <col min="15629" max="15629" width="7.42578125" customWidth="1"/>
    <col min="15630" max="15632" width="14.7109375" customWidth="1"/>
    <col min="15633" max="15633" width="10.42578125" customWidth="1"/>
    <col min="15884" max="15884" width="46.5703125" customWidth="1"/>
    <col min="15885" max="15885" width="7.42578125" customWidth="1"/>
    <col min="15886" max="15888" width="14.7109375" customWidth="1"/>
    <col min="15889" max="15889" width="10.42578125" customWidth="1"/>
    <col min="16140" max="16140" width="46.5703125" customWidth="1"/>
    <col min="16141" max="16141" width="7.42578125" customWidth="1"/>
    <col min="16142" max="16144" width="14.7109375" customWidth="1"/>
    <col min="16145" max="16145" width="10.42578125" customWidth="1"/>
  </cols>
  <sheetData>
    <row r="2" spans="1:11">
      <c r="D2" s="510" t="s">
        <v>94</v>
      </c>
      <c r="E2" s="510"/>
    </row>
    <row r="3" spans="1:11" ht="15" customHeight="1">
      <c r="D3" s="511" t="s">
        <v>228</v>
      </c>
      <c r="E3" s="511"/>
    </row>
    <row r="4" spans="1:11" ht="15" customHeight="1">
      <c r="D4" s="413" t="s">
        <v>229</v>
      </c>
      <c r="E4" s="413"/>
    </row>
    <row r="5" spans="1:11">
      <c r="D5" s="510" t="s">
        <v>191</v>
      </c>
      <c r="E5" s="510"/>
    </row>
    <row r="6" spans="1:11">
      <c r="D6" s="482" t="s">
        <v>603</v>
      </c>
      <c r="E6" s="482"/>
    </row>
    <row r="7" spans="1:11" ht="15.75" customHeight="1">
      <c r="A7" s="51"/>
      <c r="C7" s="52"/>
      <c r="D7" s="53"/>
      <c r="E7" s="53"/>
    </row>
    <row r="8" spans="1:11" ht="15.95" customHeight="1">
      <c r="A8" s="51"/>
      <c r="B8" s="51"/>
      <c r="C8" s="51"/>
      <c r="D8" s="51"/>
      <c r="E8" s="54"/>
    </row>
    <row r="9" spans="1:11" ht="56.25" customHeight="1">
      <c r="A9" s="509" t="s">
        <v>381</v>
      </c>
      <c r="B9" s="509"/>
      <c r="C9" s="509"/>
      <c r="D9" s="509"/>
      <c r="E9" s="509"/>
    </row>
    <row r="10" spans="1:11" ht="17.25" customHeight="1">
      <c r="A10" s="55"/>
      <c r="B10" s="55"/>
      <c r="C10" s="55"/>
      <c r="D10" s="55"/>
      <c r="E10" s="55"/>
    </row>
    <row r="11" spans="1:11" ht="15.95" customHeight="1" thickBot="1">
      <c r="A11" s="51"/>
      <c r="B11" s="51"/>
      <c r="C11" s="51"/>
      <c r="D11" s="51"/>
      <c r="E11" s="56" t="s">
        <v>5</v>
      </c>
    </row>
    <row r="12" spans="1:11" ht="56.25" customHeight="1" thickBot="1">
      <c r="A12" s="57" t="s">
        <v>193</v>
      </c>
      <c r="B12" s="58" t="s">
        <v>194</v>
      </c>
      <c r="C12" s="59" t="s">
        <v>195</v>
      </c>
      <c r="D12" s="59" t="s">
        <v>227</v>
      </c>
      <c r="E12" s="60" t="s">
        <v>383</v>
      </c>
    </row>
    <row r="13" spans="1:11" ht="15.75">
      <c r="A13" s="61" t="s">
        <v>116</v>
      </c>
      <c r="B13" s="62" t="s">
        <v>40</v>
      </c>
      <c r="C13" s="62" t="s">
        <v>41</v>
      </c>
      <c r="D13" s="62" t="s">
        <v>196</v>
      </c>
      <c r="E13" s="63" t="s">
        <v>197</v>
      </c>
    </row>
    <row r="14" spans="1:11" ht="15.75">
      <c r="A14" s="64" t="s">
        <v>10</v>
      </c>
      <c r="B14" s="65"/>
      <c r="C14" s="66">
        <f>C15+C20+C22+C24+C26+C30</f>
        <v>28348904.920000002</v>
      </c>
      <c r="D14" s="66">
        <v>9842770</v>
      </c>
      <c r="E14" s="67">
        <v>9690640</v>
      </c>
    </row>
    <row r="15" spans="1:11" ht="15.75" outlineLevel="1">
      <c r="A15" s="68" t="s">
        <v>198</v>
      </c>
      <c r="B15" s="265" t="s">
        <v>199</v>
      </c>
      <c r="C15" s="266">
        <f>C16+C17+C18+C19</f>
        <v>6645635.4000000004</v>
      </c>
      <c r="D15" s="266">
        <f>D16+D17+D18+D19</f>
        <v>6314028</v>
      </c>
      <c r="E15" s="267">
        <f>E16+E17+E18+E19</f>
        <v>6546650</v>
      </c>
      <c r="G15" s="166"/>
      <c r="H15" s="166"/>
    </row>
    <row r="16" spans="1:11" ht="47.25" outlineLevel="2">
      <c r="A16" s="69" t="s">
        <v>200</v>
      </c>
      <c r="B16" s="268" t="s">
        <v>201</v>
      </c>
      <c r="C16" s="269">
        <v>1053157</v>
      </c>
      <c r="D16" s="269">
        <v>1020984</v>
      </c>
      <c r="E16" s="270">
        <v>1020984</v>
      </c>
      <c r="I16" s="78"/>
      <c r="J16" s="78"/>
      <c r="K16" s="78"/>
    </row>
    <row r="17" spans="1:26" ht="78.75" outlineLevel="2">
      <c r="A17" s="69" t="s">
        <v>202</v>
      </c>
      <c r="B17" s="268" t="s">
        <v>203</v>
      </c>
      <c r="C17" s="269">
        <v>4756335.4000000004</v>
      </c>
      <c r="D17" s="269">
        <v>4481879</v>
      </c>
      <c r="E17" s="270">
        <v>4714501</v>
      </c>
      <c r="H17" s="283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Z17" s="78"/>
    </row>
    <row r="18" spans="1:26" ht="15.75" outlineLevel="2">
      <c r="A18" s="69" t="s">
        <v>204</v>
      </c>
      <c r="B18" s="268" t="s">
        <v>205</v>
      </c>
      <c r="C18" s="269">
        <v>5000</v>
      </c>
      <c r="D18" s="269">
        <v>5000</v>
      </c>
      <c r="E18" s="270">
        <v>5000</v>
      </c>
      <c r="G18" s="264"/>
      <c r="H18" s="264"/>
      <c r="I18" s="282"/>
      <c r="J18" s="282"/>
      <c r="K18" s="282"/>
      <c r="L18" s="264"/>
    </row>
    <row r="19" spans="1:26" ht="15.75" outlineLevel="2">
      <c r="A19" s="69" t="s">
        <v>206</v>
      </c>
      <c r="B19" s="268" t="s">
        <v>207</v>
      </c>
      <c r="C19" s="269">
        <v>831143</v>
      </c>
      <c r="D19" s="269">
        <v>806165</v>
      </c>
      <c r="E19" s="270">
        <v>806165</v>
      </c>
      <c r="G19" s="283"/>
      <c r="H19" s="283"/>
      <c r="I19" s="282"/>
      <c r="J19" s="282"/>
      <c r="K19" s="282"/>
      <c r="L19" s="264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</row>
    <row r="20" spans="1:26" ht="15.75" outlineLevel="1">
      <c r="A20" s="68" t="s">
        <v>208</v>
      </c>
      <c r="B20" s="265" t="s">
        <v>209</v>
      </c>
      <c r="C20" s="266">
        <v>202775</v>
      </c>
      <c r="D20" s="266">
        <f>D21</f>
        <v>211881</v>
      </c>
      <c r="E20" s="267">
        <f>E21</f>
        <v>219763</v>
      </c>
      <c r="I20" s="78"/>
      <c r="J20" s="78"/>
      <c r="K20" s="78"/>
    </row>
    <row r="21" spans="1:26" ht="29.25" customHeight="1" outlineLevel="2">
      <c r="A21" s="69" t="s">
        <v>210</v>
      </c>
      <c r="B21" s="268" t="s">
        <v>211</v>
      </c>
      <c r="C21" s="269">
        <f>C20</f>
        <v>202775</v>
      </c>
      <c r="D21" s="269">
        <v>211881</v>
      </c>
      <c r="E21" s="270">
        <v>219763</v>
      </c>
      <c r="G21" s="166"/>
    </row>
    <row r="22" spans="1:26" ht="31.5" outlineLevel="1">
      <c r="A22" s="68" t="s">
        <v>212</v>
      </c>
      <c r="B22" s="265" t="s">
        <v>213</v>
      </c>
      <c r="C22" s="266">
        <f>C23</f>
        <v>1425078</v>
      </c>
      <c r="D22" s="266">
        <f>D23</f>
        <v>1152148</v>
      </c>
      <c r="E22" s="267">
        <f>E23</f>
        <v>1168248</v>
      </c>
    </row>
    <row r="23" spans="1:26" ht="63" outlineLevel="2">
      <c r="A23" s="69" t="s">
        <v>214</v>
      </c>
      <c r="B23" s="268" t="s">
        <v>215</v>
      </c>
      <c r="C23" s="269">
        <v>1425078</v>
      </c>
      <c r="D23" s="269">
        <v>1152148</v>
      </c>
      <c r="E23" s="270">
        <v>1168248</v>
      </c>
    </row>
    <row r="24" spans="1:26" ht="15.75" outlineLevel="1">
      <c r="A24" s="68" t="s">
        <v>216</v>
      </c>
      <c r="B24" s="265" t="s">
        <v>217</v>
      </c>
      <c r="C24" s="266">
        <v>7721900</v>
      </c>
      <c r="D24" s="266">
        <f>D25</f>
        <v>437000</v>
      </c>
      <c r="E24" s="267">
        <f>E25</f>
        <v>462700</v>
      </c>
    </row>
    <row r="25" spans="1:26" ht="15.75" outlineLevel="2">
      <c r="A25" s="69" t="s">
        <v>218</v>
      </c>
      <c r="B25" s="268" t="s">
        <v>219</v>
      </c>
      <c r="C25" s="271">
        <f>C24</f>
        <v>7721900</v>
      </c>
      <c r="D25" s="271">
        <v>437000</v>
      </c>
      <c r="E25" s="272">
        <v>462700</v>
      </c>
    </row>
    <row r="26" spans="1:26" ht="15.75" outlineLevel="1">
      <c r="A26" s="68" t="s">
        <v>220</v>
      </c>
      <c r="B26" s="265" t="s">
        <v>221</v>
      </c>
      <c r="C26" s="266">
        <f>C27+C28+C29</f>
        <v>11941476.520000001</v>
      </c>
      <c r="D26" s="266">
        <f>D27+D28</f>
        <v>1272724</v>
      </c>
      <c r="E26" s="267">
        <f>E27+E28</f>
        <v>817102</v>
      </c>
      <c r="G26" s="166"/>
    </row>
    <row r="27" spans="1:26" ht="15.75" outlineLevel="2">
      <c r="A27" s="69" t="s">
        <v>222</v>
      </c>
      <c r="B27" s="268" t="s">
        <v>223</v>
      </c>
      <c r="C27" s="269">
        <v>70000</v>
      </c>
      <c r="D27" s="269">
        <v>70000</v>
      </c>
      <c r="E27" s="270">
        <v>70000</v>
      </c>
    </row>
    <row r="28" spans="1:26" ht="15.75" outlineLevel="2">
      <c r="A28" s="69" t="s">
        <v>224</v>
      </c>
      <c r="B28" s="268" t="s">
        <v>225</v>
      </c>
      <c r="C28" s="269">
        <v>1624661.64</v>
      </c>
      <c r="D28" s="269">
        <v>1202724</v>
      </c>
      <c r="E28" s="270">
        <v>747102</v>
      </c>
    </row>
    <row r="29" spans="1:26" ht="35.25" customHeight="1" outlineLevel="2">
      <c r="A29" s="290" t="s">
        <v>564</v>
      </c>
      <c r="B29" s="273" t="s">
        <v>565</v>
      </c>
      <c r="C29" s="274">
        <v>10246814.880000001</v>
      </c>
      <c r="D29" s="274">
        <v>0</v>
      </c>
      <c r="E29" s="275">
        <v>0</v>
      </c>
    </row>
    <row r="30" spans="1:26" ht="15.75" outlineLevel="2">
      <c r="A30" s="289" t="s">
        <v>497</v>
      </c>
      <c r="B30" s="291" t="s">
        <v>498</v>
      </c>
      <c r="C30" s="277">
        <v>412040</v>
      </c>
      <c r="D30" s="277">
        <v>412040</v>
      </c>
      <c r="E30" s="278">
        <v>412040</v>
      </c>
    </row>
    <row r="31" spans="1:26" ht="15.75" outlineLevel="2">
      <c r="A31" s="290" t="s">
        <v>499</v>
      </c>
      <c r="B31" s="273" t="s">
        <v>380</v>
      </c>
      <c r="C31" s="274">
        <f>C30</f>
        <v>412040</v>
      </c>
      <c r="D31" s="274">
        <f>D30</f>
        <v>412040</v>
      </c>
      <c r="E31" s="275">
        <f>E30</f>
        <v>412040</v>
      </c>
    </row>
    <row r="32" spans="1:26" ht="16.5" outlineLevel="1" thickBot="1">
      <c r="A32" s="70" t="s">
        <v>226</v>
      </c>
      <c r="B32" s="276"/>
      <c r="C32" s="462">
        <v>0</v>
      </c>
      <c r="D32" s="277">
        <v>222000</v>
      </c>
      <c r="E32" s="278">
        <v>445000</v>
      </c>
    </row>
    <row r="33" spans="1:8" ht="16.5" thickBot="1">
      <c r="A33" s="71" t="s">
        <v>29</v>
      </c>
      <c r="B33" s="279"/>
      <c r="C33" s="280">
        <f>C14+C32</f>
        <v>28348904.920000002</v>
      </c>
      <c r="D33" s="280">
        <f>D15+D20+D22+D24+D26+D30+D32</f>
        <v>10021821</v>
      </c>
      <c r="E33" s="281">
        <f>E15+E20+E22+E24+E26+E30+E32</f>
        <v>10071503</v>
      </c>
      <c r="H33" s="166"/>
    </row>
    <row r="34" spans="1:8" ht="22.5" customHeight="1">
      <c r="B34" s="264"/>
      <c r="C34" s="264"/>
      <c r="D34" s="264"/>
      <c r="E34" s="264"/>
    </row>
    <row r="35" spans="1:8" ht="25.5" customHeight="1">
      <c r="C35" s="73"/>
      <c r="D35" s="73"/>
      <c r="E35" s="73"/>
    </row>
    <row r="36" spans="1:8" ht="15.95" customHeight="1">
      <c r="A36" s="74"/>
      <c r="B36" s="75"/>
      <c r="C36" s="76"/>
      <c r="D36" s="76"/>
      <c r="E36" s="76">
        <v>451932.4</v>
      </c>
    </row>
    <row r="37" spans="1:8" ht="15.75">
      <c r="A37" s="74"/>
      <c r="B37" s="75"/>
      <c r="C37" s="392"/>
      <c r="D37" s="75"/>
      <c r="E37" s="75"/>
    </row>
    <row r="38" spans="1:8" ht="15.75">
      <c r="A38" s="74"/>
      <c r="B38" s="77"/>
      <c r="C38" s="75"/>
      <c r="D38" s="75"/>
      <c r="E38" s="75"/>
    </row>
    <row r="40" spans="1:8">
      <c r="C40" s="78"/>
      <c r="D40" s="78"/>
      <c r="E40" s="78"/>
    </row>
  </sheetData>
  <mergeCells count="5">
    <mergeCell ref="A9:E9"/>
    <mergeCell ref="D2:E2"/>
    <mergeCell ref="D3:E3"/>
    <mergeCell ref="D5:E5"/>
    <mergeCell ref="D6:E6"/>
  </mergeCells>
  <pageMargins left="1.1811023622047245" right="0.39370078740157483" top="0.78740157480314965" bottom="0.78740157480314965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47"/>
  <sheetViews>
    <sheetView workbookViewId="0">
      <selection activeCell="H6" sqref="H6:I6"/>
    </sheetView>
  </sheetViews>
  <sheetFormatPr defaultRowHeight="12.75"/>
  <cols>
    <col min="1" max="1" width="3.7109375" style="79" customWidth="1"/>
    <col min="2" max="2" width="5.140625" style="79" customWidth="1"/>
    <col min="3" max="3" width="42.5703125" style="79" customWidth="1"/>
    <col min="4" max="4" width="8.42578125" style="79" customWidth="1"/>
    <col min="5" max="5" width="5" style="79" customWidth="1"/>
    <col min="6" max="6" width="6.42578125" style="79" customWidth="1"/>
    <col min="7" max="7" width="5.7109375" style="80" customWidth="1"/>
    <col min="8" max="8" width="15.42578125" style="80" customWidth="1"/>
    <col min="9" max="9" width="6.5703125" style="80" bestFit="1" customWidth="1"/>
    <col min="10" max="11" width="12.85546875" style="79" bestFit="1" customWidth="1"/>
    <col min="12" max="12" width="17.42578125" style="79" customWidth="1"/>
    <col min="13" max="13" width="9.140625" style="79"/>
    <col min="14" max="14" width="11.7109375" style="79" bestFit="1" customWidth="1"/>
    <col min="15" max="15" width="11.7109375" style="79" customWidth="1"/>
    <col min="16" max="16" width="12.7109375" style="79" customWidth="1"/>
    <col min="17" max="17" width="13.28515625" style="79" customWidth="1"/>
    <col min="18" max="256" width="9.140625" style="79"/>
    <col min="257" max="257" width="3.7109375" style="79" customWidth="1"/>
    <col min="258" max="258" width="30.7109375" style="79" customWidth="1"/>
    <col min="259" max="260" width="10.28515625" style="79" customWidth="1"/>
    <col min="261" max="261" width="12.5703125" style="79" customWidth="1"/>
    <col min="262" max="262" width="6.42578125" style="79" customWidth="1"/>
    <col min="263" max="265" width="15.42578125" style="79" customWidth="1"/>
    <col min="266" max="512" width="9.140625" style="79"/>
    <col min="513" max="513" width="3.7109375" style="79" customWidth="1"/>
    <col min="514" max="514" width="30.7109375" style="79" customWidth="1"/>
    <col min="515" max="516" width="10.28515625" style="79" customWidth="1"/>
    <col min="517" max="517" width="12.5703125" style="79" customWidth="1"/>
    <col min="518" max="518" width="6.42578125" style="79" customWidth="1"/>
    <col min="519" max="521" width="15.42578125" style="79" customWidth="1"/>
    <col min="522" max="768" width="9.140625" style="79"/>
    <col min="769" max="769" width="3.7109375" style="79" customWidth="1"/>
    <col min="770" max="770" width="30.7109375" style="79" customWidth="1"/>
    <col min="771" max="772" width="10.28515625" style="79" customWidth="1"/>
    <col min="773" max="773" width="12.5703125" style="79" customWidth="1"/>
    <col min="774" max="774" width="6.42578125" style="79" customWidth="1"/>
    <col min="775" max="777" width="15.42578125" style="79" customWidth="1"/>
    <col min="778" max="1024" width="9.140625" style="79"/>
    <col min="1025" max="1025" width="3.7109375" style="79" customWidth="1"/>
    <col min="1026" max="1026" width="30.7109375" style="79" customWidth="1"/>
    <col min="1027" max="1028" width="10.28515625" style="79" customWidth="1"/>
    <col min="1029" max="1029" width="12.5703125" style="79" customWidth="1"/>
    <col min="1030" max="1030" width="6.42578125" style="79" customWidth="1"/>
    <col min="1031" max="1033" width="15.42578125" style="79" customWidth="1"/>
    <col min="1034" max="1280" width="9.140625" style="79"/>
    <col min="1281" max="1281" width="3.7109375" style="79" customWidth="1"/>
    <col min="1282" max="1282" width="30.7109375" style="79" customWidth="1"/>
    <col min="1283" max="1284" width="10.28515625" style="79" customWidth="1"/>
    <col min="1285" max="1285" width="12.5703125" style="79" customWidth="1"/>
    <col min="1286" max="1286" width="6.42578125" style="79" customWidth="1"/>
    <col min="1287" max="1289" width="15.42578125" style="79" customWidth="1"/>
    <col min="1290" max="1536" width="9.140625" style="79"/>
    <col min="1537" max="1537" width="3.7109375" style="79" customWidth="1"/>
    <col min="1538" max="1538" width="30.7109375" style="79" customWidth="1"/>
    <col min="1539" max="1540" width="10.28515625" style="79" customWidth="1"/>
    <col min="1541" max="1541" width="12.5703125" style="79" customWidth="1"/>
    <col min="1542" max="1542" width="6.42578125" style="79" customWidth="1"/>
    <col min="1543" max="1545" width="15.42578125" style="79" customWidth="1"/>
    <col min="1546" max="1792" width="9.140625" style="79"/>
    <col min="1793" max="1793" width="3.7109375" style="79" customWidth="1"/>
    <col min="1794" max="1794" width="30.7109375" style="79" customWidth="1"/>
    <col min="1795" max="1796" width="10.28515625" style="79" customWidth="1"/>
    <col min="1797" max="1797" width="12.5703125" style="79" customWidth="1"/>
    <col min="1798" max="1798" width="6.42578125" style="79" customWidth="1"/>
    <col min="1799" max="1801" width="15.42578125" style="79" customWidth="1"/>
    <col min="1802" max="2048" width="9.140625" style="79"/>
    <col min="2049" max="2049" width="3.7109375" style="79" customWidth="1"/>
    <col min="2050" max="2050" width="30.7109375" style="79" customWidth="1"/>
    <col min="2051" max="2052" width="10.28515625" style="79" customWidth="1"/>
    <col min="2053" max="2053" width="12.5703125" style="79" customWidth="1"/>
    <col min="2054" max="2054" width="6.42578125" style="79" customWidth="1"/>
    <col min="2055" max="2057" width="15.42578125" style="79" customWidth="1"/>
    <col min="2058" max="2304" width="9.140625" style="79"/>
    <col min="2305" max="2305" width="3.7109375" style="79" customWidth="1"/>
    <col min="2306" max="2306" width="30.7109375" style="79" customWidth="1"/>
    <col min="2307" max="2308" width="10.28515625" style="79" customWidth="1"/>
    <col min="2309" max="2309" width="12.5703125" style="79" customWidth="1"/>
    <col min="2310" max="2310" width="6.42578125" style="79" customWidth="1"/>
    <col min="2311" max="2313" width="15.42578125" style="79" customWidth="1"/>
    <col min="2314" max="2560" width="9.140625" style="79"/>
    <col min="2561" max="2561" width="3.7109375" style="79" customWidth="1"/>
    <col min="2562" max="2562" width="30.7109375" style="79" customWidth="1"/>
    <col min="2563" max="2564" width="10.28515625" style="79" customWidth="1"/>
    <col min="2565" max="2565" width="12.5703125" style="79" customWidth="1"/>
    <col min="2566" max="2566" width="6.42578125" style="79" customWidth="1"/>
    <col min="2567" max="2569" width="15.42578125" style="79" customWidth="1"/>
    <col min="2570" max="2816" width="9.140625" style="79"/>
    <col min="2817" max="2817" width="3.7109375" style="79" customWidth="1"/>
    <col min="2818" max="2818" width="30.7109375" style="79" customWidth="1"/>
    <col min="2819" max="2820" width="10.28515625" style="79" customWidth="1"/>
    <col min="2821" max="2821" width="12.5703125" style="79" customWidth="1"/>
    <col min="2822" max="2822" width="6.42578125" style="79" customWidth="1"/>
    <col min="2823" max="2825" width="15.42578125" style="79" customWidth="1"/>
    <col min="2826" max="3072" width="9.140625" style="79"/>
    <col min="3073" max="3073" width="3.7109375" style="79" customWidth="1"/>
    <col min="3074" max="3074" width="30.7109375" style="79" customWidth="1"/>
    <col min="3075" max="3076" width="10.28515625" style="79" customWidth="1"/>
    <col min="3077" max="3077" width="12.5703125" style="79" customWidth="1"/>
    <col min="3078" max="3078" width="6.42578125" style="79" customWidth="1"/>
    <col min="3079" max="3081" width="15.42578125" style="79" customWidth="1"/>
    <col min="3082" max="3328" width="9.140625" style="79"/>
    <col min="3329" max="3329" width="3.7109375" style="79" customWidth="1"/>
    <col min="3330" max="3330" width="30.7109375" style="79" customWidth="1"/>
    <col min="3331" max="3332" width="10.28515625" style="79" customWidth="1"/>
    <col min="3333" max="3333" width="12.5703125" style="79" customWidth="1"/>
    <col min="3334" max="3334" width="6.42578125" style="79" customWidth="1"/>
    <col min="3335" max="3337" width="15.42578125" style="79" customWidth="1"/>
    <col min="3338" max="3584" width="9.140625" style="79"/>
    <col min="3585" max="3585" width="3.7109375" style="79" customWidth="1"/>
    <col min="3586" max="3586" width="30.7109375" style="79" customWidth="1"/>
    <col min="3587" max="3588" width="10.28515625" style="79" customWidth="1"/>
    <col min="3589" max="3589" width="12.5703125" style="79" customWidth="1"/>
    <col min="3590" max="3590" width="6.42578125" style="79" customWidth="1"/>
    <col min="3591" max="3593" width="15.42578125" style="79" customWidth="1"/>
    <col min="3594" max="3840" width="9.140625" style="79"/>
    <col min="3841" max="3841" width="3.7109375" style="79" customWidth="1"/>
    <col min="3842" max="3842" width="30.7109375" style="79" customWidth="1"/>
    <col min="3843" max="3844" width="10.28515625" style="79" customWidth="1"/>
    <col min="3845" max="3845" width="12.5703125" style="79" customWidth="1"/>
    <col min="3846" max="3846" width="6.42578125" style="79" customWidth="1"/>
    <col min="3847" max="3849" width="15.42578125" style="79" customWidth="1"/>
    <col min="3850" max="4096" width="9.140625" style="79"/>
    <col min="4097" max="4097" width="3.7109375" style="79" customWidth="1"/>
    <col min="4098" max="4098" width="30.7109375" style="79" customWidth="1"/>
    <col min="4099" max="4100" width="10.28515625" style="79" customWidth="1"/>
    <col min="4101" max="4101" width="12.5703125" style="79" customWidth="1"/>
    <col min="4102" max="4102" width="6.42578125" style="79" customWidth="1"/>
    <col min="4103" max="4105" width="15.42578125" style="79" customWidth="1"/>
    <col min="4106" max="4352" width="9.140625" style="79"/>
    <col min="4353" max="4353" width="3.7109375" style="79" customWidth="1"/>
    <col min="4354" max="4354" width="30.7109375" style="79" customWidth="1"/>
    <col min="4355" max="4356" width="10.28515625" style="79" customWidth="1"/>
    <col min="4357" max="4357" width="12.5703125" style="79" customWidth="1"/>
    <col min="4358" max="4358" width="6.42578125" style="79" customWidth="1"/>
    <col min="4359" max="4361" width="15.42578125" style="79" customWidth="1"/>
    <col min="4362" max="4608" width="9.140625" style="79"/>
    <col min="4609" max="4609" width="3.7109375" style="79" customWidth="1"/>
    <col min="4610" max="4610" width="30.7109375" style="79" customWidth="1"/>
    <col min="4611" max="4612" width="10.28515625" style="79" customWidth="1"/>
    <col min="4613" max="4613" width="12.5703125" style="79" customWidth="1"/>
    <col min="4614" max="4614" width="6.42578125" style="79" customWidth="1"/>
    <col min="4615" max="4617" width="15.42578125" style="79" customWidth="1"/>
    <col min="4618" max="4864" width="9.140625" style="79"/>
    <col min="4865" max="4865" width="3.7109375" style="79" customWidth="1"/>
    <col min="4866" max="4866" width="30.7109375" style="79" customWidth="1"/>
    <col min="4867" max="4868" width="10.28515625" style="79" customWidth="1"/>
    <col min="4869" max="4869" width="12.5703125" style="79" customWidth="1"/>
    <col min="4870" max="4870" width="6.42578125" style="79" customWidth="1"/>
    <col min="4871" max="4873" width="15.42578125" style="79" customWidth="1"/>
    <col min="4874" max="5120" width="9.140625" style="79"/>
    <col min="5121" max="5121" width="3.7109375" style="79" customWidth="1"/>
    <col min="5122" max="5122" width="30.7109375" style="79" customWidth="1"/>
    <col min="5123" max="5124" width="10.28515625" style="79" customWidth="1"/>
    <col min="5125" max="5125" width="12.5703125" style="79" customWidth="1"/>
    <col min="5126" max="5126" width="6.42578125" style="79" customWidth="1"/>
    <col min="5127" max="5129" width="15.42578125" style="79" customWidth="1"/>
    <col min="5130" max="5376" width="9.140625" style="79"/>
    <col min="5377" max="5377" width="3.7109375" style="79" customWidth="1"/>
    <col min="5378" max="5378" width="30.7109375" style="79" customWidth="1"/>
    <col min="5379" max="5380" width="10.28515625" style="79" customWidth="1"/>
    <col min="5381" max="5381" width="12.5703125" style="79" customWidth="1"/>
    <col min="5382" max="5382" width="6.42578125" style="79" customWidth="1"/>
    <col min="5383" max="5385" width="15.42578125" style="79" customWidth="1"/>
    <col min="5386" max="5632" width="9.140625" style="79"/>
    <col min="5633" max="5633" width="3.7109375" style="79" customWidth="1"/>
    <col min="5634" max="5634" width="30.7109375" style="79" customWidth="1"/>
    <col min="5635" max="5636" width="10.28515625" style="79" customWidth="1"/>
    <col min="5637" max="5637" width="12.5703125" style="79" customWidth="1"/>
    <col min="5638" max="5638" width="6.42578125" style="79" customWidth="1"/>
    <col min="5639" max="5641" width="15.42578125" style="79" customWidth="1"/>
    <col min="5642" max="5888" width="9.140625" style="79"/>
    <col min="5889" max="5889" width="3.7109375" style="79" customWidth="1"/>
    <col min="5890" max="5890" width="30.7109375" style="79" customWidth="1"/>
    <col min="5891" max="5892" width="10.28515625" style="79" customWidth="1"/>
    <col min="5893" max="5893" width="12.5703125" style="79" customWidth="1"/>
    <col min="5894" max="5894" width="6.42578125" style="79" customWidth="1"/>
    <col min="5895" max="5897" width="15.42578125" style="79" customWidth="1"/>
    <col min="5898" max="6144" width="9.140625" style="79"/>
    <col min="6145" max="6145" width="3.7109375" style="79" customWidth="1"/>
    <col min="6146" max="6146" width="30.7109375" style="79" customWidth="1"/>
    <col min="6147" max="6148" width="10.28515625" style="79" customWidth="1"/>
    <col min="6149" max="6149" width="12.5703125" style="79" customWidth="1"/>
    <col min="6150" max="6150" width="6.42578125" style="79" customWidth="1"/>
    <col min="6151" max="6153" width="15.42578125" style="79" customWidth="1"/>
    <col min="6154" max="6400" width="9.140625" style="79"/>
    <col min="6401" max="6401" width="3.7109375" style="79" customWidth="1"/>
    <col min="6402" max="6402" width="30.7109375" style="79" customWidth="1"/>
    <col min="6403" max="6404" width="10.28515625" style="79" customWidth="1"/>
    <col min="6405" max="6405" width="12.5703125" style="79" customWidth="1"/>
    <col min="6406" max="6406" width="6.42578125" style="79" customWidth="1"/>
    <col min="6407" max="6409" width="15.42578125" style="79" customWidth="1"/>
    <col min="6410" max="6656" width="9.140625" style="79"/>
    <col min="6657" max="6657" width="3.7109375" style="79" customWidth="1"/>
    <col min="6658" max="6658" width="30.7109375" style="79" customWidth="1"/>
    <col min="6659" max="6660" width="10.28515625" style="79" customWidth="1"/>
    <col min="6661" max="6661" width="12.5703125" style="79" customWidth="1"/>
    <col min="6662" max="6662" width="6.42578125" style="79" customWidth="1"/>
    <col min="6663" max="6665" width="15.42578125" style="79" customWidth="1"/>
    <col min="6666" max="6912" width="9.140625" style="79"/>
    <col min="6913" max="6913" width="3.7109375" style="79" customWidth="1"/>
    <col min="6914" max="6914" width="30.7109375" style="79" customWidth="1"/>
    <col min="6915" max="6916" width="10.28515625" style="79" customWidth="1"/>
    <col min="6917" max="6917" width="12.5703125" style="79" customWidth="1"/>
    <col min="6918" max="6918" width="6.42578125" style="79" customWidth="1"/>
    <col min="6919" max="6921" width="15.42578125" style="79" customWidth="1"/>
    <col min="6922" max="7168" width="9.140625" style="79"/>
    <col min="7169" max="7169" width="3.7109375" style="79" customWidth="1"/>
    <col min="7170" max="7170" width="30.7109375" style="79" customWidth="1"/>
    <col min="7171" max="7172" width="10.28515625" style="79" customWidth="1"/>
    <col min="7173" max="7173" width="12.5703125" style="79" customWidth="1"/>
    <col min="7174" max="7174" width="6.42578125" style="79" customWidth="1"/>
    <col min="7175" max="7177" width="15.42578125" style="79" customWidth="1"/>
    <col min="7178" max="7424" width="9.140625" style="79"/>
    <col min="7425" max="7425" width="3.7109375" style="79" customWidth="1"/>
    <col min="7426" max="7426" width="30.7109375" style="79" customWidth="1"/>
    <col min="7427" max="7428" width="10.28515625" style="79" customWidth="1"/>
    <col min="7429" max="7429" width="12.5703125" style="79" customWidth="1"/>
    <col min="7430" max="7430" width="6.42578125" style="79" customWidth="1"/>
    <col min="7431" max="7433" width="15.42578125" style="79" customWidth="1"/>
    <col min="7434" max="7680" width="9.140625" style="79"/>
    <col min="7681" max="7681" width="3.7109375" style="79" customWidth="1"/>
    <col min="7682" max="7682" width="30.7109375" style="79" customWidth="1"/>
    <col min="7683" max="7684" width="10.28515625" style="79" customWidth="1"/>
    <col min="7685" max="7685" width="12.5703125" style="79" customWidth="1"/>
    <col min="7686" max="7686" width="6.42578125" style="79" customWidth="1"/>
    <col min="7687" max="7689" width="15.42578125" style="79" customWidth="1"/>
    <col min="7690" max="7936" width="9.140625" style="79"/>
    <col min="7937" max="7937" width="3.7109375" style="79" customWidth="1"/>
    <col min="7938" max="7938" width="30.7109375" style="79" customWidth="1"/>
    <col min="7939" max="7940" width="10.28515625" style="79" customWidth="1"/>
    <col min="7941" max="7941" width="12.5703125" style="79" customWidth="1"/>
    <col min="7942" max="7942" width="6.42578125" style="79" customWidth="1"/>
    <col min="7943" max="7945" width="15.42578125" style="79" customWidth="1"/>
    <col min="7946" max="8192" width="9.140625" style="79"/>
    <col min="8193" max="8193" width="3.7109375" style="79" customWidth="1"/>
    <col min="8194" max="8194" width="30.7109375" style="79" customWidth="1"/>
    <col min="8195" max="8196" width="10.28515625" style="79" customWidth="1"/>
    <col min="8197" max="8197" width="12.5703125" style="79" customWidth="1"/>
    <col min="8198" max="8198" width="6.42578125" style="79" customWidth="1"/>
    <col min="8199" max="8201" width="15.42578125" style="79" customWidth="1"/>
    <col min="8202" max="8448" width="9.140625" style="79"/>
    <col min="8449" max="8449" width="3.7109375" style="79" customWidth="1"/>
    <col min="8450" max="8450" width="30.7109375" style="79" customWidth="1"/>
    <col min="8451" max="8452" width="10.28515625" style="79" customWidth="1"/>
    <col min="8453" max="8453" width="12.5703125" style="79" customWidth="1"/>
    <col min="8454" max="8454" width="6.42578125" style="79" customWidth="1"/>
    <col min="8455" max="8457" width="15.42578125" style="79" customWidth="1"/>
    <col min="8458" max="8704" width="9.140625" style="79"/>
    <col min="8705" max="8705" width="3.7109375" style="79" customWidth="1"/>
    <col min="8706" max="8706" width="30.7109375" style="79" customWidth="1"/>
    <col min="8707" max="8708" width="10.28515625" style="79" customWidth="1"/>
    <col min="8709" max="8709" width="12.5703125" style="79" customWidth="1"/>
    <col min="8710" max="8710" width="6.42578125" style="79" customWidth="1"/>
    <col min="8711" max="8713" width="15.42578125" style="79" customWidth="1"/>
    <col min="8714" max="8960" width="9.140625" style="79"/>
    <col min="8961" max="8961" width="3.7109375" style="79" customWidth="1"/>
    <col min="8962" max="8962" width="30.7109375" style="79" customWidth="1"/>
    <col min="8963" max="8964" width="10.28515625" style="79" customWidth="1"/>
    <col min="8965" max="8965" width="12.5703125" style="79" customWidth="1"/>
    <col min="8966" max="8966" width="6.42578125" style="79" customWidth="1"/>
    <col min="8967" max="8969" width="15.42578125" style="79" customWidth="1"/>
    <col min="8970" max="9216" width="9.140625" style="79"/>
    <col min="9217" max="9217" width="3.7109375" style="79" customWidth="1"/>
    <col min="9218" max="9218" width="30.7109375" style="79" customWidth="1"/>
    <col min="9219" max="9220" width="10.28515625" style="79" customWidth="1"/>
    <col min="9221" max="9221" width="12.5703125" style="79" customWidth="1"/>
    <col min="9222" max="9222" width="6.42578125" style="79" customWidth="1"/>
    <col min="9223" max="9225" width="15.42578125" style="79" customWidth="1"/>
    <col min="9226" max="9472" width="9.140625" style="79"/>
    <col min="9473" max="9473" width="3.7109375" style="79" customWidth="1"/>
    <col min="9474" max="9474" width="30.7109375" style="79" customWidth="1"/>
    <col min="9475" max="9476" width="10.28515625" style="79" customWidth="1"/>
    <col min="9477" max="9477" width="12.5703125" style="79" customWidth="1"/>
    <col min="9478" max="9478" width="6.42578125" style="79" customWidth="1"/>
    <col min="9479" max="9481" width="15.42578125" style="79" customWidth="1"/>
    <col min="9482" max="9728" width="9.140625" style="79"/>
    <col min="9729" max="9729" width="3.7109375" style="79" customWidth="1"/>
    <col min="9730" max="9730" width="30.7109375" style="79" customWidth="1"/>
    <col min="9731" max="9732" width="10.28515625" style="79" customWidth="1"/>
    <col min="9733" max="9733" width="12.5703125" style="79" customWidth="1"/>
    <col min="9734" max="9734" width="6.42578125" style="79" customWidth="1"/>
    <col min="9735" max="9737" width="15.42578125" style="79" customWidth="1"/>
    <col min="9738" max="9984" width="9.140625" style="79"/>
    <col min="9985" max="9985" width="3.7109375" style="79" customWidth="1"/>
    <col min="9986" max="9986" width="30.7109375" style="79" customWidth="1"/>
    <col min="9987" max="9988" width="10.28515625" style="79" customWidth="1"/>
    <col min="9989" max="9989" width="12.5703125" style="79" customWidth="1"/>
    <col min="9990" max="9990" width="6.42578125" style="79" customWidth="1"/>
    <col min="9991" max="9993" width="15.42578125" style="79" customWidth="1"/>
    <col min="9994" max="10240" width="9.140625" style="79"/>
    <col min="10241" max="10241" width="3.7109375" style="79" customWidth="1"/>
    <col min="10242" max="10242" width="30.7109375" style="79" customWidth="1"/>
    <col min="10243" max="10244" width="10.28515625" style="79" customWidth="1"/>
    <col min="10245" max="10245" width="12.5703125" style="79" customWidth="1"/>
    <col min="10246" max="10246" width="6.42578125" style="79" customWidth="1"/>
    <col min="10247" max="10249" width="15.42578125" style="79" customWidth="1"/>
    <col min="10250" max="10496" width="9.140625" style="79"/>
    <col min="10497" max="10497" width="3.7109375" style="79" customWidth="1"/>
    <col min="10498" max="10498" width="30.7109375" style="79" customWidth="1"/>
    <col min="10499" max="10500" width="10.28515625" style="79" customWidth="1"/>
    <col min="10501" max="10501" width="12.5703125" style="79" customWidth="1"/>
    <col min="10502" max="10502" width="6.42578125" style="79" customWidth="1"/>
    <col min="10503" max="10505" width="15.42578125" style="79" customWidth="1"/>
    <col min="10506" max="10752" width="9.140625" style="79"/>
    <col min="10753" max="10753" width="3.7109375" style="79" customWidth="1"/>
    <col min="10754" max="10754" width="30.7109375" style="79" customWidth="1"/>
    <col min="10755" max="10756" width="10.28515625" style="79" customWidth="1"/>
    <col min="10757" max="10757" width="12.5703125" style="79" customWidth="1"/>
    <col min="10758" max="10758" width="6.42578125" style="79" customWidth="1"/>
    <col min="10759" max="10761" width="15.42578125" style="79" customWidth="1"/>
    <col min="10762" max="11008" width="9.140625" style="79"/>
    <col min="11009" max="11009" width="3.7109375" style="79" customWidth="1"/>
    <col min="11010" max="11010" width="30.7109375" style="79" customWidth="1"/>
    <col min="11011" max="11012" width="10.28515625" style="79" customWidth="1"/>
    <col min="11013" max="11013" width="12.5703125" style="79" customWidth="1"/>
    <col min="11014" max="11014" width="6.42578125" style="79" customWidth="1"/>
    <col min="11015" max="11017" width="15.42578125" style="79" customWidth="1"/>
    <col min="11018" max="11264" width="9.140625" style="79"/>
    <col min="11265" max="11265" width="3.7109375" style="79" customWidth="1"/>
    <col min="11266" max="11266" width="30.7109375" style="79" customWidth="1"/>
    <col min="11267" max="11268" width="10.28515625" style="79" customWidth="1"/>
    <col min="11269" max="11269" width="12.5703125" style="79" customWidth="1"/>
    <col min="11270" max="11270" width="6.42578125" style="79" customWidth="1"/>
    <col min="11271" max="11273" width="15.42578125" style="79" customWidth="1"/>
    <col min="11274" max="11520" width="9.140625" style="79"/>
    <col min="11521" max="11521" width="3.7109375" style="79" customWidth="1"/>
    <col min="11522" max="11522" width="30.7109375" style="79" customWidth="1"/>
    <col min="11523" max="11524" width="10.28515625" style="79" customWidth="1"/>
    <col min="11525" max="11525" width="12.5703125" style="79" customWidth="1"/>
    <col min="11526" max="11526" width="6.42578125" style="79" customWidth="1"/>
    <col min="11527" max="11529" width="15.42578125" style="79" customWidth="1"/>
    <col min="11530" max="11776" width="9.140625" style="79"/>
    <col min="11777" max="11777" width="3.7109375" style="79" customWidth="1"/>
    <col min="11778" max="11778" width="30.7109375" style="79" customWidth="1"/>
    <col min="11779" max="11780" width="10.28515625" style="79" customWidth="1"/>
    <col min="11781" max="11781" width="12.5703125" style="79" customWidth="1"/>
    <col min="11782" max="11782" width="6.42578125" style="79" customWidth="1"/>
    <col min="11783" max="11785" width="15.42578125" style="79" customWidth="1"/>
    <col min="11786" max="12032" width="9.140625" style="79"/>
    <col min="12033" max="12033" width="3.7109375" style="79" customWidth="1"/>
    <col min="12034" max="12034" width="30.7109375" style="79" customWidth="1"/>
    <col min="12035" max="12036" width="10.28515625" style="79" customWidth="1"/>
    <col min="12037" max="12037" width="12.5703125" style="79" customWidth="1"/>
    <col min="12038" max="12038" width="6.42578125" style="79" customWidth="1"/>
    <col min="12039" max="12041" width="15.42578125" style="79" customWidth="1"/>
    <col min="12042" max="12288" width="9.140625" style="79"/>
    <col min="12289" max="12289" width="3.7109375" style="79" customWidth="1"/>
    <col min="12290" max="12290" width="30.7109375" style="79" customWidth="1"/>
    <col min="12291" max="12292" width="10.28515625" style="79" customWidth="1"/>
    <col min="12293" max="12293" width="12.5703125" style="79" customWidth="1"/>
    <col min="12294" max="12294" width="6.42578125" style="79" customWidth="1"/>
    <col min="12295" max="12297" width="15.42578125" style="79" customWidth="1"/>
    <col min="12298" max="12544" width="9.140625" style="79"/>
    <col min="12545" max="12545" width="3.7109375" style="79" customWidth="1"/>
    <col min="12546" max="12546" width="30.7109375" style="79" customWidth="1"/>
    <col min="12547" max="12548" width="10.28515625" style="79" customWidth="1"/>
    <col min="12549" max="12549" width="12.5703125" style="79" customWidth="1"/>
    <col min="12550" max="12550" width="6.42578125" style="79" customWidth="1"/>
    <col min="12551" max="12553" width="15.42578125" style="79" customWidth="1"/>
    <col min="12554" max="12800" width="9.140625" style="79"/>
    <col min="12801" max="12801" width="3.7109375" style="79" customWidth="1"/>
    <col min="12802" max="12802" width="30.7109375" style="79" customWidth="1"/>
    <col min="12803" max="12804" width="10.28515625" style="79" customWidth="1"/>
    <col min="12805" max="12805" width="12.5703125" style="79" customWidth="1"/>
    <col min="12806" max="12806" width="6.42578125" style="79" customWidth="1"/>
    <col min="12807" max="12809" width="15.42578125" style="79" customWidth="1"/>
    <col min="12810" max="13056" width="9.140625" style="79"/>
    <col min="13057" max="13057" width="3.7109375" style="79" customWidth="1"/>
    <col min="13058" max="13058" width="30.7109375" style="79" customWidth="1"/>
    <col min="13059" max="13060" width="10.28515625" style="79" customWidth="1"/>
    <col min="13061" max="13061" width="12.5703125" style="79" customWidth="1"/>
    <col min="13062" max="13062" width="6.42578125" style="79" customWidth="1"/>
    <col min="13063" max="13065" width="15.42578125" style="79" customWidth="1"/>
    <col min="13066" max="13312" width="9.140625" style="79"/>
    <col min="13313" max="13313" width="3.7109375" style="79" customWidth="1"/>
    <col min="13314" max="13314" width="30.7109375" style="79" customWidth="1"/>
    <col min="13315" max="13316" width="10.28515625" style="79" customWidth="1"/>
    <col min="13317" max="13317" width="12.5703125" style="79" customWidth="1"/>
    <col min="13318" max="13318" width="6.42578125" style="79" customWidth="1"/>
    <col min="13319" max="13321" width="15.42578125" style="79" customWidth="1"/>
    <col min="13322" max="13568" width="9.140625" style="79"/>
    <col min="13569" max="13569" width="3.7109375" style="79" customWidth="1"/>
    <col min="13570" max="13570" width="30.7109375" style="79" customWidth="1"/>
    <col min="13571" max="13572" width="10.28515625" style="79" customWidth="1"/>
    <col min="13573" max="13573" width="12.5703125" style="79" customWidth="1"/>
    <col min="13574" max="13574" width="6.42578125" style="79" customWidth="1"/>
    <col min="13575" max="13577" width="15.42578125" style="79" customWidth="1"/>
    <col min="13578" max="13824" width="9.140625" style="79"/>
    <col min="13825" max="13825" width="3.7109375" style="79" customWidth="1"/>
    <col min="13826" max="13826" width="30.7109375" style="79" customWidth="1"/>
    <col min="13827" max="13828" width="10.28515625" style="79" customWidth="1"/>
    <col min="13829" max="13829" width="12.5703125" style="79" customWidth="1"/>
    <col min="13830" max="13830" width="6.42578125" style="79" customWidth="1"/>
    <col min="13831" max="13833" width="15.42578125" style="79" customWidth="1"/>
    <col min="13834" max="14080" width="9.140625" style="79"/>
    <col min="14081" max="14081" width="3.7109375" style="79" customWidth="1"/>
    <col min="14082" max="14082" width="30.7109375" style="79" customWidth="1"/>
    <col min="14083" max="14084" width="10.28515625" style="79" customWidth="1"/>
    <col min="14085" max="14085" width="12.5703125" style="79" customWidth="1"/>
    <col min="14086" max="14086" width="6.42578125" style="79" customWidth="1"/>
    <col min="14087" max="14089" width="15.42578125" style="79" customWidth="1"/>
    <col min="14090" max="14336" width="9.140625" style="79"/>
    <col min="14337" max="14337" width="3.7109375" style="79" customWidth="1"/>
    <col min="14338" max="14338" width="30.7109375" style="79" customWidth="1"/>
    <col min="14339" max="14340" width="10.28515625" style="79" customWidth="1"/>
    <col min="14341" max="14341" width="12.5703125" style="79" customWidth="1"/>
    <col min="14342" max="14342" width="6.42578125" style="79" customWidth="1"/>
    <col min="14343" max="14345" width="15.42578125" style="79" customWidth="1"/>
    <col min="14346" max="14592" width="9.140625" style="79"/>
    <col min="14593" max="14593" width="3.7109375" style="79" customWidth="1"/>
    <col min="14594" max="14594" width="30.7109375" style="79" customWidth="1"/>
    <col min="14595" max="14596" width="10.28515625" style="79" customWidth="1"/>
    <col min="14597" max="14597" width="12.5703125" style="79" customWidth="1"/>
    <col min="14598" max="14598" width="6.42578125" style="79" customWidth="1"/>
    <col min="14599" max="14601" width="15.42578125" style="79" customWidth="1"/>
    <col min="14602" max="14848" width="9.140625" style="79"/>
    <col min="14849" max="14849" width="3.7109375" style="79" customWidth="1"/>
    <col min="14850" max="14850" width="30.7109375" style="79" customWidth="1"/>
    <col min="14851" max="14852" width="10.28515625" style="79" customWidth="1"/>
    <col min="14853" max="14853" width="12.5703125" style="79" customWidth="1"/>
    <col min="14854" max="14854" width="6.42578125" style="79" customWidth="1"/>
    <col min="14855" max="14857" width="15.42578125" style="79" customWidth="1"/>
    <col min="14858" max="15104" width="9.140625" style="79"/>
    <col min="15105" max="15105" width="3.7109375" style="79" customWidth="1"/>
    <col min="15106" max="15106" width="30.7109375" style="79" customWidth="1"/>
    <col min="15107" max="15108" width="10.28515625" style="79" customWidth="1"/>
    <col min="15109" max="15109" width="12.5703125" style="79" customWidth="1"/>
    <col min="15110" max="15110" width="6.42578125" style="79" customWidth="1"/>
    <col min="15111" max="15113" width="15.42578125" style="79" customWidth="1"/>
    <col min="15114" max="15360" width="9.140625" style="79"/>
    <col min="15361" max="15361" width="3.7109375" style="79" customWidth="1"/>
    <col min="15362" max="15362" width="30.7109375" style="79" customWidth="1"/>
    <col min="15363" max="15364" width="10.28515625" style="79" customWidth="1"/>
    <col min="15365" max="15365" width="12.5703125" style="79" customWidth="1"/>
    <col min="15366" max="15366" width="6.42578125" style="79" customWidth="1"/>
    <col min="15367" max="15369" width="15.42578125" style="79" customWidth="1"/>
    <col min="15370" max="15616" width="9.140625" style="79"/>
    <col min="15617" max="15617" width="3.7109375" style="79" customWidth="1"/>
    <col min="15618" max="15618" width="30.7109375" style="79" customWidth="1"/>
    <col min="15619" max="15620" width="10.28515625" style="79" customWidth="1"/>
    <col min="15621" max="15621" width="12.5703125" style="79" customWidth="1"/>
    <col min="15622" max="15622" width="6.42578125" style="79" customWidth="1"/>
    <col min="15623" max="15625" width="15.42578125" style="79" customWidth="1"/>
    <col min="15626" max="15872" width="9.140625" style="79"/>
    <col min="15873" max="15873" width="3.7109375" style="79" customWidth="1"/>
    <col min="15874" max="15874" width="30.7109375" style="79" customWidth="1"/>
    <col min="15875" max="15876" width="10.28515625" style="79" customWidth="1"/>
    <col min="15877" max="15877" width="12.5703125" style="79" customWidth="1"/>
    <col min="15878" max="15878" width="6.42578125" style="79" customWidth="1"/>
    <col min="15879" max="15881" width="15.42578125" style="79" customWidth="1"/>
    <col min="15882" max="16128" width="9.140625" style="79"/>
    <col min="16129" max="16129" width="3.7109375" style="79" customWidth="1"/>
    <col min="16130" max="16130" width="30.7109375" style="79" customWidth="1"/>
    <col min="16131" max="16132" width="10.28515625" style="79" customWidth="1"/>
    <col min="16133" max="16133" width="12.5703125" style="79" customWidth="1"/>
    <col min="16134" max="16134" width="6.42578125" style="79" customWidth="1"/>
    <col min="16135" max="16137" width="15.42578125" style="79" customWidth="1"/>
    <col min="16138" max="16384" width="9.140625" style="79"/>
  </cols>
  <sheetData>
    <row r="1" spans="1:13" s="393" customFormat="1">
      <c r="G1" s="80"/>
      <c r="H1" s="80"/>
      <c r="I1" s="80"/>
    </row>
    <row r="2" spans="1:13" s="393" customFormat="1">
      <c r="G2" s="80"/>
      <c r="H2" s="513" t="s">
        <v>104</v>
      </c>
      <c r="I2" s="513"/>
    </row>
    <row r="3" spans="1:13" s="393" customFormat="1">
      <c r="G3" s="80"/>
      <c r="H3" s="513" t="s">
        <v>228</v>
      </c>
      <c r="I3" s="513"/>
    </row>
    <row r="4" spans="1:13" s="393" customFormat="1">
      <c r="G4" s="80"/>
      <c r="H4" s="513" t="s">
        <v>229</v>
      </c>
      <c r="I4" s="513"/>
    </row>
    <row r="5" spans="1:13" s="393" customFormat="1">
      <c r="G5" s="80"/>
      <c r="H5" s="513" t="s">
        <v>191</v>
      </c>
      <c r="I5" s="513"/>
    </row>
    <row r="6" spans="1:13" s="393" customFormat="1" ht="12.75" customHeight="1">
      <c r="G6" s="80"/>
      <c r="H6" s="482" t="s">
        <v>603</v>
      </c>
      <c r="I6" s="482"/>
    </row>
    <row r="7" spans="1:13">
      <c r="A7" s="304"/>
      <c r="B7" s="305"/>
      <c r="C7" s="304"/>
      <c r="D7" s="304"/>
      <c r="E7" s="304"/>
      <c r="F7" s="304"/>
      <c r="G7" s="306"/>
      <c r="H7" s="287"/>
      <c r="I7" s="287"/>
      <c r="J7" s="305"/>
      <c r="K7" s="305"/>
      <c r="L7" s="305"/>
    </row>
    <row r="8" spans="1:13" ht="18.75">
      <c r="A8" s="336"/>
      <c r="B8" s="337"/>
      <c r="C8" s="338"/>
      <c r="D8" s="338"/>
      <c r="E8" s="338"/>
      <c r="F8" s="338"/>
      <c r="G8" s="339"/>
      <c r="H8" s="339"/>
      <c r="I8" s="339"/>
      <c r="J8" s="305"/>
      <c r="K8" s="305"/>
      <c r="L8" s="307"/>
      <c r="M8"/>
    </row>
    <row r="9" spans="1:13" ht="18.75">
      <c r="A9" s="512" t="s">
        <v>231</v>
      </c>
      <c r="B9" s="512"/>
      <c r="C9" s="512"/>
      <c r="D9" s="512"/>
      <c r="E9" s="512"/>
      <c r="F9" s="512"/>
      <c r="G9" s="512"/>
      <c r="H9" s="512"/>
      <c r="I9" s="512"/>
      <c r="J9" s="305"/>
      <c r="K9" s="305"/>
      <c r="L9" s="305"/>
    </row>
    <row r="10" spans="1:13" ht="18.75">
      <c r="A10" s="512" t="s">
        <v>382</v>
      </c>
      <c r="B10" s="512"/>
      <c r="C10" s="512"/>
      <c r="D10" s="512"/>
      <c r="E10" s="512"/>
      <c r="F10" s="512"/>
      <c r="G10" s="512"/>
      <c r="H10" s="512"/>
      <c r="I10" s="512"/>
      <c r="J10" s="305"/>
      <c r="K10" s="305"/>
      <c r="L10" s="305"/>
    </row>
    <row r="11" spans="1:13" ht="18.75">
      <c r="A11" s="336"/>
      <c r="B11" s="337"/>
      <c r="C11" s="338"/>
      <c r="D11" s="338"/>
      <c r="E11" s="338"/>
      <c r="F11" s="338"/>
      <c r="G11" s="339"/>
      <c r="H11" s="339"/>
      <c r="I11" s="339"/>
      <c r="J11" s="305"/>
      <c r="K11" s="305"/>
      <c r="L11" s="305"/>
    </row>
    <row r="12" spans="1:13">
      <c r="A12" s="305"/>
      <c r="B12" s="305"/>
      <c r="C12" s="305"/>
      <c r="D12" s="305"/>
      <c r="E12" s="305"/>
      <c r="F12" s="305"/>
      <c r="G12" s="306"/>
      <c r="H12" s="306"/>
      <c r="I12" s="306"/>
      <c r="J12" s="305"/>
      <c r="K12" s="305"/>
      <c r="L12" s="305"/>
    </row>
    <row r="13" spans="1:13">
      <c r="A13" s="305"/>
      <c r="B13" s="305"/>
      <c r="C13" s="305"/>
      <c r="D13" s="305"/>
      <c r="E13" s="305"/>
      <c r="F13" s="305"/>
      <c r="G13" s="306"/>
      <c r="H13" s="306"/>
      <c r="I13" s="306"/>
      <c r="J13" s="305"/>
      <c r="K13" s="305"/>
      <c r="L13" s="305"/>
    </row>
    <row r="14" spans="1:13" ht="15">
      <c r="A14" s="305"/>
      <c r="B14" s="516" t="s">
        <v>490</v>
      </c>
      <c r="C14" s="516"/>
      <c r="D14" s="308" t="s">
        <v>5</v>
      </c>
      <c r="E14" s="307"/>
      <c r="F14" s="307"/>
      <c r="G14" s="307"/>
      <c r="H14" s="307"/>
      <c r="I14" s="307"/>
      <c r="J14" s="307"/>
      <c r="K14" s="307"/>
      <c r="L14" s="307"/>
      <c r="M14"/>
    </row>
    <row r="15" spans="1:13" ht="15">
      <c r="A15" s="305"/>
      <c r="B15" s="514" t="s">
        <v>232</v>
      </c>
      <c r="C15" s="514" t="s">
        <v>393</v>
      </c>
      <c r="D15" s="517" t="s">
        <v>394</v>
      </c>
      <c r="E15" s="518"/>
      <c r="F15" s="518"/>
      <c r="G15" s="518"/>
      <c r="H15" s="518"/>
      <c r="I15" s="518"/>
      <c r="J15" s="514" t="s">
        <v>9</v>
      </c>
      <c r="K15" s="514" t="s">
        <v>30</v>
      </c>
      <c r="L15" s="514" t="s">
        <v>392</v>
      </c>
      <c r="M15" s="263"/>
    </row>
    <row r="16" spans="1:13" ht="25.5">
      <c r="A16" s="305"/>
      <c r="B16" s="515"/>
      <c r="C16" s="515"/>
      <c r="D16" s="309" t="s">
        <v>491</v>
      </c>
      <c r="E16" s="309" t="s">
        <v>397</v>
      </c>
      <c r="F16" s="309" t="s">
        <v>398</v>
      </c>
      <c r="G16" s="309" t="s">
        <v>492</v>
      </c>
      <c r="H16" s="309" t="s">
        <v>395</v>
      </c>
      <c r="I16" s="309" t="s">
        <v>396</v>
      </c>
      <c r="J16" s="515"/>
      <c r="K16" s="515"/>
      <c r="L16" s="515"/>
      <c r="M16" s="263"/>
    </row>
    <row r="17" spans="1:13" ht="15">
      <c r="A17" s="305"/>
      <c r="B17" s="310" t="s">
        <v>116</v>
      </c>
      <c r="C17" s="310" t="s">
        <v>40</v>
      </c>
      <c r="D17" s="310" t="s">
        <v>41</v>
      </c>
      <c r="E17" s="310" t="s">
        <v>196</v>
      </c>
      <c r="F17" s="310" t="s">
        <v>197</v>
      </c>
      <c r="G17" s="310" t="s">
        <v>239</v>
      </c>
      <c r="H17" s="310" t="s">
        <v>399</v>
      </c>
      <c r="I17" s="310" t="s">
        <v>400</v>
      </c>
      <c r="J17" s="310" t="s">
        <v>371</v>
      </c>
      <c r="K17" s="310" t="s">
        <v>136</v>
      </c>
      <c r="L17" s="310" t="s">
        <v>165</v>
      </c>
      <c r="M17" s="263"/>
    </row>
    <row r="18" spans="1:13" ht="15">
      <c r="A18" s="305"/>
      <c r="B18" s="311" t="s">
        <v>40</v>
      </c>
      <c r="C18" s="312" t="s">
        <v>10</v>
      </c>
      <c r="D18" s="311" t="s">
        <v>57</v>
      </c>
      <c r="E18" s="311"/>
      <c r="F18" s="311"/>
      <c r="G18" s="311"/>
      <c r="H18" s="311"/>
      <c r="I18" s="311"/>
      <c r="J18" s="313">
        <f>J99</f>
        <v>28346904.920000002</v>
      </c>
      <c r="K18" s="313">
        <f>K99</f>
        <v>10021821</v>
      </c>
      <c r="L18" s="313">
        <f>L99</f>
        <v>10071503</v>
      </c>
      <c r="M18"/>
    </row>
    <row r="19" spans="1:13" ht="17.25" customHeight="1">
      <c r="A19" s="305"/>
      <c r="B19" s="311" t="s">
        <v>41</v>
      </c>
      <c r="C19" s="312" t="s">
        <v>403</v>
      </c>
      <c r="D19" s="311" t="s">
        <v>57</v>
      </c>
      <c r="E19" s="311" t="s">
        <v>117</v>
      </c>
      <c r="F19" s="311"/>
      <c r="G19" s="311"/>
      <c r="H19" s="311"/>
      <c r="I19" s="311"/>
      <c r="J19" s="314">
        <f>J20+J24+J38+J41</f>
        <v>6643635.4000000004</v>
      </c>
      <c r="K19" s="314">
        <f>K20+K24+K38+K41</f>
        <v>6314028</v>
      </c>
      <c r="L19" s="314">
        <f>L20+L24+L38+L41</f>
        <v>6546650</v>
      </c>
      <c r="M19"/>
    </row>
    <row r="20" spans="1:13" ht="30.75" customHeight="1">
      <c r="A20" s="305"/>
      <c r="B20" s="311" t="s">
        <v>196</v>
      </c>
      <c r="C20" s="312" t="s">
        <v>200</v>
      </c>
      <c r="D20" s="311" t="s">
        <v>57</v>
      </c>
      <c r="E20" s="311" t="s">
        <v>117</v>
      </c>
      <c r="F20" s="311"/>
      <c r="G20" s="311" t="s">
        <v>121</v>
      </c>
      <c r="H20" s="311"/>
      <c r="I20" s="311"/>
      <c r="J20" s="471">
        <v>1053157</v>
      </c>
      <c r="K20" s="314">
        <v>1020984</v>
      </c>
      <c r="L20" s="314">
        <v>1020984</v>
      </c>
      <c r="M20"/>
    </row>
    <row r="21" spans="1:13" ht="45.75" customHeight="1">
      <c r="A21" s="305"/>
      <c r="B21" s="311" t="s">
        <v>197</v>
      </c>
      <c r="C21" s="312" t="s">
        <v>242</v>
      </c>
      <c r="D21" s="311" t="s">
        <v>57</v>
      </c>
      <c r="E21" s="311" t="s">
        <v>117</v>
      </c>
      <c r="F21" s="311"/>
      <c r="G21" s="311" t="s">
        <v>121</v>
      </c>
      <c r="H21" s="311" t="s">
        <v>243</v>
      </c>
      <c r="I21" s="311"/>
      <c r="J21" s="471">
        <f>J22+J23</f>
        <v>1053157</v>
      </c>
      <c r="K21" s="314">
        <v>1020984</v>
      </c>
      <c r="L21" s="314">
        <v>1020984</v>
      </c>
      <c r="M21"/>
    </row>
    <row r="22" spans="1:13" ht="25.5">
      <c r="A22" s="305"/>
      <c r="B22" s="395" t="s">
        <v>239</v>
      </c>
      <c r="C22" s="396" t="s">
        <v>244</v>
      </c>
      <c r="D22" s="395" t="s">
        <v>57</v>
      </c>
      <c r="E22" s="395" t="s">
        <v>117</v>
      </c>
      <c r="F22" s="395" t="s">
        <v>201</v>
      </c>
      <c r="G22" s="395" t="s">
        <v>121</v>
      </c>
      <c r="H22" s="395" t="s">
        <v>243</v>
      </c>
      <c r="I22" s="395" t="s">
        <v>245</v>
      </c>
      <c r="J22" s="472">
        <v>808876</v>
      </c>
      <c r="K22" s="397">
        <v>784166</v>
      </c>
      <c r="L22" s="397">
        <v>784166</v>
      </c>
      <c r="M22"/>
    </row>
    <row r="23" spans="1:13" ht="53.25" customHeight="1">
      <c r="A23" s="305"/>
      <c r="B23" s="398" t="s">
        <v>399</v>
      </c>
      <c r="C23" s="400" t="s">
        <v>246</v>
      </c>
      <c r="D23" s="398" t="s">
        <v>57</v>
      </c>
      <c r="E23" s="398" t="s">
        <v>117</v>
      </c>
      <c r="F23" s="398" t="s">
        <v>201</v>
      </c>
      <c r="G23" s="398" t="s">
        <v>121</v>
      </c>
      <c r="H23" s="398" t="s">
        <v>243</v>
      </c>
      <c r="I23" s="398" t="s">
        <v>247</v>
      </c>
      <c r="J23" s="473">
        <v>244281</v>
      </c>
      <c r="K23" s="399">
        <v>236818</v>
      </c>
      <c r="L23" s="399">
        <v>236818</v>
      </c>
      <c r="M23"/>
    </row>
    <row r="24" spans="1:13" ht="57.75" customHeight="1">
      <c r="A24" s="305"/>
      <c r="B24" s="311" t="s">
        <v>400</v>
      </c>
      <c r="C24" s="312" t="s">
        <v>248</v>
      </c>
      <c r="D24" s="311" t="s">
        <v>57</v>
      </c>
      <c r="E24" s="311" t="s">
        <v>117</v>
      </c>
      <c r="F24" s="311"/>
      <c r="G24" s="311" t="s">
        <v>142</v>
      </c>
      <c r="H24" s="311"/>
      <c r="I24" s="311"/>
      <c r="J24" s="471">
        <f>J25+J32</f>
        <v>4754335.4000000004</v>
      </c>
      <c r="K24" s="314">
        <f>K25+K32</f>
        <v>4481879</v>
      </c>
      <c r="L24" s="314">
        <f>L25+L32</f>
        <v>4714501</v>
      </c>
      <c r="M24"/>
    </row>
    <row r="25" spans="1:13" ht="67.5">
      <c r="A25" s="305"/>
      <c r="B25" s="311" t="s">
        <v>371</v>
      </c>
      <c r="C25" s="312" t="s">
        <v>249</v>
      </c>
      <c r="D25" s="311" t="s">
        <v>57</v>
      </c>
      <c r="E25" s="311" t="s">
        <v>117</v>
      </c>
      <c r="F25" s="311"/>
      <c r="G25" s="311" t="s">
        <v>142</v>
      </c>
      <c r="H25" s="311" t="s">
        <v>250</v>
      </c>
      <c r="I25" s="311"/>
      <c r="J25" s="471">
        <f>J26+J27+J28+J29+J31+J30</f>
        <v>3843139.4</v>
      </c>
      <c r="K25" s="314">
        <f>K26+K27+K28+K29+K31</f>
        <v>3669837</v>
      </c>
      <c r="L25" s="314">
        <f>L26+L27+L28+L29+L31</f>
        <v>3902459</v>
      </c>
      <c r="M25"/>
    </row>
    <row r="26" spans="1:13" ht="25.5">
      <c r="A26" s="305"/>
      <c r="B26" s="395" t="s">
        <v>136</v>
      </c>
      <c r="C26" s="396" t="s">
        <v>244</v>
      </c>
      <c r="D26" s="395" t="s">
        <v>57</v>
      </c>
      <c r="E26" s="395" t="s">
        <v>117</v>
      </c>
      <c r="F26" s="395" t="s">
        <v>203</v>
      </c>
      <c r="G26" s="395" t="s">
        <v>142</v>
      </c>
      <c r="H26" s="395" t="s">
        <v>250</v>
      </c>
      <c r="I26" s="395" t="s">
        <v>245</v>
      </c>
      <c r="J26" s="472">
        <v>1986173</v>
      </c>
      <c r="K26" s="397">
        <v>2129355</v>
      </c>
      <c r="L26" s="397">
        <v>2246468</v>
      </c>
      <c r="M26"/>
    </row>
    <row r="27" spans="1:13" ht="51">
      <c r="A27" s="305"/>
      <c r="B27" s="398" t="s">
        <v>165</v>
      </c>
      <c r="C27" s="400" t="s">
        <v>246</v>
      </c>
      <c r="D27" s="398" t="s">
        <v>57</v>
      </c>
      <c r="E27" s="398" t="s">
        <v>117</v>
      </c>
      <c r="F27" s="398" t="s">
        <v>203</v>
      </c>
      <c r="G27" s="398" t="s">
        <v>142</v>
      </c>
      <c r="H27" s="398" t="s">
        <v>250</v>
      </c>
      <c r="I27" s="398" t="s">
        <v>247</v>
      </c>
      <c r="J27" s="473">
        <v>584750</v>
      </c>
      <c r="K27" s="399">
        <v>643065</v>
      </c>
      <c r="L27" s="399">
        <v>678434</v>
      </c>
      <c r="M27"/>
    </row>
    <row r="28" spans="1:13" ht="15">
      <c r="A28" s="305"/>
      <c r="B28" s="398" t="s">
        <v>404</v>
      </c>
      <c r="C28" s="400" t="s">
        <v>251</v>
      </c>
      <c r="D28" s="398" t="s">
        <v>57</v>
      </c>
      <c r="E28" s="398" t="s">
        <v>117</v>
      </c>
      <c r="F28" s="398" t="s">
        <v>203</v>
      </c>
      <c r="G28" s="398" t="s">
        <v>142</v>
      </c>
      <c r="H28" s="398" t="s">
        <v>250</v>
      </c>
      <c r="I28" s="398" t="s">
        <v>252</v>
      </c>
      <c r="J28" s="473">
        <v>986001.4</v>
      </c>
      <c r="K28" s="399">
        <v>600155</v>
      </c>
      <c r="L28" s="399">
        <v>668802</v>
      </c>
      <c r="M28"/>
    </row>
    <row r="29" spans="1:13" ht="15">
      <c r="A29" s="305"/>
      <c r="B29" s="398" t="s">
        <v>169</v>
      </c>
      <c r="C29" s="400" t="s">
        <v>253</v>
      </c>
      <c r="D29" s="398" t="s">
        <v>57</v>
      </c>
      <c r="E29" s="398" t="s">
        <v>117</v>
      </c>
      <c r="F29" s="398" t="s">
        <v>203</v>
      </c>
      <c r="G29" s="398" t="s">
        <v>142</v>
      </c>
      <c r="H29" s="398" t="s">
        <v>250</v>
      </c>
      <c r="I29" s="398" t="s">
        <v>254</v>
      </c>
      <c r="J29" s="473">
        <v>276215</v>
      </c>
      <c r="K29" s="399">
        <v>287262</v>
      </c>
      <c r="L29" s="399">
        <v>298755</v>
      </c>
      <c r="M29"/>
    </row>
    <row r="30" spans="1:13" s="433" customFormat="1" ht="15">
      <c r="A30" s="305"/>
      <c r="B30" s="398" t="s">
        <v>172</v>
      </c>
      <c r="C30" s="400"/>
      <c r="D30" s="398"/>
      <c r="E30" s="398"/>
      <c r="F30" s="398"/>
      <c r="G30" s="398"/>
      <c r="H30" s="398"/>
      <c r="I30" s="398" t="s">
        <v>256</v>
      </c>
      <c r="J30" s="473">
        <v>600</v>
      </c>
      <c r="K30" s="399">
        <v>0</v>
      </c>
      <c r="L30" s="399">
        <v>0</v>
      </c>
      <c r="M30"/>
    </row>
    <row r="31" spans="1:13" ht="15">
      <c r="A31" s="305"/>
      <c r="B31" s="398" t="s">
        <v>145</v>
      </c>
      <c r="C31" s="400" t="s">
        <v>258</v>
      </c>
      <c r="D31" s="398" t="s">
        <v>57</v>
      </c>
      <c r="E31" s="398" t="s">
        <v>117</v>
      </c>
      <c r="F31" s="398" t="s">
        <v>203</v>
      </c>
      <c r="G31" s="398" t="s">
        <v>142</v>
      </c>
      <c r="H31" s="398" t="s">
        <v>250</v>
      </c>
      <c r="I31" s="398" t="s">
        <v>259</v>
      </c>
      <c r="J31" s="473">
        <v>9400</v>
      </c>
      <c r="K31" s="399">
        <v>10000</v>
      </c>
      <c r="L31" s="399">
        <v>10000</v>
      </c>
      <c r="M31"/>
    </row>
    <row r="32" spans="1:13" ht="57" customHeight="1">
      <c r="A32" s="305"/>
      <c r="B32" s="311" t="s">
        <v>147</v>
      </c>
      <c r="C32" s="312" t="s">
        <v>487</v>
      </c>
      <c r="D32" s="311" t="s">
        <v>57</v>
      </c>
      <c r="E32" s="311" t="s">
        <v>117</v>
      </c>
      <c r="F32" s="311"/>
      <c r="G32" s="311" t="s">
        <v>142</v>
      </c>
      <c r="H32" s="311" t="s">
        <v>331</v>
      </c>
      <c r="I32" s="311"/>
      <c r="J32" s="471">
        <f>J33+J34+J35</f>
        <v>911196</v>
      </c>
      <c r="K32" s="314">
        <f t="shared" ref="K32:L32" si="0">K33+K34</f>
        <v>812042</v>
      </c>
      <c r="L32" s="314">
        <f t="shared" si="0"/>
        <v>812042</v>
      </c>
      <c r="M32"/>
    </row>
    <row r="33" spans="1:13" ht="25.5">
      <c r="A33" s="305"/>
      <c r="B33" s="395" t="s">
        <v>177</v>
      </c>
      <c r="C33" s="396" t="s">
        <v>244</v>
      </c>
      <c r="D33" s="395" t="s">
        <v>57</v>
      </c>
      <c r="E33" s="395" t="s">
        <v>117</v>
      </c>
      <c r="F33" s="395" t="s">
        <v>203</v>
      </c>
      <c r="G33" s="395" t="s">
        <v>142</v>
      </c>
      <c r="H33" s="395" t="s">
        <v>331</v>
      </c>
      <c r="I33" s="395" t="s">
        <v>245</v>
      </c>
      <c r="J33" s="472">
        <v>520405</v>
      </c>
      <c r="K33" s="397">
        <v>623688</v>
      </c>
      <c r="L33" s="397">
        <v>623688</v>
      </c>
      <c r="M33"/>
    </row>
    <row r="34" spans="1:13" ht="51">
      <c r="A34" s="305"/>
      <c r="B34" s="398" t="s">
        <v>162</v>
      </c>
      <c r="C34" s="400" t="s">
        <v>246</v>
      </c>
      <c r="D34" s="398" t="s">
        <v>57</v>
      </c>
      <c r="E34" s="398" t="s">
        <v>117</v>
      </c>
      <c r="F34" s="398" t="s">
        <v>203</v>
      </c>
      <c r="G34" s="398" t="s">
        <v>142</v>
      </c>
      <c r="H34" s="398" t="s">
        <v>331</v>
      </c>
      <c r="I34" s="398" t="s">
        <v>247</v>
      </c>
      <c r="J34" s="473">
        <v>157162</v>
      </c>
      <c r="K34" s="399">
        <v>188354</v>
      </c>
      <c r="L34" s="399">
        <v>188354</v>
      </c>
      <c r="M34"/>
    </row>
    <row r="35" spans="1:13" s="393" customFormat="1" ht="57" customHeight="1">
      <c r="A35" s="305"/>
      <c r="B35" s="398" t="s">
        <v>406</v>
      </c>
      <c r="C35" s="312" t="s">
        <v>539</v>
      </c>
      <c r="D35" s="311" t="s">
        <v>57</v>
      </c>
      <c r="E35" s="311" t="s">
        <v>117</v>
      </c>
      <c r="F35" s="311"/>
      <c r="G35" s="311" t="s">
        <v>142</v>
      </c>
      <c r="H35" s="311" t="s">
        <v>540</v>
      </c>
      <c r="I35" s="311"/>
      <c r="J35" s="471">
        <f>J36+J37</f>
        <v>233629</v>
      </c>
      <c r="K35" s="314">
        <v>0</v>
      </c>
      <c r="L35" s="314">
        <v>0</v>
      </c>
      <c r="M35"/>
    </row>
    <row r="36" spans="1:13" s="393" customFormat="1" ht="29.25" customHeight="1">
      <c r="A36" s="305"/>
      <c r="B36" s="398" t="s">
        <v>257</v>
      </c>
      <c r="C36" s="400" t="s">
        <v>244</v>
      </c>
      <c r="D36" s="398" t="s">
        <v>57</v>
      </c>
      <c r="E36" s="398" t="s">
        <v>117</v>
      </c>
      <c r="F36" s="398" t="s">
        <v>203</v>
      </c>
      <c r="G36" s="398" t="s">
        <v>142</v>
      </c>
      <c r="H36" s="398" t="s">
        <v>540</v>
      </c>
      <c r="I36" s="398" t="s">
        <v>245</v>
      </c>
      <c r="J36" s="473">
        <v>160399</v>
      </c>
      <c r="K36" s="399">
        <v>0</v>
      </c>
      <c r="L36" s="399">
        <v>0</v>
      </c>
      <c r="M36"/>
    </row>
    <row r="37" spans="1:13" s="393" customFormat="1" ht="55.5" customHeight="1">
      <c r="A37" s="305"/>
      <c r="B37" s="398" t="s">
        <v>407</v>
      </c>
      <c r="C37" s="396" t="s">
        <v>246</v>
      </c>
      <c r="D37" s="398" t="s">
        <v>57</v>
      </c>
      <c r="E37" s="398" t="s">
        <v>117</v>
      </c>
      <c r="F37" s="398" t="s">
        <v>203</v>
      </c>
      <c r="G37" s="398" t="s">
        <v>142</v>
      </c>
      <c r="H37" s="398" t="s">
        <v>540</v>
      </c>
      <c r="I37" s="398" t="s">
        <v>247</v>
      </c>
      <c r="J37" s="473">
        <v>73230</v>
      </c>
      <c r="K37" s="399">
        <v>0</v>
      </c>
      <c r="L37" s="399">
        <v>0</v>
      </c>
      <c r="M37"/>
    </row>
    <row r="38" spans="1:13" ht="15">
      <c r="A38" s="305"/>
      <c r="B38" s="311" t="s">
        <v>261</v>
      </c>
      <c r="C38" s="312" t="s">
        <v>260</v>
      </c>
      <c r="D38" s="311" t="s">
        <v>57</v>
      </c>
      <c r="E38" s="311" t="s">
        <v>117</v>
      </c>
      <c r="F38" s="311"/>
      <c r="G38" s="311" t="s">
        <v>165</v>
      </c>
      <c r="H38" s="311"/>
      <c r="I38" s="311"/>
      <c r="J38" s="471">
        <v>5000</v>
      </c>
      <c r="K38" s="314">
        <v>5000</v>
      </c>
      <c r="L38" s="314">
        <v>5000</v>
      </c>
      <c r="M38"/>
    </row>
    <row r="39" spans="1:13" ht="42.75" customHeight="1">
      <c r="A39" s="305"/>
      <c r="B39" s="311" t="s">
        <v>408</v>
      </c>
      <c r="C39" s="312" t="s">
        <v>263</v>
      </c>
      <c r="D39" s="311" t="s">
        <v>57</v>
      </c>
      <c r="E39" s="311" t="s">
        <v>117</v>
      </c>
      <c r="F39" s="311"/>
      <c r="G39" s="311" t="s">
        <v>165</v>
      </c>
      <c r="H39" s="311" t="s">
        <v>264</v>
      </c>
      <c r="I39" s="311"/>
      <c r="J39" s="314">
        <v>5000</v>
      </c>
      <c r="K39" s="314">
        <v>5000</v>
      </c>
      <c r="L39" s="314">
        <v>5000</v>
      </c>
      <c r="M39"/>
    </row>
    <row r="40" spans="1:13" ht="15">
      <c r="A40" s="305"/>
      <c r="B40" s="315" t="s">
        <v>262</v>
      </c>
      <c r="C40" s="316" t="s">
        <v>266</v>
      </c>
      <c r="D40" s="315" t="s">
        <v>57</v>
      </c>
      <c r="E40" s="315" t="s">
        <v>117</v>
      </c>
      <c r="F40" s="315" t="s">
        <v>205</v>
      </c>
      <c r="G40" s="315" t="s">
        <v>165</v>
      </c>
      <c r="H40" s="315" t="s">
        <v>264</v>
      </c>
      <c r="I40" s="315" t="s">
        <v>267</v>
      </c>
      <c r="J40" s="317">
        <v>5000</v>
      </c>
      <c r="K40" s="317">
        <v>5000</v>
      </c>
      <c r="L40" s="317">
        <v>5000</v>
      </c>
      <c r="M40"/>
    </row>
    <row r="41" spans="1:13" ht="18.75" customHeight="1">
      <c r="A41" s="305"/>
      <c r="B41" s="311" t="s">
        <v>409</v>
      </c>
      <c r="C41" s="312" t="s">
        <v>206</v>
      </c>
      <c r="D41" s="311" t="s">
        <v>57</v>
      </c>
      <c r="E41" s="311" t="s">
        <v>117</v>
      </c>
      <c r="F41" s="311"/>
      <c r="G41" s="311" t="s">
        <v>169</v>
      </c>
      <c r="H41" s="311"/>
      <c r="I41" s="311"/>
      <c r="J41" s="314">
        <f>J42+J44+J46+J48+J50</f>
        <v>831143</v>
      </c>
      <c r="K41" s="314">
        <f>K42+K44+K46+K48+K50</f>
        <v>806165</v>
      </c>
      <c r="L41" s="314">
        <f>L42+L44+L46+L48+L50</f>
        <v>806165</v>
      </c>
      <c r="M41"/>
    </row>
    <row r="42" spans="1:13" ht="135">
      <c r="A42" s="305"/>
      <c r="B42" s="311" t="s">
        <v>265</v>
      </c>
      <c r="C42" s="318" t="s">
        <v>273</v>
      </c>
      <c r="D42" s="311" t="s">
        <v>57</v>
      </c>
      <c r="E42" s="311" t="s">
        <v>117</v>
      </c>
      <c r="F42" s="311"/>
      <c r="G42" s="311" t="s">
        <v>169</v>
      </c>
      <c r="H42" s="311" t="s">
        <v>274</v>
      </c>
      <c r="I42" s="311"/>
      <c r="J42" s="314">
        <v>811620</v>
      </c>
      <c r="K42" s="314">
        <v>786830</v>
      </c>
      <c r="L42" s="314">
        <v>786830</v>
      </c>
      <c r="M42"/>
    </row>
    <row r="43" spans="1:13" ht="15">
      <c r="A43" s="305"/>
      <c r="B43" s="315" t="s">
        <v>410</v>
      </c>
      <c r="C43" s="316" t="s">
        <v>156</v>
      </c>
      <c r="D43" s="315" t="s">
        <v>57</v>
      </c>
      <c r="E43" s="315" t="s">
        <v>117</v>
      </c>
      <c r="F43" s="315" t="s">
        <v>207</v>
      </c>
      <c r="G43" s="315" t="s">
        <v>169</v>
      </c>
      <c r="H43" s="315" t="s">
        <v>274</v>
      </c>
      <c r="I43" s="315" t="s">
        <v>276</v>
      </c>
      <c r="J43" s="317">
        <f>J42</f>
        <v>811620</v>
      </c>
      <c r="K43" s="317">
        <v>786830</v>
      </c>
      <c r="L43" s="317">
        <v>786830</v>
      </c>
      <c r="M43"/>
    </row>
    <row r="44" spans="1:13" ht="96.75" customHeight="1">
      <c r="A44" s="305"/>
      <c r="B44" s="311" t="s">
        <v>268</v>
      </c>
      <c r="C44" s="318" t="s">
        <v>282</v>
      </c>
      <c r="D44" s="311" t="s">
        <v>57</v>
      </c>
      <c r="E44" s="311" t="s">
        <v>117</v>
      </c>
      <c r="F44" s="311"/>
      <c r="G44" s="311" t="s">
        <v>169</v>
      </c>
      <c r="H44" s="311" t="s">
        <v>283</v>
      </c>
      <c r="I44" s="311"/>
      <c r="J44" s="314">
        <v>5000</v>
      </c>
      <c r="K44" s="314">
        <v>5000</v>
      </c>
      <c r="L44" s="314">
        <v>5000</v>
      </c>
      <c r="M44"/>
    </row>
    <row r="45" spans="1:13" ht="12" customHeight="1">
      <c r="A45" s="305"/>
      <c r="B45" s="315" t="s">
        <v>148</v>
      </c>
      <c r="C45" s="316" t="s">
        <v>251</v>
      </c>
      <c r="D45" s="315" t="s">
        <v>57</v>
      </c>
      <c r="E45" s="315" t="s">
        <v>117</v>
      </c>
      <c r="F45" s="315" t="s">
        <v>207</v>
      </c>
      <c r="G45" s="315" t="s">
        <v>169</v>
      </c>
      <c r="H45" s="315" t="s">
        <v>283</v>
      </c>
      <c r="I45" s="315" t="s">
        <v>252</v>
      </c>
      <c r="J45" s="317">
        <v>5000</v>
      </c>
      <c r="K45" s="317">
        <v>5000</v>
      </c>
      <c r="L45" s="317">
        <v>5000</v>
      </c>
      <c r="M45"/>
    </row>
    <row r="46" spans="1:13" ht="81">
      <c r="A46" s="305"/>
      <c r="B46" s="311" t="s">
        <v>150</v>
      </c>
      <c r="C46" s="312" t="s">
        <v>284</v>
      </c>
      <c r="D46" s="311" t="s">
        <v>57</v>
      </c>
      <c r="E46" s="311" t="s">
        <v>117</v>
      </c>
      <c r="F46" s="311"/>
      <c r="G46" s="311" t="s">
        <v>169</v>
      </c>
      <c r="H46" s="311" t="s">
        <v>285</v>
      </c>
      <c r="I46" s="311"/>
      <c r="J46" s="314">
        <f>J47</f>
        <v>8188</v>
      </c>
      <c r="K46" s="314">
        <v>8000</v>
      </c>
      <c r="L46" s="314">
        <v>8000</v>
      </c>
      <c r="M46"/>
    </row>
    <row r="47" spans="1:13" ht="15">
      <c r="A47" s="305"/>
      <c r="B47" s="315" t="s">
        <v>411</v>
      </c>
      <c r="C47" s="316" t="s">
        <v>251</v>
      </c>
      <c r="D47" s="315" t="s">
        <v>57</v>
      </c>
      <c r="E47" s="315" t="s">
        <v>117</v>
      </c>
      <c r="F47" s="315" t="s">
        <v>207</v>
      </c>
      <c r="G47" s="315" t="s">
        <v>169</v>
      </c>
      <c r="H47" s="315" t="s">
        <v>285</v>
      </c>
      <c r="I47" s="315" t="s">
        <v>252</v>
      </c>
      <c r="J47" s="317">
        <v>8188</v>
      </c>
      <c r="K47" s="317">
        <v>8000</v>
      </c>
      <c r="L47" s="317">
        <v>8000</v>
      </c>
      <c r="M47"/>
    </row>
    <row r="48" spans="1:13" ht="44.25" customHeight="1">
      <c r="A48" s="305"/>
      <c r="B48" s="311" t="s">
        <v>275</v>
      </c>
      <c r="C48" s="312" t="s">
        <v>286</v>
      </c>
      <c r="D48" s="311" t="s">
        <v>57</v>
      </c>
      <c r="E48" s="311" t="s">
        <v>117</v>
      </c>
      <c r="F48" s="311"/>
      <c r="G48" s="311" t="s">
        <v>169</v>
      </c>
      <c r="H48" s="311" t="s">
        <v>287</v>
      </c>
      <c r="I48" s="311"/>
      <c r="J48" s="314">
        <v>1400</v>
      </c>
      <c r="K48" s="314">
        <v>1400</v>
      </c>
      <c r="L48" s="314">
        <v>1400</v>
      </c>
      <c r="M48"/>
    </row>
    <row r="49" spans="1:17" ht="15" customHeight="1">
      <c r="A49" s="305"/>
      <c r="B49" s="315" t="s">
        <v>412</v>
      </c>
      <c r="C49" s="316" t="s">
        <v>258</v>
      </c>
      <c r="D49" s="315" t="s">
        <v>57</v>
      </c>
      <c r="E49" s="315" t="s">
        <v>117</v>
      </c>
      <c r="F49" s="315" t="s">
        <v>207</v>
      </c>
      <c r="G49" s="315" t="s">
        <v>169</v>
      </c>
      <c r="H49" s="315" t="s">
        <v>287</v>
      </c>
      <c r="I49" s="315" t="s">
        <v>259</v>
      </c>
      <c r="J49" s="317">
        <v>1400</v>
      </c>
      <c r="K49" s="317">
        <v>1400</v>
      </c>
      <c r="L49" s="317">
        <v>1400</v>
      </c>
      <c r="M49"/>
    </row>
    <row r="50" spans="1:17" ht="44.25" customHeight="1">
      <c r="A50" s="305"/>
      <c r="B50" s="311" t="s">
        <v>279</v>
      </c>
      <c r="C50" s="312" t="s">
        <v>288</v>
      </c>
      <c r="D50" s="311" t="s">
        <v>57</v>
      </c>
      <c r="E50" s="311" t="s">
        <v>117</v>
      </c>
      <c r="F50" s="311"/>
      <c r="G50" s="311" t="s">
        <v>169</v>
      </c>
      <c r="H50" s="311" t="s">
        <v>289</v>
      </c>
      <c r="I50" s="311"/>
      <c r="J50" s="314">
        <v>4935</v>
      </c>
      <c r="K50" s="314">
        <v>4935</v>
      </c>
      <c r="L50" s="314">
        <v>4935</v>
      </c>
      <c r="M50"/>
    </row>
    <row r="51" spans="1:17" ht="12" customHeight="1">
      <c r="A51" s="305"/>
      <c r="B51" s="315" t="s">
        <v>153</v>
      </c>
      <c r="C51" s="316" t="s">
        <v>255</v>
      </c>
      <c r="D51" s="315" t="s">
        <v>57</v>
      </c>
      <c r="E51" s="315" t="s">
        <v>117</v>
      </c>
      <c r="F51" s="315" t="s">
        <v>207</v>
      </c>
      <c r="G51" s="315" t="s">
        <v>169</v>
      </c>
      <c r="H51" s="315" t="s">
        <v>289</v>
      </c>
      <c r="I51" s="315" t="s">
        <v>256</v>
      </c>
      <c r="J51" s="317">
        <v>4935</v>
      </c>
      <c r="K51" s="317">
        <v>4935</v>
      </c>
      <c r="L51" s="317">
        <v>4935</v>
      </c>
      <c r="M51"/>
    </row>
    <row r="52" spans="1:17" ht="15">
      <c r="A52" s="305"/>
      <c r="B52" s="311" t="s">
        <v>372</v>
      </c>
      <c r="C52" s="312" t="s">
        <v>474</v>
      </c>
      <c r="D52" s="311" t="s">
        <v>57</v>
      </c>
      <c r="E52" s="311" t="s">
        <v>121</v>
      </c>
      <c r="F52" s="311"/>
      <c r="G52" s="311"/>
      <c r="H52" s="311"/>
      <c r="I52" s="311"/>
      <c r="J52" s="314">
        <f t="shared" ref="J52:L53" si="1">J53</f>
        <v>202775</v>
      </c>
      <c r="K52" s="314">
        <f t="shared" si="1"/>
        <v>211881</v>
      </c>
      <c r="L52" s="314">
        <f t="shared" si="1"/>
        <v>219763</v>
      </c>
      <c r="M52"/>
    </row>
    <row r="53" spans="1:17" ht="15">
      <c r="A53" s="305"/>
      <c r="B53" s="311" t="s">
        <v>413</v>
      </c>
      <c r="C53" s="312" t="s">
        <v>290</v>
      </c>
      <c r="D53" s="311" t="s">
        <v>57</v>
      </c>
      <c r="E53" s="311" t="s">
        <v>121</v>
      </c>
      <c r="F53" s="311"/>
      <c r="G53" s="311" t="s">
        <v>126</v>
      </c>
      <c r="H53" s="311"/>
      <c r="I53" s="311"/>
      <c r="J53" s="314">
        <f t="shared" si="1"/>
        <v>202775</v>
      </c>
      <c r="K53" s="314">
        <f t="shared" si="1"/>
        <v>211881</v>
      </c>
      <c r="L53" s="314">
        <f t="shared" si="1"/>
        <v>219763</v>
      </c>
      <c r="M53"/>
    </row>
    <row r="54" spans="1:17" ht="67.5">
      <c r="A54" s="305"/>
      <c r="B54" s="311" t="s">
        <v>373</v>
      </c>
      <c r="C54" s="312" t="s">
        <v>291</v>
      </c>
      <c r="D54" s="311" t="s">
        <v>57</v>
      </c>
      <c r="E54" s="311" t="s">
        <v>121</v>
      </c>
      <c r="F54" s="311"/>
      <c r="G54" s="311" t="s">
        <v>126</v>
      </c>
      <c r="H54" s="311" t="s">
        <v>292</v>
      </c>
      <c r="I54" s="311"/>
      <c r="J54" s="314">
        <f>J55+J56+J57</f>
        <v>202775</v>
      </c>
      <c r="K54" s="314">
        <f>K55+K56+K57</f>
        <v>211881</v>
      </c>
      <c r="L54" s="314">
        <f>L55+L56+L57</f>
        <v>219763</v>
      </c>
      <c r="M54"/>
    </row>
    <row r="55" spans="1:17" ht="25.5" customHeight="1">
      <c r="A55" s="305"/>
      <c r="B55" s="395" t="s">
        <v>414</v>
      </c>
      <c r="C55" s="396" t="s">
        <v>244</v>
      </c>
      <c r="D55" s="395" t="s">
        <v>57</v>
      </c>
      <c r="E55" s="395" t="s">
        <v>121</v>
      </c>
      <c r="F55" s="395" t="s">
        <v>211</v>
      </c>
      <c r="G55" s="395" t="s">
        <v>126</v>
      </c>
      <c r="H55" s="395" t="s">
        <v>292</v>
      </c>
      <c r="I55" s="395" t="s">
        <v>245</v>
      </c>
      <c r="J55" s="397">
        <v>124743</v>
      </c>
      <c r="K55" s="397">
        <v>124743</v>
      </c>
      <c r="L55" s="397">
        <v>124743</v>
      </c>
      <c r="M55"/>
    </row>
    <row r="56" spans="1:17" ht="54" customHeight="1">
      <c r="A56" s="305"/>
      <c r="B56" s="398" t="s">
        <v>415</v>
      </c>
      <c r="C56" s="400" t="s">
        <v>246</v>
      </c>
      <c r="D56" s="398" t="s">
        <v>57</v>
      </c>
      <c r="E56" s="398" t="s">
        <v>121</v>
      </c>
      <c r="F56" s="398" t="s">
        <v>211</v>
      </c>
      <c r="G56" s="398" t="s">
        <v>126</v>
      </c>
      <c r="H56" s="398" t="s">
        <v>292</v>
      </c>
      <c r="I56" s="398" t="s">
        <v>247</v>
      </c>
      <c r="J56" s="399">
        <v>37672</v>
      </c>
      <c r="K56" s="399">
        <v>37672</v>
      </c>
      <c r="L56" s="399">
        <v>37672</v>
      </c>
      <c r="M56"/>
    </row>
    <row r="57" spans="1:17" ht="20.25" customHeight="1">
      <c r="A57" s="305"/>
      <c r="B57" s="398" t="s">
        <v>416</v>
      </c>
      <c r="C57" s="400" t="s">
        <v>251</v>
      </c>
      <c r="D57" s="398" t="s">
        <v>57</v>
      </c>
      <c r="E57" s="398" t="s">
        <v>121</v>
      </c>
      <c r="F57" s="398" t="s">
        <v>211</v>
      </c>
      <c r="G57" s="398" t="s">
        <v>126</v>
      </c>
      <c r="H57" s="398" t="s">
        <v>292</v>
      </c>
      <c r="I57" s="398" t="s">
        <v>252</v>
      </c>
      <c r="J57" s="399">
        <v>40360</v>
      </c>
      <c r="K57" s="399">
        <v>49466</v>
      </c>
      <c r="L57" s="399">
        <v>57348</v>
      </c>
      <c r="M57"/>
    </row>
    <row r="58" spans="1:17" ht="27">
      <c r="A58" s="305"/>
      <c r="B58" s="311" t="s">
        <v>418</v>
      </c>
      <c r="C58" s="312" t="s">
        <v>405</v>
      </c>
      <c r="D58" s="311" t="s">
        <v>57</v>
      </c>
      <c r="E58" s="311" t="s">
        <v>126</v>
      </c>
      <c r="F58" s="311"/>
      <c r="G58" s="311"/>
      <c r="H58" s="311"/>
      <c r="I58" s="311"/>
      <c r="J58" s="314">
        <f t="shared" ref="J58:L59" si="2">J59</f>
        <v>1425078</v>
      </c>
      <c r="K58" s="314">
        <f t="shared" si="2"/>
        <v>1152148</v>
      </c>
      <c r="L58" s="314">
        <f t="shared" si="2"/>
        <v>1168248</v>
      </c>
      <c r="M58" s="264"/>
    </row>
    <row r="59" spans="1:17" ht="54">
      <c r="A59" s="305"/>
      <c r="B59" s="311" t="s">
        <v>419</v>
      </c>
      <c r="C59" s="312" t="s">
        <v>214</v>
      </c>
      <c r="D59" s="311" t="s">
        <v>57</v>
      </c>
      <c r="E59" s="311" t="s">
        <v>126</v>
      </c>
      <c r="F59" s="311"/>
      <c r="G59" s="311" t="s">
        <v>136</v>
      </c>
      <c r="H59" s="311"/>
      <c r="I59" s="311"/>
      <c r="J59" s="314">
        <f t="shared" si="2"/>
        <v>1425078</v>
      </c>
      <c r="K59" s="314">
        <f t="shared" si="2"/>
        <v>1152148</v>
      </c>
      <c r="L59" s="314">
        <f t="shared" si="2"/>
        <v>1168248</v>
      </c>
      <c r="M59"/>
      <c r="O59" s="463"/>
      <c r="P59" s="463"/>
      <c r="Q59" s="463"/>
    </row>
    <row r="60" spans="1:17" ht="110.25" customHeight="1">
      <c r="A60" s="305"/>
      <c r="B60" s="311" t="s">
        <v>420</v>
      </c>
      <c r="C60" s="318" t="s">
        <v>521</v>
      </c>
      <c r="D60" s="311" t="s">
        <v>57</v>
      </c>
      <c r="E60" s="311" t="s">
        <v>126</v>
      </c>
      <c r="F60" s="311"/>
      <c r="G60" s="311" t="s">
        <v>136</v>
      </c>
      <c r="H60" s="311" t="s">
        <v>294</v>
      </c>
      <c r="I60" s="311"/>
      <c r="J60" s="314">
        <f>J61+J62+J63+J64</f>
        <v>1425078</v>
      </c>
      <c r="K60" s="314">
        <f>K61+K62+K63+K64</f>
        <v>1152148</v>
      </c>
      <c r="L60" s="314">
        <f>L61+L62+L63+L64</f>
        <v>1168248</v>
      </c>
      <c r="M60"/>
    </row>
    <row r="61" spans="1:17" ht="25.5">
      <c r="A61" s="305"/>
      <c r="B61" s="395" t="s">
        <v>421</v>
      </c>
      <c r="C61" s="396" t="s">
        <v>244</v>
      </c>
      <c r="D61" s="395" t="s">
        <v>57</v>
      </c>
      <c r="E61" s="395" t="s">
        <v>126</v>
      </c>
      <c r="F61" s="395" t="s">
        <v>215</v>
      </c>
      <c r="G61" s="395" t="s">
        <v>136</v>
      </c>
      <c r="H61" s="395" t="s">
        <v>294</v>
      </c>
      <c r="I61" s="395" t="s">
        <v>245</v>
      </c>
      <c r="J61" s="397">
        <v>386067</v>
      </c>
      <c r="K61" s="397">
        <v>623693</v>
      </c>
      <c r="L61" s="397">
        <v>623693</v>
      </c>
      <c r="M61"/>
    </row>
    <row r="62" spans="1:17" ht="51">
      <c r="A62" s="305"/>
      <c r="B62" s="398" t="s">
        <v>422</v>
      </c>
      <c r="C62" s="400" t="s">
        <v>246</v>
      </c>
      <c r="D62" s="398" t="s">
        <v>57</v>
      </c>
      <c r="E62" s="398" t="s">
        <v>126</v>
      </c>
      <c r="F62" s="398" t="s">
        <v>215</v>
      </c>
      <c r="G62" s="398" t="s">
        <v>136</v>
      </c>
      <c r="H62" s="398" t="s">
        <v>294</v>
      </c>
      <c r="I62" s="398" t="s">
        <v>247</v>
      </c>
      <c r="J62" s="399">
        <v>128361</v>
      </c>
      <c r="K62" s="399">
        <v>188355</v>
      </c>
      <c r="L62" s="399">
        <v>188355</v>
      </c>
      <c r="M62"/>
    </row>
    <row r="63" spans="1:17" ht="15">
      <c r="A63" s="305"/>
      <c r="B63" s="398" t="s">
        <v>423</v>
      </c>
      <c r="C63" s="400" t="s">
        <v>251</v>
      </c>
      <c r="D63" s="398" t="s">
        <v>57</v>
      </c>
      <c r="E63" s="398" t="s">
        <v>126</v>
      </c>
      <c r="F63" s="398" t="s">
        <v>215</v>
      </c>
      <c r="G63" s="398" t="s">
        <v>136</v>
      </c>
      <c r="H63" s="398" t="s">
        <v>294</v>
      </c>
      <c r="I63" s="398" t="s">
        <v>252</v>
      </c>
      <c r="J63" s="399">
        <v>656229</v>
      </c>
      <c r="K63" s="399">
        <v>187468</v>
      </c>
      <c r="L63" s="399">
        <v>186621</v>
      </c>
      <c r="M63"/>
    </row>
    <row r="64" spans="1:17" s="393" customFormat="1" ht="116.25" customHeight="1">
      <c r="A64" s="305"/>
      <c r="B64" s="398" t="s">
        <v>424</v>
      </c>
      <c r="C64" s="411" t="s">
        <v>553</v>
      </c>
      <c r="D64" s="311" t="s">
        <v>57</v>
      </c>
      <c r="E64" s="311" t="s">
        <v>126</v>
      </c>
      <c r="F64" s="311"/>
      <c r="G64" s="311" t="s">
        <v>136</v>
      </c>
      <c r="H64" s="311" t="s">
        <v>549</v>
      </c>
      <c r="I64" s="398"/>
      <c r="J64" s="314">
        <v>254421</v>
      </c>
      <c r="K64" s="314">
        <v>152632</v>
      </c>
      <c r="L64" s="314">
        <v>169579</v>
      </c>
      <c r="M64"/>
    </row>
    <row r="65" spans="1:13" s="393" customFormat="1" ht="15">
      <c r="A65" s="305"/>
      <c r="B65" s="398" t="s">
        <v>155</v>
      </c>
      <c r="C65" s="400" t="s">
        <v>251</v>
      </c>
      <c r="D65" s="398" t="s">
        <v>57</v>
      </c>
      <c r="E65" s="398" t="s">
        <v>126</v>
      </c>
      <c r="F65" s="398" t="s">
        <v>215</v>
      </c>
      <c r="G65" s="398" t="s">
        <v>136</v>
      </c>
      <c r="H65" s="398" t="s">
        <v>549</v>
      </c>
      <c r="I65" s="398" t="s">
        <v>252</v>
      </c>
      <c r="J65" s="399">
        <f>J64</f>
        <v>254421</v>
      </c>
      <c r="K65" s="399">
        <f>K64</f>
        <v>152632</v>
      </c>
      <c r="L65" s="399">
        <f>L64</f>
        <v>169579</v>
      </c>
      <c r="M65"/>
    </row>
    <row r="66" spans="1:13" ht="15">
      <c r="A66" s="305"/>
      <c r="B66" s="311" t="s">
        <v>425</v>
      </c>
      <c r="C66" s="312" t="s">
        <v>417</v>
      </c>
      <c r="D66" s="311" t="s">
        <v>57</v>
      </c>
      <c r="E66" s="311" t="s">
        <v>142</v>
      </c>
      <c r="F66" s="311"/>
      <c r="G66" s="311"/>
      <c r="H66" s="311"/>
      <c r="I66" s="311"/>
      <c r="J66" s="314">
        <f>J67</f>
        <v>7721900.0000000009</v>
      </c>
      <c r="K66" s="314">
        <v>437000</v>
      </c>
      <c r="L66" s="314">
        <v>462700</v>
      </c>
      <c r="M66"/>
    </row>
    <row r="67" spans="1:13" ht="15">
      <c r="A67" s="305"/>
      <c r="B67" s="311" t="s">
        <v>426</v>
      </c>
      <c r="C67" s="312" t="s">
        <v>295</v>
      </c>
      <c r="D67" s="311" t="s">
        <v>57</v>
      </c>
      <c r="E67" s="311" t="s">
        <v>142</v>
      </c>
      <c r="F67" s="311"/>
      <c r="G67" s="311" t="s">
        <v>493</v>
      </c>
      <c r="H67" s="311"/>
      <c r="I67" s="311"/>
      <c r="J67" s="314">
        <f>J68+J70+J72+J74</f>
        <v>7721900.0000000009</v>
      </c>
      <c r="K67" s="314">
        <v>437000</v>
      </c>
      <c r="L67" s="314">
        <v>462700</v>
      </c>
      <c r="M67"/>
    </row>
    <row r="68" spans="1:13" ht="94.5">
      <c r="A68" s="305"/>
      <c r="B68" s="311" t="s">
        <v>427</v>
      </c>
      <c r="C68" s="312" t="s">
        <v>532</v>
      </c>
      <c r="D68" s="311" t="s">
        <v>57</v>
      </c>
      <c r="E68" s="311" t="s">
        <v>142</v>
      </c>
      <c r="F68" s="311"/>
      <c r="G68" s="311" t="s">
        <v>493</v>
      </c>
      <c r="H68" s="311" t="s">
        <v>298</v>
      </c>
      <c r="I68" s="311"/>
      <c r="J68" s="314">
        <v>466544.19</v>
      </c>
      <c r="K68" s="314">
        <v>437000</v>
      </c>
      <c r="L68" s="314">
        <v>462700</v>
      </c>
      <c r="M68"/>
    </row>
    <row r="69" spans="1:13" ht="15">
      <c r="A69" s="305"/>
      <c r="B69" s="395" t="s">
        <v>428</v>
      </c>
      <c r="C69" s="396" t="s">
        <v>251</v>
      </c>
      <c r="D69" s="395" t="s">
        <v>57</v>
      </c>
      <c r="E69" s="395" t="s">
        <v>142</v>
      </c>
      <c r="F69" s="395" t="s">
        <v>219</v>
      </c>
      <c r="G69" s="395" t="s">
        <v>493</v>
      </c>
      <c r="H69" s="395" t="s">
        <v>298</v>
      </c>
      <c r="I69" s="395" t="s">
        <v>252</v>
      </c>
      <c r="J69" s="397">
        <f>J68</f>
        <v>466544.19</v>
      </c>
      <c r="K69" s="397">
        <v>437000</v>
      </c>
      <c r="L69" s="397">
        <v>462700</v>
      </c>
      <c r="M69"/>
    </row>
    <row r="70" spans="1:13" s="393" customFormat="1" ht="122.25" customHeight="1">
      <c r="A70" s="305"/>
      <c r="B70" s="398" t="s">
        <v>429</v>
      </c>
      <c r="C70" s="312" t="s">
        <v>566</v>
      </c>
      <c r="D70" s="311" t="s">
        <v>57</v>
      </c>
      <c r="E70" s="311" t="s">
        <v>142</v>
      </c>
      <c r="F70" s="311"/>
      <c r="G70" s="311" t="s">
        <v>493</v>
      </c>
      <c r="H70" s="311" t="s">
        <v>567</v>
      </c>
      <c r="I70" s="311"/>
      <c r="J70" s="314">
        <v>149757.96</v>
      </c>
      <c r="K70" s="314">
        <v>0</v>
      </c>
      <c r="L70" s="314">
        <v>0</v>
      </c>
      <c r="M70"/>
    </row>
    <row r="71" spans="1:13" s="393" customFormat="1" ht="16.5" customHeight="1">
      <c r="A71" s="305"/>
      <c r="B71" s="432" t="s">
        <v>430</v>
      </c>
      <c r="C71" s="396" t="s">
        <v>251</v>
      </c>
      <c r="D71" s="398" t="s">
        <v>57</v>
      </c>
      <c r="E71" s="398" t="s">
        <v>142</v>
      </c>
      <c r="F71" s="398" t="s">
        <v>219</v>
      </c>
      <c r="G71" s="398" t="s">
        <v>493</v>
      </c>
      <c r="H71" s="398" t="s">
        <v>567</v>
      </c>
      <c r="I71" s="398" t="s">
        <v>252</v>
      </c>
      <c r="J71" s="399">
        <f>J70</f>
        <v>149757.96</v>
      </c>
      <c r="K71" s="399">
        <f>K70</f>
        <v>0</v>
      </c>
      <c r="L71" s="399">
        <f>L70</f>
        <v>0</v>
      </c>
      <c r="M71"/>
    </row>
    <row r="72" spans="1:13" s="431" customFormat="1" ht="138" customHeight="1">
      <c r="A72" s="305"/>
      <c r="B72" s="398" t="s">
        <v>431</v>
      </c>
      <c r="C72" s="312" t="s">
        <v>568</v>
      </c>
      <c r="D72" s="311" t="s">
        <v>57</v>
      </c>
      <c r="E72" s="311" t="s">
        <v>142</v>
      </c>
      <c r="F72" s="311"/>
      <c r="G72" s="311" t="s">
        <v>493</v>
      </c>
      <c r="H72" s="311" t="s">
        <v>570</v>
      </c>
      <c r="I72" s="311"/>
      <c r="J72" s="314">
        <v>5679195.1500000004</v>
      </c>
      <c r="K72" s="314">
        <v>0</v>
      </c>
      <c r="L72" s="314">
        <v>0</v>
      </c>
      <c r="M72"/>
    </row>
    <row r="73" spans="1:13" s="431" customFormat="1" ht="16.5" customHeight="1">
      <c r="A73" s="305"/>
      <c r="B73" s="398" t="s">
        <v>432</v>
      </c>
      <c r="C73" s="396" t="s">
        <v>251</v>
      </c>
      <c r="D73" s="398" t="s">
        <v>57</v>
      </c>
      <c r="E73" s="398" t="s">
        <v>142</v>
      </c>
      <c r="F73" s="398" t="s">
        <v>219</v>
      </c>
      <c r="G73" s="398" t="s">
        <v>493</v>
      </c>
      <c r="H73" s="398" t="s">
        <v>570</v>
      </c>
      <c r="I73" s="398" t="s">
        <v>252</v>
      </c>
      <c r="J73" s="399">
        <f>J72</f>
        <v>5679195.1500000004</v>
      </c>
      <c r="K73" s="399">
        <f>K72</f>
        <v>0</v>
      </c>
      <c r="L73" s="399">
        <f>L72</f>
        <v>0</v>
      </c>
      <c r="M73"/>
    </row>
    <row r="74" spans="1:13" s="431" customFormat="1" ht="138" customHeight="1">
      <c r="A74" s="305"/>
      <c r="B74" s="398" t="s">
        <v>433</v>
      </c>
      <c r="C74" s="312" t="s">
        <v>569</v>
      </c>
      <c r="D74" s="311" t="s">
        <v>57</v>
      </c>
      <c r="E74" s="311" t="s">
        <v>142</v>
      </c>
      <c r="F74" s="311"/>
      <c r="G74" s="311" t="s">
        <v>493</v>
      </c>
      <c r="H74" s="311" t="s">
        <v>571</v>
      </c>
      <c r="I74" s="311"/>
      <c r="J74" s="314">
        <v>1426402.7</v>
      </c>
      <c r="K74" s="314">
        <v>0</v>
      </c>
      <c r="L74" s="314">
        <v>0</v>
      </c>
      <c r="M74"/>
    </row>
    <row r="75" spans="1:13" s="431" customFormat="1" ht="16.5" customHeight="1">
      <c r="A75" s="305"/>
      <c r="B75" s="398" t="s">
        <v>434</v>
      </c>
      <c r="C75" s="396" t="s">
        <v>251</v>
      </c>
      <c r="D75" s="398" t="s">
        <v>57</v>
      </c>
      <c r="E75" s="398" t="s">
        <v>142</v>
      </c>
      <c r="F75" s="398" t="s">
        <v>219</v>
      </c>
      <c r="G75" s="398" t="s">
        <v>493</v>
      </c>
      <c r="H75" s="398" t="s">
        <v>571</v>
      </c>
      <c r="I75" s="398" t="s">
        <v>252</v>
      </c>
      <c r="J75" s="399">
        <f>J74</f>
        <v>1426402.7</v>
      </c>
      <c r="K75" s="399">
        <f>K74</f>
        <v>0</v>
      </c>
      <c r="L75" s="399">
        <f>L74</f>
        <v>0</v>
      </c>
      <c r="M75"/>
    </row>
    <row r="76" spans="1:13" ht="15">
      <c r="A76" s="305"/>
      <c r="B76" s="311" t="s">
        <v>435</v>
      </c>
      <c r="C76" s="312" t="s">
        <v>402</v>
      </c>
      <c r="D76" s="311" t="s">
        <v>57</v>
      </c>
      <c r="E76" s="311" t="s">
        <v>160</v>
      </c>
      <c r="F76" s="311"/>
      <c r="G76" s="311"/>
      <c r="H76" s="311"/>
      <c r="I76" s="311"/>
      <c r="J76" s="314">
        <f>J77+J83+J92</f>
        <v>11873766.520000001</v>
      </c>
      <c r="K76" s="314">
        <f>K77+K83</f>
        <v>1272724</v>
      </c>
      <c r="L76" s="314">
        <f>L77+L83</f>
        <v>817102</v>
      </c>
      <c r="M76"/>
    </row>
    <row r="77" spans="1:13" ht="15">
      <c r="A77" s="305"/>
      <c r="B77" s="311" t="s">
        <v>436</v>
      </c>
      <c r="C77" s="312" t="s">
        <v>222</v>
      </c>
      <c r="D77" s="311" t="s">
        <v>57</v>
      </c>
      <c r="E77" s="311" t="s">
        <v>160</v>
      </c>
      <c r="F77" s="311"/>
      <c r="G77" s="311" t="s">
        <v>117</v>
      </c>
      <c r="H77" s="311"/>
      <c r="I77" s="311"/>
      <c r="J77" s="314">
        <f>J78</f>
        <v>68221.31</v>
      </c>
      <c r="K77" s="314">
        <v>70000</v>
      </c>
      <c r="L77" s="314">
        <v>70000</v>
      </c>
      <c r="M77"/>
    </row>
    <row r="78" spans="1:13" ht="108.75" customHeight="1">
      <c r="A78" s="305"/>
      <c r="B78" s="311" t="s">
        <v>437</v>
      </c>
      <c r="C78" s="318" t="s">
        <v>525</v>
      </c>
      <c r="D78" s="311" t="s">
        <v>57</v>
      </c>
      <c r="E78" s="311" t="s">
        <v>160</v>
      </c>
      <c r="F78" s="311"/>
      <c r="G78" s="311" t="s">
        <v>117</v>
      </c>
      <c r="H78" s="311" t="s">
        <v>300</v>
      </c>
      <c r="I78" s="311"/>
      <c r="J78" s="314">
        <f>J79</f>
        <v>68221.31</v>
      </c>
      <c r="K78" s="314">
        <v>70000</v>
      </c>
      <c r="L78" s="314">
        <v>70000</v>
      </c>
      <c r="M78"/>
    </row>
    <row r="79" spans="1:13" ht="15" customHeight="1">
      <c r="A79" s="305"/>
      <c r="B79" s="395" t="s">
        <v>438</v>
      </c>
      <c r="C79" s="396" t="s">
        <v>251</v>
      </c>
      <c r="D79" s="395" t="s">
        <v>57</v>
      </c>
      <c r="E79" s="395" t="s">
        <v>160</v>
      </c>
      <c r="F79" s="395" t="s">
        <v>223</v>
      </c>
      <c r="G79" s="395" t="s">
        <v>117</v>
      </c>
      <c r="H79" s="395" t="s">
        <v>300</v>
      </c>
      <c r="I79" s="395" t="s">
        <v>252</v>
      </c>
      <c r="J79" s="397">
        <v>68221.31</v>
      </c>
      <c r="K79" s="397">
        <v>70000</v>
      </c>
      <c r="L79" s="397">
        <v>70000</v>
      </c>
      <c r="M79"/>
    </row>
    <row r="80" spans="1:13" s="433" customFormat="1" ht="16.5" customHeight="1">
      <c r="A80" s="305"/>
      <c r="B80" s="398" t="s">
        <v>439</v>
      </c>
      <c r="C80" s="312" t="s">
        <v>224</v>
      </c>
      <c r="D80" s="398" t="s">
        <v>57</v>
      </c>
      <c r="E80" s="398" t="s">
        <v>160</v>
      </c>
      <c r="F80" s="398"/>
      <c r="G80" s="398" t="s">
        <v>126</v>
      </c>
      <c r="H80" s="398"/>
      <c r="I80" s="398"/>
      <c r="J80" s="399">
        <f>J81</f>
        <v>67710</v>
      </c>
      <c r="K80" s="399">
        <f>K81</f>
        <v>0</v>
      </c>
      <c r="L80" s="399">
        <f>L81</f>
        <v>0</v>
      </c>
      <c r="M80"/>
    </row>
    <row r="81" spans="1:14" s="433" customFormat="1" ht="96" customHeight="1">
      <c r="A81" s="305"/>
      <c r="B81" s="398" t="s">
        <v>440</v>
      </c>
      <c r="C81" s="470" t="s">
        <v>598</v>
      </c>
      <c r="D81" s="311" t="s">
        <v>57</v>
      </c>
      <c r="E81" s="311" t="s">
        <v>160</v>
      </c>
      <c r="F81" s="311"/>
      <c r="G81" s="311" t="s">
        <v>126</v>
      </c>
      <c r="H81" s="311" t="s">
        <v>599</v>
      </c>
      <c r="I81" s="311"/>
      <c r="J81" s="314">
        <v>67710</v>
      </c>
      <c r="K81" s="314">
        <v>0</v>
      </c>
      <c r="L81" s="314">
        <v>0</v>
      </c>
      <c r="M81"/>
    </row>
    <row r="82" spans="1:14" s="433" customFormat="1" ht="14.25" customHeight="1">
      <c r="A82" s="305"/>
      <c r="B82" s="398" t="s">
        <v>441</v>
      </c>
      <c r="C82" s="396" t="s">
        <v>251</v>
      </c>
      <c r="D82" s="398" t="s">
        <v>57</v>
      </c>
      <c r="E82" s="398" t="s">
        <v>160</v>
      </c>
      <c r="F82" s="398"/>
      <c r="G82" s="398" t="s">
        <v>126</v>
      </c>
      <c r="H82" s="398" t="s">
        <v>599</v>
      </c>
      <c r="I82" s="398" t="s">
        <v>252</v>
      </c>
      <c r="J82" s="399">
        <f>J81</f>
        <v>67710</v>
      </c>
      <c r="K82" s="399">
        <v>0</v>
      </c>
      <c r="L82" s="399">
        <v>0</v>
      </c>
      <c r="M82"/>
    </row>
    <row r="83" spans="1:14" ht="15">
      <c r="A83" s="305"/>
      <c r="B83" s="311" t="s">
        <v>442</v>
      </c>
      <c r="C83" s="312" t="s">
        <v>224</v>
      </c>
      <c r="D83" s="311" t="s">
        <v>57</v>
      </c>
      <c r="E83" s="311" t="s">
        <v>160</v>
      </c>
      <c r="F83" s="311"/>
      <c r="G83" s="311" t="s">
        <v>126</v>
      </c>
      <c r="H83" s="311"/>
      <c r="I83" s="311"/>
      <c r="J83" s="457">
        <f>J84+J87+J89</f>
        <v>1558730.33</v>
      </c>
      <c r="K83" s="314">
        <f>K84+K87</f>
        <v>1202724</v>
      </c>
      <c r="L83" s="314">
        <f>L84+L87</f>
        <v>747102</v>
      </c>
      <c r="M83"/>
    </row>
    <row r="84" spans="1:14" ht="87" customHeight="1">
      <c r="A84" s="305"/>
      <c r="B84" s="311" t="s">
        <v>443</v>
      </c>
      <c r="C84" s="312" t="s">
        <v>533</v>
      </c>
      <c r="D84" s="311" t="s">
        <v>57</v>
      </c>
      <c r="E84" s="311" t="s">
        <v>160</v>
      </c>
      <c r="F84" s="311"/>
      <c r="G84" s="311" t="s">
        <v>126</v>
      </c>
      <c r="H84" s="311" t="s">
        <v>302</v>
      </c>
      <c r="I84" s="311"/>
      <c r="J84" s="314">
        <f>J85+J86</f>
        <v>1092023.69</v>
      </c>
      <c r="K84" s="314">
        <f>K85+K86</f>
        <v>960411</v>
      </c>
      <c r="L84" s="314">
        <f>L85+L86</f>
        <v>393642</v>
      </c>
      <c r="M84"/>
    </row>
    <row r="85" spans="1:14" ht="15" customHeight="1">
      <c r="A85" s="305"/>
      <c r="B85" s="395" t="s">
        <v>444</v>
      </c>
      <c r="C85" s="396" t="s">
        <v>251</v>
      </c>
      <c r="D85" s="395" t="s">
        <v>57</v>
      </c>
      <c r="E85" s="395" t="s">
        <v>160</v>
      </c>
      <c r="F85" s="395" t="s">
        <v>225</v>
      </c>
      <c r="G85" s="395" t="s">
        <v>126</v>
      </c>
      <c r="H85" s="395" t="s">
        <v>302</v>
      </c>
      <c r="I85" s="395" t="s">
        <v>252</v>
      </c>
      <c r="J85" s="397">
        <v>195935</v>
      </c>
      <c r="K85" s="397">
        <v>678811</v>
      </c>
      <c r="L85" s="397">
        <v>112042</v>
      </c>
      <c r="M85"/>
    </row>
    <row r="86" spans="1:14" ht="15.75" customHeight="1">
      <c r="A86" s="305"/>
      <c r="B86" s="398" t="s">
        <v>445</v>
      </c>
      <c r="C86" s="400" t="s">
        <v>253</v>
      </c>
      <c r="D86" s="398" t="s">
        <v>57</v>
      </c>
      <c r="E86" s="398" t="s">
        <v>160</v>
      </c>
      <c r="F86" s="398" t="s">
        <v>225</v>
      </c>
      <c r="G86" s="398" t="s">
        <v>126</v>
      </c>
      <c r="H86" s="398" t="s">
        <v>302</v>
      </c>
      <c r="I86" s="398" t="s">
        <v>254</v>
      </c>
      <c r="J86" s="399">
        <v>896088.69</v>
      </c>
      <c r="K86" s="399">
        <v>281600</v>
      </c>
      <c r="L86" s="399">
        <v>281600</v>
      </c>
      <c r="M86"/>
    </row>
    <row r="87" spans="1:14" ht="94.5">
      <c r="A87" s="305"/>
      <c r="B87" s="311" t="s">
        <v>447</v>
      </c>
      <c r="C87" s="318" t="s">
        <v>303</v>
      </c>
      <c r="D87" s="311" t="s">
        <v>57</v>
      </c>
      <c r="E87" s="311" t="s">
        <v>160</v>
      </c>
      <c r="F87" s="311"/>
      <c r="G87" s="311" t="s">
        <v>126</v>
      </c>
      <c r="H87" s="311" t="s">
        <v>304</v>
      </c>
      <c r="I87" s="311"/>
      <c r="J87" s="314">
        <f>J88</f>
        <v>453506.64</v>
      </c>
      <c r="K87" s="314">
        <f>K88</f>
        <v>242313</v>
      </c>
      <c r="L87" s="314">
        <f>L88</f>
        <v>353460</v>
      </c>
      <c r="M87"/>
      <c r="N87" s="458"/>
    </row>
    <row r="88" spans="1:14" s="393" customFormat="1" ht="15">
      <c r="A88" s="305"/>
      <c r="B88" s="395" t="s">
        <v>448</v>
      </c>
      <c r="C88" s="396" t="s">
        <v>251</v>
      </c>
      <c r="D88" s="395" t="s">
        <v>57</v>
      </c>
      <c r="E88" s="395" t="s">
        <v>160</v>
      </c>
      <c r="F88" s="395" t="s">
        <v>225</v>
      </c>
      <c r="G88" s="395" t="s">
        <v>126</v>
      </c>
      <c r="H88" s="395" t="s">
        <v>304</v>
      </c>
      <c r="I88" s="395" t="s">
        <v>252</v>
      </c>
      <c r="J88" s="397">
        <v>453506.64</v>
      </c>
      <c r="K88" s="397">
        <v>242313</v>
      </c>
      <c r="L88" s="397">
        <v>353460</v>
      </c>
      <c r="M88"/>
    </row>
    <row r="89" spans="1:14" s="433" customFormat="1" ht="108" customHeight="1">
      <c r="A89" s="305"/>
      <c r="B89" s="434" t="s">
        <v>449</v>
      </c>
      <c r="C89" s="435" t="s">
        <v>572</v>
      </c>
      <c r="D89" s="436" t="s">
        <v>57</v>
      </c>
      <c r="E89" s="436" t="s">
        <v>160</v>
      </c>
      <c r="F89" s="436"/>
      <c r="G89" s="436" t="s">
        <v>126</v>
      </c>
      <c r="H89" s="436" t="s">
        <v>573</v>
      </c>
      <c r="I89" s="436"/>
      <c r="J89" s="314">
        <v>13200</v>
      </c>
      <c r="K89" s="314">
        <v>0</v>
      </c>
      <c r="L89" s="314">
        <v>0</v>
      </c>
      <c r="M89"/>
    </row>
    <row r="90" spans="1:14" s="433" customFormat="1" ht="21.75" customHeight="1">
      <c r="A90" s="305"/>
      <c r="B90" s="434" t="s">
        <v>450</v>
      </c>
      <c r="C90" s="396" t="s">
        <v>251</v>
      </c>
      <c r="D90" s="434" t="s">
        <v>57</v>
      </c>
      <c r="E90" s="434" t="s">
        <v>160</v>
      </c>
      <c r="F90" s="434" t="s">
        <v>225</v>
      </c>
      <c r="G90" s="434" t="s">
        <v>126</v>
      </c>
      <c r="H90" s="434" t="s">
        <v>573</v>
      </c>
      <c r="I90" s="434" t="s">
        <v>252</v>
      </c>
      <c r="J90" s="399">
        <f>J89</f>
        <v>13200</v>
      </c>
      <c r="K90" s="399">
        <v>0</v>
      </c>
      <c r="L90" s="399">
        <v>0</v>
      </c>
      <c r="M90"/>
    </row>
    <row r="91" spans="1:14" s="393" customFormat="1" ht="27">
      <c r="A91" s="305"/>
      <c r="B91" s="398" t="s">
        <v>451</v>
      </c>
      <c r="C91" s="427" t="s">
        <v>564</v>
      </c>
      <c r="D91" s="398" t="s">
        <v>57</v>
      </c>
      <c r="E91" s="398" t="s">
        <v>160</v>
      </c>
      <c r="F91" s="398"/>
      <c r="G91" s="398" t="s">
        <v>160</v>
      </c>
      <c r="H91" s="398"/>
      <c r="I91" s="398"/>
      <c r="J91" s="399">
        <v>10246814.880000001</v>
      </c>
      <c r="K91" s="399">
        <v>0</v>
      </c>
      <c r="L91" s="399">
        <v>0</v>
      </c>
      <c r="M91"/>
    </row>
    <row r="92" spans="1:14" ht="237" customHeight="1">
      <c r="A92" s="305"/>
      <c r="B92" s="438">
        <v>76</v>
      </c>
      <c r="C92" s="411" t="s">
        <v>562</v>
      </c>
      <c r="D92" s="425" t="s">
        <v>57</v>
      </c>
      <c r="E92" s="425" t="s">
        <v>160</v>
      </c>
      <c r="F92" s="425"/>
      <c r="G92" s="425" t="s">
        <v>160</v>
      </c>
      <c r="H92" s="425" t="s">
        <v>563</v>
      </c>
      <c r="I92" s="425"/>
      <c r="J92" s="426">
        <f>J91</f>
        <v>10246814.880000001</v>
      </c>
      <c r="K92" s="426">
        <v>0</v>
      </c>
      <c r="L92" s="428">
        <v>0</v>
      </c>
      <c r="M92"/>
    </row>
    <row r="93" spans="1:14" s="393" customFormat="1" ht="18.75" customHeight="1">
      <c r="A93" s="305"/>
      <c r="B93" s="438">
        <v>77</v>
      </c>
      <c r="C93" s="430" t="s">
        <v>156</v>
      </c>
      <c r="D93" s="429" t="s">
        <v>57</v>
      </c>
      <c r="E93" s="429" t="s">
        <v>160</v>
      </c>
      <c r="F93" s="429" t="s">
        <v>565</v>
      </c>
      <c r="G93" s="429" t="s">
        <v>160</v>
      </c>
      <c r="H93" s="429" t="s">
        <v>563</v>
      </c>
      <c r="I93" s="429" t="s">
        <v>276</v>
      </c>
      <c r="J93" s="426">
        <f>J91</f>
        <v>10246814.880000001</v>
      </c>
      <c r="K93" s="426">
        <v>0</v>
      </c>
      <c r="L93" s="428">
        <v>0</v>
      </c>
      <c r="M93"/>
    </row>
    <row r="94" spans="1:14" ht="13.5">
      <c r="A94" s="305"/>
      <c r="B94" s="311" t="s">
        <v>454</v>
      </c>
      <c r="C94" s="312" t="s">
        <v>446</v>
      </c>
      <c r="D94" s="311" t="s">
        <v>57</v>
      </c>
      <c r="E94" s="311" t="s">
        <v>134</v>
      </c>
      <c r="F94" s="311"/>
      <c r="G94" s="311"/>
      <c r="H94" s="311"/>
      <c r="I94" s="311"/>
      <c r="J94" s="457">
        <v>412040</v>
      </c>
      <c r="K94" s="314">
        <v>412040</v>
      </c>
      <c r="L94" s="314">
        <v>412040</v>
      </c>
    </row>
    <row r="95" spans="1:14" ht="12.75" customHeight="1">
      <c r="A95" s="305"/>
      <c r="B95" s="311" t="s">
        <v>455</v>
      </c>
      <c r="C95" s="312" t="s">
        <v>385</v>
      </c>
      <c r="D95" s="311" t="s">
        <v>57</v>
      </c>
      <c r="E95" s="311" t="s">
        <v>134</v>
      </c>
      <c r="F95" s="311"/>
      <c r="G95" s="311" t="s">
        <v>160</v>
      </c>
      <c r="H95" s="311"/>
      <c r="I95" s="311"/>
      <c r="J95" s="314">
        <v>412040</v>
      </c>
      <c r="K95" s="314">
        <v>412040</v>
      </c>
      <c r="L95" s="314">
        <v>412040</v>
      </c>
      <c r="M95"/>
    </row>
    <row r="96" spans="1:14" ht="114" customHeight="1">
      <c r="A96" s="305"/>
      <c r="B96" s="311" t="s">
        <v>456</v>
      </c>
      <c r="C96" s="318" t="s">
        <v>534</v>
      </c>
      <c r="D96" s="311" t="s">
        <v>57</v>
      </c>
      <c r="E96" s="311" t="s">
        <v>134</v>
      </c>
      <c r="F96" s="311"/>
      <c r="G96" s="311" t="s">
        <v>160</v>
      </c>
      <c r="H96" s="311" t="s">
        <v>384</v>
      </c>
      <c r="I96" s="311"/>
      <c r="J96" s="314">
        <v>412040</v>
      </c>
      <c r="K96" s="314">
        <v>412040</v>
      </c>
      <c r="L96" s="314">
        <v>412040</v>
      </c>
      <c r="M96"/>
    </row>
    <row r="97" spans="1:13" ht="15.75" customHeight="1">
      <c r="A97" s="305"/>
      <c r="B97" s="315" t="s">
        <v>457</v>
      </c>
      <c r="C97" s="316" t="s">
        <v>251</v>
      </c>
      <c r="D97" s="315" t="s">
        <v>57</v>
      </c>
      <c r="E97" s="315" t="s">
        <v>134</v>
      </c>
      <c r="F97" s="315" t="s">
        <v>380</v>
      </c>
      <c r="G97" s="315" t="s">
        <v>160</v>
      </c>
      <c r="H97" s="315" t="s">
        <v>384</v>
      </c>
      <c r="I97" s="315" t="s">
        <v>252</v>
      </c>
      <c r="J97" s="319">
        <v>412040</v>
      </c>
      <c r="K97" s="319">
        <v>412040</v>
      </c>
      <c r="L97" s="319">
        <v>412040</v>
      </c>
      <c r="M97"/>
    </row>
    <row r="98" spans="1:13" ht="15">
      <c r="A98" s="305"/>
      <c r="B98" s="320" t="s">
        <v>458</v>
      </c>
      <c r="C98" s="464" t="s">
        <v>496</v>
      </c>
      <c r="D98" s="320"/>
      <c r="E98" s="320"/>
      <c r="F98" s="320"/>
      <c r="G98" s="320"/>
      <c r="H98" s="320"/>
      <c r="I98" s="320"/>
      <c r="J98" s="321">
        <v>0</v>
      </c>
      <c r="K98" s="321">
        <v>222000</v>
      </c>
      <c r="L98" s="321">
        <v>445000</v>
      </c>
      <c r="M98"/>
    </row>
    <row r="99" spans="1:13" ht="15">
      <c r="B99" s="259" t="s">
        <v>459</v>
      </c>
      <c r="C99" s="260" t="s">
        <v>488</v>
      </c>
      <c r="D99" s="259"/>
      <c r="E99" s="259"/>
      <c r="F99" s="259"/>
      <c r="G99" s="261"/>
      <c r="H99" s="261"/>
      <c r="I99" s="261"/>
      <c r="J99" s="262">
        <f>J19+J52+J58+J66+J76+J94+J81</f>
        <v>28346904.920000002</v>
      </c>
      <c r="K99" s="262">
        <f>K19+K52+K58+K66+K76+K94+K98</f>
        <v>10021821</v>
      </c>
      <c r="L99" s="262">
        <f>L19+L52+L58+L66+L76+L94+L98</f>
        <v>10071503</v>
      </c>
      <c r="M99"/>
    </row>
    <row r="100" spans="1:13" ht="15">
      <c r="B100"/>
      <c r="C100"/>
      <c r="D100"/>
      <c r="E100"/>
      <c r="F100"/>
      <c r="G100"/>
      <c r="H100"/>
      <c r="I100"/>
      <c r="J100" s="5"/>
      <c r="K100" s="465"/>
      <c r="L100" s="465"/>
      <c r="M100"/>
    </row>
    <row r="101" spans="1:13" ht="15">
      <c r="B101"/>
      <c r="C101"/>
      <c r="D101"/>
      <c r="E101"/>
      <c r="F101"/>
      <c r="G101"/>
      <c r="H101"/>
      <c r="I101"/>
      <c r="J101"/>
      <c r="K101" s="288"/>
      <c r="L101" s="288"/>
      <c r="M101"/>
    </row>
    <row r="102" spans="1:13" ht="15"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15">
      <c r="B103"/>
      <c r="C103"/>
      <c r="D103"/>
      <c r="E103"/>
      <c r="F103"/>
      <c r="G103"/>
      <c r="H103"/>
      <c r="I103"/>
      <c r="J103" s="166"/>
      <c r="K103"/>
      <c r="L103"/>
      <c r="M103"/>
    </row>
    <row r="104" spans="1:13" ht="15" customHeight="1"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15"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15"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15"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15"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15"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15"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15"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15" customHeight="1">
      <c r="B112"/>
      <c r="C112"/>
      <c r="D112"/>
      <c r="E112"/>
      <c r="F112"/>
      <c r="G112"/>
      <c r="H112"/>
      <c r="I112"/>
      <c r="J112"/>
      <c r="K112"/>
      <c r="L112"/>
      <c r="M112"/>
    </row>
    <row r="113" spans="2:13" ht="15">
      <c r="B113"/>
      <c r="C113"/>
      <c r="D113"/>
      <c r="E113"/>
      <c r="F113"/>
      <c r="G113"/>
      <c r="H113"/>
      <c r="I113"/>
      <c r="J113"/>
      <c r="K113"/>
      <c r="L113"/>
      <c r="M113"/>
    </row>
    <row r="114" spans="2:13" ht="15">
      <c r="B114"/>
      <c r="C114"/>
      <c r="D114"/>
      <c r="E114"/>
      <c r="F114"/>
      <c r="G114"/>
      <c r="H114"/>
      <c r="I114"/>
      <c r="J114"/>
      <c r="K114"/>
      <c r="L114"/>
      <c r="M114"/>
    </row>
    <row r="115" spans="2:13" ht="15">
      <c r="B115"/>
      <c r="C115"/>
      <c r="D115"/>
      <c r="E115"/>
      <c r="F115"/>
      <c r="G115"/>
      <c r="H115"/>
      <c r="I115"/>
      <c r="J115"/>
      <c r="K115"/>
      <c r="L115"/>
      <c r="M115"/>
    </row>
    <row r="116" spans="2:13" ht="15">
      <c r="B116"/>
      <c r="C116"/>
      <c r="D116"/>
      <c r="E116"/>
      <c r="F116"/>
      <c r="G116"/>
      <c r="H116"/>
      <c r="I116"/>
      <c r="J116"/>
      <c r="K116"/>
      <c r="L116"/>
      <c r="M116"/>
    </row>
    <row r="117" spans="2:13" ht="15">
      <c r="B117"/>
      <c r="C117"/>
      <c r="D117"/>
      <c r="E117"/>
      <c r="F117"/>
      <c r="G117"/>
      <c r="H117"/>
      <c r="I117"/>
      <c r="J117"/>
      <c r="K117"/>
      <c r="L117"/>
      <c r="M117"/>
    </row>
    <row r="118" spans="2:13" ht="15">
      <c r="B118"/>
      <c r="C118"/>
      <c r="D118"/>
      <c r="E118"/>
      <c r="F118"/>
      <c r="G118"/>
      <c r="H118"/>
      <c r="I118"/>
      <c r="J118"/>
      <c r="K118"/>
      <c r="L118"/>
      <c r="M118"/>
    </row>
    <row r="119" spans="2:13" ht="15">
      <c r="B119"/>
      <c r="C119"/>
      <c r="D119"/>
      <c r="E119"/>
      <c r="F119"/>
      <c r="G119"/>
      <c r="H119"/>
      <c r="I119"/>
      <c r="J119"/>
      <c r="K119"/>
      <c r="L119"/>
      <c r="M119"/>
    </row>
    <row r="120" spans="2:13" ht="15">
      <c r="B120"/>
      <c r="C120"/>
      <c r="D120"/>
      <c r="E120"/>
      <c r="F120"/>
      <c r="G120"/>
      <c r="H120"/>
      <c r="I120"/>
      <c r="J120"/>
      <c r="K120"/>
      <c r="L120"/>
      <c r="M120"/>
    </row>
    <row r="121" spans="2:13" ht="15">
      <c r="B121"/>
      <c r="C121"/>
      <c r="D121"/>
      <c r="E121"/>
      <c r="F121"/>
      <c r="G121"/>
      <c r="H121"/>
      <c r="I121"/>
      <c r="J121"/>
      <c r="K121"/>
      <c r="L121"/>
      <c r="M121"/>
    </row>
    <row r="122" spans="2:13" ht="15">
      <c r="B122"/>
      <c r="C122"/>
      <c r="D122"/>
      <c r="E122"/>
      <c r="F122"/>
      <c r="G122"/>
      <c r="H122"/>
      <c r="I122"/>
      <c r="J122"/>
      <c r="K122"/>
      <c r="L122"/>
      <c r="M122"/>
    </row>
    <row r="123" spans="2:13" ht="15">
      <c r="B123"/>
      <c r="C123"/>
      <c r="D123"/>
      <c r="E123"/>
      <c r="F123"/>
      <c r="G123"/>
      <c r="H123"/>
      <c r="I123"/>
      <c r="J123"/>
      <c r="K123"/>
      <c r="L123"/>
      <c r="M123"/>
    </row>
    <row r="124" spans="2:13" ht="15">
      <c r="B124"/>
      <c r="C124"/>
      <c r="D124"/>
      <c r="E124"/>
      <c r="F124"/>
      <c r="G124"/>
      <c r="H124"/>
      <c r="I124"/>
      <c r="J124"/>
      <c r="K124"/>
      <c r="L124"/>
      <c r="M124"/>
    </row>
    <row r="125" spans="2:13" ht="15">
      <c r="B125"/>
      <c r="C125"/>
      <c r="D125"/>
      <c r="E125"/>
      <c r="F125"/>
      <c r="G125"/>
      <c r="H125"/>
      <c r="I125"/>
      <c r="J125"/>
      <c r="K125"/>
      <c r="L125"/>
      <c r="M125"/>
    </row>
    <row r="126" spans="2:13" ht="15">
      <c r="B126"/>
      <c r="C126"/>
      <c r="D126"/>
      <c r="E126"/>
      <c r="F126"/>
      <c r="G126"/>
      <c r="H126"/>
      <c r="I126"/>
      <c r="J126"/>
      <c r="K126"/>
      <c r="L126"/>
      <c r="M126"/>
    </row>
    <row r="127" spans="2:13" ht="15">
      <c r="B127"/>
      <c r="C127"/>
      <c r="D127"/>
      <c r="E127"/>
      <c r="F127"/>
      <c r="G127"/>
      <c r="H127"/>
      <c r="I127"/>
      <c r="J127"/>
      <c r="K127"/>
      <c r="L127"/>
      <c r="M127"/>
    </row>
    <row r="128" spans="2:13" ht="15">
      <c r="B128"/>
      <c r="C128"/>
      <c r="D128"/>
      <c r="E128"/>
      <c r="F128"/>
      <c r="G128"/>
      <c r="H128"/>
      <c r="I128"/>
      <c r="J128"/>
      <c r="K128"/>
      <c r="L128"/>
      <c r="M128"/>
    </row>
    <row r="129" spans="2:13" ht="15">
      <c r="B129"/>
      <c r="C129"/>
      <c r="D129"/>
      <c r="E129"/>
      <c r="F129"/>
      <c r="G129"/>
      <c r="H129"/>
      <c r="I129"/>
      <c r="J129"/>
      <c r="K129"/>
      <c r="L129"/>
      <c r="M129"/>
    </row>
    <row r="130" spans="2:13" ht="15">
      <c r="B130"/>
      <c r="C130"/>
      <c r="D130"/>
      <c r="E130"/>
      <c r="F130"/>
      <c r="G130"/>
      <c r="H130"/>
      <c r="I130"/>
      <c r="J130"/>
      <c r="K130"/>
      <c r="L130"/>
      <c r="M130"/>
    </row>
    <row r="131" spans="2:13" ht="15">
      <c r="B131"/>
      <c r="C131"/>
      <c r="D131"/>
      <c r="E131"/>
      <c r="F131"/>
      <c r="G131"/>
      <c r="H131"/>
      <c r="I131"/>
      <c r="J131"/>
      <c r="K131"/>
      <c r="L131"/>
      <c r="M131"/>
    </row>
    <row r="132" spans="2:13" ht="15">
      <c r="B132"/>
      <c r="C132"/>
      <c r="D132"/>
      <c r="E132"/>
      <c r="F132"/>
      <c r="G132"/>
      <c r="H132"/>
      <c r="I132"/>
      <c r="J132"/>
      <c r="K132"/>
      <c r="L132"/>
      <c r="M132"/>
    </row>
    <row r="133" spans="2:13" ht="15">
      <c r="B133"/>
      <c r="C133"/>
      <c r="D133"/>
      <c r="E133"/>
      <c r="F133"/>
      <c r="G133"/>
      <c r="H133"/>
      <c r="I133"/>
      <c r="J133"/>
      <c r="K133"/>
      <c r="L133"/>
      <c r="M133"/>
    </row>
    <row r="134" spans="2:13" ht="15">
      <c r="B134"/>
      <c r="C134"/>
      <c r="D134"/>
      <c r="E134"/>
      <c r="F134"/>
      <c r="G134"/>
      <c r="H134"/>
      <c r="I134"/>
      <c r="J134"/>
      <c r="K134"/>
      <c r="L134"/>
      <c r="M134"/>
    </row>
    <row r="135" spans="2:13" ht="15">
      <c r="B135"/>
      <c r="C135"/>
      <c r="D135"/>
      <c r="E135"/>
      <c r="F135"/>
      <c r="G135"/>
      <c r="H135"/>
      <c r="I135"/>
      <c r="J135"/>
      <c r="K135"/>
      <c r="L135"/>
      <c r="M135"/>
    </row>
    <row r="136" spans="2:13" ht="15">
      <c r="B136"/>
      <c r="C136"/>
      <c r="D136"/>
      <c r="E136"/>
      <c r="F136"/>
      <c r="G136"/>
      <c r="H136"/>
      <c r="I136"/>
      <c r="J136"/>
      <c r="K136"/>
      <c r="L136"/>
      <c r="M136"/>
    </row>
    <row r="137" spans="2:13" ht="15">
      <c r="B137"/>
      <c r="C137"/>
      <c r="D137"/>
      <c r="E137"/>
      <c r="F137"/>
      <c r="G137"/>
      <c r="H137"/>
      <c r="I137"/>
      <c r="J137"/>
      <c r="K137"/>
      <c r="L137"/>
      <c r="M137"/>
    </row>
    <row r="138" spans="2:13" ht="15">
      <c r="B138"/>
      <c r="C138"/>
      <c r="D138"/>
      <c r="E138"/>
      <c r="F138"/>
      <c r="G138"/>
      <c r="H138"/>
      <c r="I138"/>
      <c r="J138"/>
      <c r="K138"/>
      <c r="L138"/>
      <c r="M138"/>
    </row>
    <row r="139" spans="2:13" ht="15">
      <c r="B139"/>
      <c r="C139"/>
      <c r="D139"/>
      <c r="E139"/>
      <c r="F139"/>
      <c r="G139"/>
      <c r="H139"/>
      <c r="I139"/>
      <c r="J139"/>
      <c r="K139"/>
      <c r="L139"/>
      <c r="M139"/>
    </row>
    <row r="140" spans="2:13" ht="15">
      <c r="B140"/>
      <c r="C140"/>
      <c r="D140"/>
      <c r="E140"/>
      <c r="F140"/>
      <c r="G140"/>
      <c r="H140"/>
      <c r="I140"/>
      <c r="J140"/>
      <c r="K140"/>
      <c r="L140"/>
      <c r="M140"/>
    </row>
    <row r="141" spans="2:13" ht="15">
      <c r="B141"/>
      <c r="C141"/>
      <c r="D141"/>
      <c r="E141"/>
      <c r="F141"/>
      <c r="G141"/>
      <c r="H141"/>
      <c r="I141"/>
      <c r="J141"/>
      <c r="K141"/>
      <c r="L141"/>
      <c r="M141"/>
    </row>
    <row r="142" spans="2:13" ht="15">
      <c r="B142"/>
      <c r="C142"/>
      <c r="D142"/>
      <c r="E142"/>
      <c r="F142"/>
      <c r="G142"/>
      <c r="H142"/>
      <c r="I142"/>
      <c r="J142"/>
      <c r="K142"/>
      <c r="L142"/>
      <c r="M142"/>
    </row>
    <row r="143" spans="2:13" ht="15">
      <c r="B143"/>
      <c r="C143"/>
      <c r="D143"/>
      <c r="E143"/>
      <c r="F143"/>
      <c r="G143"/>
      <c r="H143"/>
      <c r="I143"/>
      <c r="J143"/>
      <c r="K143"/>
      <c r="L143"/>
      <c r="M143"/>
    </row>
    <row r="144" spans="2:13" ht="15">
      <c r="B144"/>
      <c r="C144"/>
      <c r="D144"/>
      <c r="E144"/>
      <c r="F144"/>
      <c r="G144"/>
      <c r="H144"/>
      <c r="I144"/>
      <c r="J144"/>
      <c r="K144"/>
      <c r="L144"/>
      <c r="M144"/>
    </row>
    <row r="145" spans="2:13" ht="15">
      <c r="B145"/>
      <c r="C145"/>
      <c r="D145"/>
      <c r="E145"/>
      <c r="F145"/>
      <c r="G145"/>
      <c r="H145"/>
      <c r="I145"/>
      <c r="J145"/>
      <c r="K145"/>
      <c r="L145"/>
      <c r="M145"/>
    </row>
    <row r="146" spans="2:13" ht="15">
      <c r="B146"/>
      <c r="C146"/>
      <c r="D146"/>
      <c r="E146"/>
      <c r="F146"/>
      <c r="G146"/>
      <c r="H146"/>
      <c r="I146"/>
      <c r="J146"/>
      <c r="K146"/>
      <c r="L146"/>
      <c r="M146"/>
    </row>
    <row r="147" spans="2:13" ht="15">
      <c r="M147"/>
    </row>
  </sheetData>
  <autoFilter ref="B17:L101"/>
  <mergeCells count="14">
    <mergeCell ref="K15:K16"/>
    <mergeCell ref="L15:L16"/>
    <mergeCell ref="B14:C14"/>
    <mergeCell ref="B15:B16"/>
    <mergeCell ref="C15:C16"/>
    <mergeCell ref="D15:I15"/>
    <mergeCell ref="J15:J16"/>
    <mergeCell ref="A10:I10"/>
    <mergeCell ref="A9:I9"/>
    <mergeCell ref="H2:I2"/>
    <mergeCell ref="H3:I3"/>
    <mergeCell ref="H4:I4"/>
    <mergeCell ref="H5:I5"/>
    <mergeCell ref="H6:I6"/>
  </mergeCells>
  <pageMargins left="0.6692913385826772" right="0.70866141732283472" top="0.74803149606299213" bottom="0.74803149606299213" header="0.31496062992125984" footer="0.31496062992125984"/>
  <pageSetup paperSize="9" scale="8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K166"/>
  <sheetViews>
    <sheetView zoomScale="85" zoomScaleNormal="85" workbookViewId="0">
      <selection activeCell="F6" sqref="F6:G6"/>
    </sheetView>
  </sheetViews>
  <sheetFormatPr defaultRowHeight="12.75"/>
  <cols>
    <col min="1" max="1" width="8.28515625" style="81" customWidth="1"/>
    <col min="2" max="2" width="63.42578125" style="81" customWidth="1"/>
    <col min="3" max="3" width="17.85546875" style="81" customWidth="1"/>
    <col min="4" max="4" width="10.28515625" style="81" customWidth="1"/>
    <col min="5" max="5" width="12.42578125" style="81" customWidth="1"/>
    <col min="6" max="6" width="17.28515625" style="81" customWidth="1"/>
    <col min="7" max="7" width="18.140625" style="81" customWidth="1"/>
    <col min="8" max="8" width="18.28515625" style="81" customWidth="1"/>
    <col min="9" max="11" width="11.7109375" style="81" bestFit="1" customWidth="1"/>
    <col min="12" max="255" width="9.140625" style="81"/>
    <col min="256" max="256" width="10.28515625" style="81" customWidth="1"/>
    <col min="257" max="257" width="30.7109375" style="81" customWidth="1"/>
    <col min="258" max="258" width="20.7109375" style="81" customWidth="1"/>
    <col min="259" max="260" width="10.28515625" style="81" customWidth="1"/>
    <col min="261" max="263" width="15.42578125" style="81" customWidth="1"/>
    <col min="264" max="511" width="9.140625" style="81"/>
    <col min="512" max="512" width="10.28515625" style="81" customWidth="1"/>
    <col min="513" max="513" width="30.7109375" style="81" customWidth="1"/>
    <col min="514" max="514" width="20.7109375" style="81" customWidth="1"/>
    <col min="515" max="516" width="10.28515625" style="81" customWidth="1"/>
    <col min="517" max="519" width="15.42578125" style="81" customWidth="1"/>
    <col min="520" max="767" width="9.140625" style="81"/>
    <col min="768" max="768" width="10.28515625" style="81" customWidth="1"/>
    <col min="769" max="769" width="30.7109375" style="81" customWidth="1"/>
    <col min="770" max="770" width="20.7109375" style="81" customWidth="1"/>
    <col min="771" max="772" width="10.28515625" style="81" customWidth="1"/>
    <col min="773" max="775" width="15.42578125" style="81" customWidth="1"/>
    <col min="776" max="1023" width="9.140625" style="81"/>
    <col min="1024" max="1024" width="10.28515625" style="81" customWidth="1"/>
    <col min="1025" max="1025" width="30.7109375" style="81" customWidth="1"/>
    <col min="1026" max="1026" width="20.7109375" style="81" customWidth="1"/>
    <col min="1027" max="1028" width="10.28515625" style="81" customWidth="1"/>
    <col min="1029" max="1031" width="15.42578125" style="81" customWidth="1"/>
    <col min="1032" max="1279" width="9.140625" style="81"/>
    <col min="1280" max="1280" width="10.28515625" style="81" customWidth="1"/>
    <col min="1281" max="1281" width="30.7109375" style="81" customWidth="1"/>
    <col min="1282" max="1282" width="20.7109375" style="81" customWidth="1"/>
    <col min="1283" max="1284" width="10.28515625" style="81" customWidth="1"/>
    <col min="1285" max="1287" width="15.42578125" style="81" customWidth="1"/>
    <col min="1288" max="1535" width="9.140625" style="81"/>
    <col min="1536" max="1536" width="10.28515625" style="81" customWidth="1"/>
    <col min="1537" max="1537" width="30.7109375" style="81" customWidth="1"/>
    <col min="1538" max="1538" width="20.7109375" style="81" customWidth="1"/>
    <col min="1539" max="1540" width="10.28515625" style="81" customWidth="1"/>
    <col min="1541" max="1543" width="15.42578125" style="81" customWidth="1"/>
    <col min="1544" max="1791" width="9.140625" style="81"/>
    <col min="1792" max="1792" width="10.28515625" style="81" customWidth="1"/>
    <col min="1793" max="1793" width="30.7109375" style="81" customWidth="1"/>
    <col min="1794" max="1794" width="20.7109375" style="81" customWidth="1"/>
    <col min="1795" max="1796" width="10.28515625" style="81" customWidth="1"/>
    <col min="1797" max="1799" width="15.42578125" style="81" customWidth="1"/>
    <col min="1800" max="2047" width="9.140625" style="81"/>
    <col min="2048" max="2048" width="10.28515625" style="81" customWidth="1"/>
    <col min="2049" max="2049" width="30.7109375" style="81" customWidth="1"/>
    <col min="2050" max="2050" width="20.7109375" style="81" customWidth="1"/>
    <col min="2051" max="2052" width="10.28515625" style="81" customWidth="1"/>
    <col min="2053" max="2055" width="15.42578125" style="81" customWidth="1"/>
    <col min="2056" max="2303" width="9.140625" style="81"/>
    <col min="2304" max="2304" width="10.28515625" style="81" customWidth="1"/>
    <col min="2305" max="2305" width="30.7109375" style="81" customWidth="1"/>
    <col min="2306" max="2306" width="20.7109375" style="81" customWidth="1"/>
    <col min="2307" max="2308" width="10.28515625" style="81" customWidth="1"/>
    <col min="2309" max="2311" width="15.42578125" style="81" customWidth="1"/>
    <col min="2312" max="2559" width="9.140625" style="81"/>
    <col min="2560" max="2560" width="10.28515625" style="81" customWidth="1"/>
    <col min="2561" max="2561" width="30.7109375" style="81" customWidth="1"/>
    <col min="2562" max="2562" width="20.7109375" style="81" customWidth="1"/>
    <col min="2563" max="2564" width="10.28515625" style="81" customWidth="1"/>
    <col min="2565" max="2567" width="15.42578125" style="81" customWidth="1"/>
    <col min="2568" max="2815" width="9.140625" style="81"/>
    <col min="2816" max="2816" width="10.28515625" style="81" customWidth="1"/>
    <col min="2817" max="2817" width="30.7109375" style="81" customWidth="1"/>
    <col min="2818" max="2818" width="20.7109375" style="81" customWidth="1"/>
    <col min="2819" max="2820" width="10.28515625" style="81" customWidth="1"/>
    <col min="2821" max="2823" width="15.42578125" style="81" customWidth="1"/>
    <col min="2824" max="3071" width="9.140625" style="81"/>
    <col min="3072" max="3072" width="10.28515625" style="81" customWidth="1"/>
    <col min="3073" max="3073" width="30.7109375" style="81" customWidth="1"/>
    <col min="3074" max="3074" width="20.7109375" style="81" customWidth="1"/>
    <col min="3075" max="3076" width="10.28515625" style="81" customWidth="1"/>
    <col min="3077" max="3079" width="15.42578125" style="81" customWidth="1"/>
    <col min="3080" max="3327" width="9.140625" style="81"/>
    <col min="3328" max="3328" width="10.28515625" style="81" customWidth="1"/>
    <col min="3329" max="3329" width="30.7109375" style="81" customWidth="1"/>
    <col min="3330" max="3330" width="20.7109375" style="81" customWidth="1"/>
    <col min="3331" max="3332" width="10.28515625" style="81" customWidth="1"/>
    <col min="3333" max="3335" width="15.42578125" style="81" customWidth="1"/>
    <col min="3336" max="3583" width="9.140625" style="81"/>
    <col min="3584" max="3584" width="10.28515625" style="81" customWidth="1"/>
    <col min="3585" max="3585" width="30.7109375" style="81" customWidth="1"/>
    <col min="3586" max="3586" width="20.7109375" style="81" customWidth="1"/>
    <col min="3587" max="3588" width="10.28515625" style="81" customWidth="1"/>
    <col min="3589" max="3591" width="15.42578125" style="81" customWidth="1"/>
    <col min="3592" max="3839" width="9.140625" style="81"/>
    <col min="3840" max="3840" width="10.28515625" style="81" customWidth="1"/>
    <col min="3841" max="3841" width="30.7109375" style="81" customWidth="1"/>
    <col min="3842" max="3842" width="20.7109375" style="81" customWidth="1"/>
    <col min="3843" max="3844" width="10.28515625" style="81" customWidth="1"/>
    <col min="3845" max="3847" width="15.42578125" style="81" customWidth="1"/>
    <col min="3848" max="4095" width="9.140625" style="81"/>
    <col min="4096" max="4096" width="10.28515625" style="81" customWidth="1"/>
    <col min="4097" max="4097" width="30.7109375" style="81" customWidth="1"/>
    <col min="4098" max="4098" width="20.7109375" style="81" customWidth="1"/>
    <col min="4099" max="4100" width="10.28515625" style="81" customWidth="1"/>
    <col min="4101" max="4103" width="15.42578125" style="81" customWidth="1"/>
    <col min="4104" max="4351" width="9.140625" style="81"/>
    <col min="4352" max="4352" width="10.28515625" style="81" customWidth="1"/>
    <col min="4353" max="4353" width="30.7109375" style="81" customWidth="1"/>
    <col min="4354" max="4354" width="20.7109375" style="81" customWidth="1"/>
    <col min="4355" max="4356" width="10.28515625" style="81" customWidth="1"/>
    <col min="4357" max="4359" width="15.42578125" style="81" customWidth="1"/>
    <col min="4360" max="4607" width="9.140625" style="81"/>
    <col min="4608" max="4608" width="10.28515625" style="81" customWidth="1"/>
    <col min="4609" max="4609" width="30.7109375" style="81" customWidth="1"/>
    <col min="4610" max="4610" width="20.7109375" style="81" customWidth="1"/>
    <col min="4611" max="4612" width="10.28515625" style="81" customWidth="1"/>
    <col min="4613" max="4615" width="15.42578125" style="81" customWidth="1"/>
    <col min="4616" max="4863" width="9.140625" style="81"/>
    <col min="4864" max="4864" width="10.28515625" style="81" customWidth="1"/>
    <col min="4865" max="4865" width="30.7109375" style="81" customWidth="1"/>
    <col min="4866" max="4866" width="20.7109375" style="81" customWidth="1"/>
    <col min="4867" max="4868" width="10.28515625" style="81" customWidth="1"/>
    <col min="4869" max="4871" width="15.42578125" style="81" customWidth="1"/>
    <col min="4872" max="5119" width="9.140625" style="81"/>
    <col min="5120" max="5120" width="10.28515625" style="81" customWidth="1"/>
    <col min="5121" max="5121" width="30.7109375" style="81" customWidth="1"/>
    <col min="5122" max="5122" width="20.7109375" style="81" customWidth="1"/>
    <col min="5123" max="5124" width="10.28515625" style="81" customWidth="1"/>
    <col min="5125" max="5127" width="15.42578125" style="81" customWidth="1"/>
    <col min="5128" max="5375" width="9.140625" style="81"/>
    <col min="5376" max="5376" width="10.28515625" style="81" customWidth="1"/>
    <col min="5377" max="5377" width="30.7109375" style="81" customWidth="1"/>
    <col min="5378" max="5378" width="20.7109375" style="81" customWidth="1"/>
    <col min="5379" max="5380" width="10.28515625" style="81" customWidth="1"/>
    <col min="5381" max="5383" width="15.42578125" style="81" customWidth="1"/>
    <col min="5384" max="5631" width="9.140625" style="81"/>
    <col min="5632" max="5632" width="10.28515625" style="81" customWidth="1"/>
    <col min="5633" max="5633" width="30.7109375" style="81" customWidth="1"/>
    <col min="5634" max="5634" width="20.7109375" style="81" customWidth="1"/>
    <col min="5635" max="5636" width="10.28515625" style="81" customWidth="1"/>
    <col min="5637" max="5639" width="15.42578125" style="81" customWidth="1"/>
    <col min="5640" max="5887" width="9.140625" style="81"/>
    <col min="5888" max="5888" width="10.28515625" style="81" customWidth="1"/>
    <col min="5889" max="5889" width="30.7109375" style="81" customWidth="1"/>
    <col min="5890" max="5890" width="20.7109375" style="81" customWidth="1"/>
    <col min="5891" max="5892" width="10.28515625" style="81" customWidth="1"/>
    <col min="5893" max="5895" width="15.42578125" style="81" customWidth="1"/>
    <col min="5896" max="6143" width="9.140625" style="81"/>
    <col min="6144" max="6144" width="10.28515625" style="81" customWidth="1"/>
    <col min="6145" max="6145" width="30.7109375" style="81" customWidth="1"/>
    <col min="6146" max="6146" width="20.7109375" style="81" customWidth="1"/>
    <col min="6147" max="6148" width="10.28515625" style="81" customWidth="1"/>
    <col min="6149" max="6151" width="15.42578125" style="81" customWidth="1"/>
    <col min="6152" max="6399" width="9.140625" style="81"/>
    <col min="6400" max="6400" width="10.28515625" style="81" customWidth="1"/>
    <col min="6401" max="6401" width="30.7109375" style="81" customWidth="1"/>
    <col min="6402" max="6402" width="20.7109375" style="81" customWidth="1"/>
    <col min="6403" max="6404" width="10.28515625" style="81" customWidth="1"/>
    <col min="6405" max="6407" width="15.42578125" style="81" customWidth="1"/>
    <col min="6408" max="6655" width="9.140625" style="81"/>
    <col min="6656" max="6656" width="10.28515625" style="81" customWidth="1"/>
    <col min="6657" max="6657" width="30.7109375" style="81" customWidth="1"/>
    <col min="6658" max="6658" width="20.7109375" style="81" customWidth="1"/>
    <col min="6659" max="6660" width="10.28515625" style="81" customWidth="1"/>
    <col min="6661" max="6663" width="15.42578125" style="81" customWidth="1"/>
    <col min="6664" max="6911" width="9.140625" style="81"/>
    <col min="6912" max="6912" width="10.28515625" style="81" customWidth="1"/>
    <col min="6913" max="6913" width="30.7109375" style="81" customWidth="1"/>
    <col min="6914" max="6914" width="20.7109375" style="81" customWidth="1"/>
    <col min="6915" max="6916" width="10.28515625" style="81" customWidth="1"/>
    <col min="6917" max="6919" width="15.42578125" style="81" customWidth="1"/>
    <col min="6920" max="7167" width="9.140625" style="81"/>
    <col min="7168" max="7168" width="10.28515625" style="81" customWidth="1"/>
    <col min="7169" max="7169" width="30.7109375" style="81" customWidth="1"/>
    <col min="7170" max="7170" width="20.7109375" style="81" customWidth="1"/>
    <col min="7171" max="7172" width="10.28515625" style="81" customWidth="1"/>
    <col min="7173" max="7175" width="15.42578125" style="81" customWidth="1"/>
    <col min="7176" max="7423" width="9.140625" style="81"/>
    <col min="7424" max="7424" width="10.28515625" style="81" customWidth="1"/>
    <col min="7425" max="7425" width="30.7109375" style="81" customWidth="1"/>
    <col min="7426" max="7426" width="20.7109375" style="81" customWidth="1"/>
    <col min="7427" max="7428" width="10.28515625" style="81" customWidth="1"/>
    <col min="7429" max="7431" width="15.42578125" style="81" customWidth="1"/>
    <col min="7432" max="7679" width="9.140625" style="81"/>
    <col min="7680" max="7680" width="10.28515625" style="81" customWidth="1"/>
    <col min="7681" max="7681" width="30.7109375" style="81" customWidth="1"/>
    <col min="7682" max="7682" width="20.7109375" style="81" customWidth="1"/>
    <col min="7683" max="7684" width="10.28515625" style="81" customWidth="1"/>
    <col min="7685" max="7687" width="15.42578125" style="81" customWidth="1"/>
    <col min="7688" max="7935" width="9.140625" style="81"/>
    <col min="7936" max="7936" width="10.28515625" style="81" customWidth="1"/>
    <col min="7937" max="7937" width="30.7109375" style="81" customWidth="1"/>
    <col min="7938" max="7938" width="20.7109375" style="81" customWidth="1"/>
    <col min="7939" max="7940" width="10.28515625" style="81" customWidth="1"/>
    <col min="7941" max="7943" width="15.42578125" style="81" customWidth="1"/>
    <col min="7944" max="8191" width="9.140625" style="81"/>
    <col min="8192" max="8192" width="10.28515625" style="81" customWidth="1"/>
    <col min="8193" max="8193" width="30.7109375" style="81" customWidth="1"/>
    <col min="8194" max="8194" width="20.7109375" style="81" customWidth="1"/>
    <col min="8195" max="8196" width="10.28515625" style="81" customWidth="1"/>
    <col min="8197" max="8199" width="15.42578125" style="81" customWidth="1"/>
    <col min="8200" max="8447" width="9.140625" style="81"/>
    <col min="8448" max="8448" width="10.28515625" style="81" customWidth="1"/>
    <col min="8449" max="8449" width="30.7109375" style="81" customWidth="1"/>
    <col min="8450" max="8450" width="20.7109375" style="81" customWidth="1"/>
    <col min="8451" max="8452" width="10.28515625" style="81" customWidth="1"/>
    <col min="8453" max="8455" width="15.42578125" style="81" customWidth="1"/>
    <col min="8456" max="8703" width="9.140625" style="81"/>
    <col min="8704" max="8704" width="10.28515625" style="81" customWidth="1"/>
    <col min="8705" max="8705" width="30.7109375" style="81" customWidth="1"/>
    <col min="8706" max="8706" width="20.7109375" style="81" customWidth="1"/>
    <col min="8707" max="8708" width="10.28515625" style="81" customWidth="1"/>
    <col min="8709" max="8711" width="15.42578125" style="81" customWidth="1"/>
    <col min="8712" max="8959" width="9.140625" style="81"/>
    <col min="8960" max="8960" width="10.28515625" style="81" customWidth="1"/>
    <col min="8961" max="8961" width="30.7109375" style="81" customWidth="1"/>
    <col min="8962" max="8962" width="20.7109375" style="81" customWidth="1"/>
    <col min="8963" max="8964" width="10.28515625" style="81" customWidth="1"/>
    <col min="8965" max="8967" width="15.42578125" style="81" customWidth="1"/>
    <col min="8968" max="9215" width="9.140625" style="81"/>
    <col min="9216" max="9216" width="10.28515625" style="81" customWidth="1"/>
    <col min="9217" max="9217" width="30.7109375" style="81" customWidth="1"/>
    <col min="9218" max="9218" width="20.7109375" style="81" customWidth="1"/>
    <col min="9219" max="9220" width="10.28515625" style="81" customWidth="1"/>
    <col min="9221" max="9223" width="15.42578125" style="81" customWidth="1"/>
    <col min="9224" max="9471" width="9.140625" style="81"/>
    <col min="9472" max="9472" width="10.28515625" style="81" customWidth="1"/>
    <col min="9473" max="9473" width="30.7109375" style="81" customWidth="1"/>
    <col min="9474" max="9474" width="20.7109375" style="81" customWidth="1"/>
    <col min="9475" max="9476" width="10.28515625" style="81" customWidth="1"/>
    <col min="9477" max="9479" width="15.42578125" style="81" customWidth="1"/>
    <col min="9480" max="9727" width="9.140625" style="81"/>
    <col min="9728" max="9728" width="10.28515625" style="81" customWidth="1"/>
    <col min="9729" max="9729" width="30.7109375" style="81" customWidth="1"/>
    <col min="9730" max="9730" width="20.7109375" style="81" customWidth="1"/>
    <col min="9731" max="9732" width="10.28515625" style="81" customWidth="1"/>
    <col min="9733" max="9735" width="15.42578125" style="81" customWidth="1"/>
    <col min="9736" max="9983" width="9.140625" style="81"/>
    <col min="9984" max="9984" width="10.28515625" style="81" customWidth="1"/>
    <col min="9985" max="9985" width="30.7109375" style="81" customWidth="1"/>
    <col min="9986" max="9986" width="20.7109375" style="81" customWidth="1"/>
    <col min="9987" max="9988" width="10.28515625" style="81" customWidth="1"/>
    <col min="9989" max="9991" width="15.42578125" style="81" customWidth="1"/>
    <col min="9992" max="10239" width="9.140625" style="81"/>
    <col min="10240" max="10240" width="10.28515625" style="81" customWidth="1"/>
    <col min="10241" max="10241" width="30.7109375" style="81" customWidth="1"/>
    <col min="10242" max="10242" width="20.7109375" style="81" customWidth="1"/>
    <col min="10243" max="10244" width="10.28515625" style="81" customWidth="1"/>
    <col min="10245" max="10247" width="15.42578125" style="81" customWidth="1"/>
    <col min="10248" max="10495" width="9.140625" style="81"/>
    <col min="10496" max="10496" width="10.28515625" style="81" customWidth="1"/>
    <col min="10497" max="10497" width="30.7109375" style="81" customWidth="1"/>
    <col min="10498" max="10498" width="20.7109375" style="81" customWidth="1"/>
    <col min="10499" max="10500" width="10.28515625" style="81" customWidth="1"/>
    <col min="10501" max="10503" width="15.42578125" style="81" customWidth="1"/>
    <col min="10504" max="10751" width="9.140625" style="81"/>
    <col min="10752" max="10752" width="10.28515625" style="81" customWidth="1"/>
    <col min="10753" max="10753" width="30.7109375" style="81" customWidth="1"/>
    <col min="10754" max="10754" width="20.7109375" style="81" customWidth="1"/>
    <col min="10755" max="10756" width="10.28515625" style="81" customWidth="1"/>
    <col min="10757" max="10759" width="15.42578125" style="81" customWidth="1"/>
    <col min="10760" max="11007" width="9.140625" style="81"/>
    <col min="11008" max="11008" width="10.28515625" style="81" customWidth="1"/>
    <col min="11009" max="11009" width="30.7109375" style="81" customWidth="1"/>
    <col min="11010" max="11010" width="20.7109375" style="81" customWidth="1"/>
    <col min="11011" max="11012" width="10.28515625" style="81" customWidth="1"/>
    <col min="11013" max="11015" width="15.42578125" style="81" customWidth="1"/>
    <col min="11016" max="11263" width="9.140625" style="81"/>
    <col min="11264" max="11264" width="10.28515625" style="81" customWidth="1"/>
    <col min="11265" max="11265" width="30.7109375" style="81" customWidth="1"/>
    <col min="11266" max="11266" width="20.7109375" style="81" customWidth="1"/>
    <col min="11267" max="11268" width="10.28515625" style="81" customWidth="1"/>
    <col min="11269" max="11271" width="15.42578125" style="81" customWidth="1"/>
    <col min="11272" max="11519" width="9.140625" style="81"/>
    <col min="11520" max="11520" width="10.28515625" style="81" customWidth="1"/>
    <col min="11521" max="11521" width="30.7109375" style="81" customWidth="1"/>
    <col min="11522" max="11522" width="20.7109375" style="81" customWidth="1"/>
    <col min="11523" max="11524" width="10.28515625" style="81" customWidth="1"/>
    <col min="11525" max="11527" width="15.42578125" style="81" customWidth="1"/>
    <col min="11528" max="11775" width="9.140625" style="81"/>
    <col min="11776" max="11776" width="10.28515625" style="81" customWidth="1"/>
    <col min="11777" max="11777" width="30.7109375" style="81" customWidth="1"/>
    <col min="11778" max="11778" width="20.7109375" style="81" customWidth="1"/>
    <col min="11779" max="11780" width="10.28515625" style="81" customWidth="1"/>
    <col min="11781" max="11783" width="15.42578125" style="81" customWidth="1"/>
    <col min="11784" max="12031" width="9.140625" style="81"/>
    <col min="12032" max="12032" width="10.28515625" style="81" customWidth="1"/>
    <col min="12033" max="12033" width="30.7109375" style="81" customWidth="1"/>
    <col min="12034" max="12034" width="20.7109375" style="81" customWidth="1"/>
    <col min="12035" max="12036" width="10.28515625" style="81" customWidth="1"/>
    <col min="12037" max="12039" width="15.42578125" style="81" customWidth="1"/>
    <col min="12040" max="12287" width="9.140625" style="81"/>
    <col min="12288" max="12288" width="10.28515625" style="81" customWidth="1"/>
    <col min="12289" max="12289" width="30.7109375" style="81" customWidth="1"/>
    <col min="12290" max="12290" width="20.7109375" style="81" customWidth="1"/>
    <col min="12291" max="12292" width="10.28515625" style="81" customWidth="1"/>
    <col min="12293" max="12295" width="15.42578125" style="81" customWidth="1"/>
    <col min="12296" max="12543" width="9.140625" style="81"/>
    <col min="12544" max="12544" width="10.28515625" style="81" customWidth="1"/>
    <col min="12545" max="12545" width="30.7109375" style="81" customWidth="1"/>
    <col min="12546" max="12546" width="20.7109375" style="81" customWidth="1"/>
    <col min="12547" max="12548" width="10.28515625" style="81" customWidth="1"/>
    <col min="12549" max="12551" width="15.42578125" style="81" customWidth="1"/>
    <col min="12552" max="12799" width="9.140625" style="81"/>
    <col min="12800" max="12800" width="10.28515625" style="81" customWidth="1"/>
    <col min="12801" max="12801" width="30.7109375" style="81" customWidth="1"/>
    <col min="12802" max="12802" width="20.7109375" style="81" customWidth="1"/>
    <col min="12803" max="12804" width="10.28515625" style="81" customWidth="1"/>
    <col min="12805" max="12807" width="15.42578125" style="81" customWidth="1"/>
    <col min="12808" max="13055" width="9.140625" style="81"/>
    <col min="13056" max="13056" width="10.28515625" style="81" customWidth="1"/>
    <col min="13057" max="13057" width="30.7109375" style="81" customWidth="1"/>
    <col min="13058" max="13058" width="20.7109375" style="81" customWidth="1"/>
    <col min="13059" max="13060" width="10.28515625" style="81" customWidth="1"/>
    <col min="13061" max="13063" width="15.42578125" style="81" customWidth="1"/>
    <col min="13064" max="13311" width="9.140625" style="81"/>
    <col min="13312" max="13312" width="10.28515625" style="81" customWidth="1"/>
    <col min="13313" max="13313" width="30.7109375" style="81" customWidth="1"/>
    <col min="13314" max="13314" width="20.7109375" style="81" customWidth="1"/>
    <col min="13315" max="13316" width="10.28515625" style="81" customWidth="1"/>
    <col min="13317" max="13319" width="15.42578125" style="81" customWidth="1"/>
    <col min="13320" max="13567" width="9.140625" style="81"/>
    <col min="13568" max="13568" width="10.28515625" style="81" customWidth="1"/>
    <col min="13569" max="13569" width="30.7109375" style="81" customWidth="1"/>
    <col min="13570" max="13570" width="20.7109375" style="81" customWidth="1"/>
    <col min="13571" max="13572" width="10.28515625" style="81" customWidth="1"/>
    <col min="13573" max="13575" width="15.42578125" style="81" customWidth="1"/>
    <col min="13576" max="13823" width="9.140625" style="81"/>
    <col min="13824" max="13824" width="10.28515625" style="81" customWidth="1"/>
    <col min="13825" max="13825" width="30.7109375" style="81" customWidth="1"/>
    <col min="13826" max="13826" width="20.7109375" style="81" customWidth="1"/>
    <col min="13827" max="13828" width="10.28515625" style="81" customWidth="1"/>
    <col min="13829" max="13831" width="15.42578125" style="81" customWidth="1"/>
    <col min="13832" max="14079" width="9.140625" style="81"/>
    <col min="14080" max="14080" width="10.28515625" style="81" customWidth="1"/>
    <col min="14081" max="14081" width="30.7109375" style="81" customWidth="1"/>
    <col min="14082" max="14082" width="20.7109375" style="81" customWidth="1"/>
    <col min="14083" max="14084" width="10.28515625" style="81" customWidth="1"/>
    <col min="14085" max="14087" width="15.42578125" style="81" customWidth="1"/>
    <col min="14088" max="14335" width="9.140625" style="81"/>
    <col min="14336" max="14336" width="10.28515625" style="81" customWidth="1"/>
    <col min="14337" max="14337" width="30.7109375" style="81" customWidth="1"/>
    <col min="14338" max="14338" width="20.7109375" style="81" customWidth="1"/>
    <col min="14339" max="14340" width="10.28515625" style="81" customWidth="1"/>
    <col min="14341" max="14343" width="15.42578125" style="81" customWidth="1"/>
    <col min="14344" max="14591" width="9.140625" style="81"/>
    <col min="14592" max="14592" width="10.28515625" style="81" customWidth="1"/>
    <col min="14593" max="14593" width="30.7109375" style="81" customWidth="1"/>
    <col min="14594" max="14594" width="20.7109375" style="81" customWidth="1"/>
    <col min="14595" max="14596" width="10.28515625" style="81" customWidth="1"/>
    <col min="14597" max="14599" width="15.42578125" style="81" customWidth="1"/>
    <col min="14600" max="14847" width="9.140625" style="81"/>
    <col min="14848" max="14848" width="10.28515625" style="81" customWidth="1"/>
    <col min="14849" max="14849" width="30.7109375" style="81" customWidth="1"/>
    <col min="14850" max="14850" width="20.7109375" style="81" customWidth="1"/>
    <col min="14851" max="14852" width="10.28515625" style="81" customWidth="1"/>
    <col min="14853" max="14855" width="15.42578125" style="81" customWidth="1"/>
    <col min="14856" max="15103" width="9.140625" style="81"/>
    <col min="15104" max="15104" width="10.28515625" style="81" customWidth="1"/>
    <col min="15105" max="15105" width="30.7109375" style="81" customWidth="1"/>
    <col min="15106" max="15106" width="20.7109375" style="81" customWidth="1"/>
    <col min="15107" max="15108" width="10.28515625" style="81" customWidth="1"/>
    <col min="15109" max="15111" width="15.42578125" style="81" customWidth="1"/>
    <col min="15112" max="15359" width="9.140625" style="81"/>
    <col min="15360" max="15360" width="10.28515625" style="81" customWidth="1"/>
    <col min="15361" max="15361" width="30.7109375" style="81" customWidth="1"/>
    <col min="15362" max="15362" width="20.7109375" style="81" customWidth="1"/>
    <col min="15363" max="15364" width="10.28515625" style="81" customWidth="1"/>
    <col min="15365" max="15367" width="15.42578125" style="81" customWidth="1"/>
    <col min="15368" max="15615" width="9.140625" style="81"/>
    <col min="15616" max="15616" width="10.28515625" style="81" customWidth="1"/>
    <col min="15617" max="15617" width="30.7109375" style="81" customWidth="1"/>
    <col min="15618" max="15618" width="20.7109375" style="81" customWidth="1"/>
    <col min="15619" max="15620" width="10.28515625" style="81" customWidth="1"/>
    <col min="15621" max="15623" width="15.42578125" style="81" customWidth="1"/>
    <col min="15624" max="15871" width="9.140625" style="81"/>
    <col min="15872" max="15872" width="10.28515625" style="81" customWidth="1"/>
    <col min="15873" max="15873" width="30.7109375" style="81" customWidth="1"/>
    <col min="15874" max="15874" width="20.7109375" style="81" customWidth="1"/>
    <col min="15875" max="15876" width="10.28515625" style="81" customWidth="1"/>
    <col min="15877" max="15879" width="15.42578125" style="81" customWidth="1"/>
    <col min="15880" max="16127" width="9.140625" style="81"/>
    <col min="16128" max="16128" width="10.28515625" style="81" customWidth="1"/>
    <col min="16129" max="16129" width="30.7109375" style="81" customWidth="1"/>
    <col min="16130" max="16130" width="20.7109375" style="81" customWidth="1"/>
    <col min="16131" max="16132" width="10.28515625" style="81" customWidth="1"/>
    <col min="16133" max="16135" width="15.42578125" style="81" customWidth="1"/>
    <col min="16136" max="16384" width="9.140625" style="81"/>
  </cols>
  <sheetData>
    <row r="2" spans="1:8">
      <c r="F2" s="527" t="s">
        <v>192</v>
      </c>
      <c r="G2" s="527"/>
    </row>
    <row r="3" spans="1:8">
      <c r="F3" s="527" t="s">
        <v>307</v>
      </c>
      <c r="G3" s="527"/>
    </row>
    <row r="4" spans="1:8">
      <c r="F4" s="527" t="s">
        <v>305</v>
      </c>
      <c r="G4" s="527"/>
    </row>
    <row r="5" spans="1:8">
      <c r="F5" s="527" t="s">
        <v>191</v>
      </c>
      <c r="G5" s="527"/>
    </row>
    <row r="6" spans="1:8">
      <c r="F6" s="482" t="s">
        <v>603</v>
      </c>
      <c r="G6" s="482"/>
    </row>
    <row r="7" spans="1:8">
      <c r="A7" s="326"/>
      <c r="B7" s="82"/>
      <c r="C7" s="82"/>
      <c r="D7" s="82"/>
      <c r="E7" s="327"/>
      <c r="F7" s="83"/>
      <c r="G7" s="83"/>
      <c r="H7" s="327"/>
    </row>
    <row r="8" spans="1:8" ht="12.75" customHeight="1">
      <c r="A8" s="326"/>
      <c r="B8" s="82"/>
      <c r="C8" s="82"/>
      <c r="D8" s="82"/>
      <c r="E8" s="327"/>
      <c r="F8" s="327"/>
      <c r="G8" s="327"/>
      <c r="H8" s="327"/>
    </row>
    <row r="9" spans="1:8" ht="61.5" customHeight="1">
      <c r="A9" s="519" t="s">
        <v>489</v>
      </c>
      <c r="B9" s="519"/>
      <c r="C9" s="519"/>
      <c r="D9" s="519"/>
      <c r="E9" s="519"/>
      <c r="F9" s="519"/>
      <c r="G9" s="519"/>
      <c r="H9" s="519"/>
    </row>
    <row r="10" spans="1:8">
      <c r="A10" s="326"/>
      <c r="B10" s="82"/>
      <c r="C10" s="82"/>
      <c r="D10" s="82"/>
      <c r="E10" s="327"/>
      <c r="F10" s="327"/>
      <c r="G10" s="327"/>
      <c r="H10" s="327"/>
    </row>
    <row r="11" spans="1:8">
      <c r="A11" s="327"/>
      <c r="B11" s="327"/>
      <c r="C11" s="327"/>
      <c r="D11" s="327"/>
      <c r="E11" s="327"/>
      <c r="F11" s="327"/>
      <c r="G11" s="327"/>
      <c r="H11" s="327"/>
    </row>
    <row r="12" spans="1:8">
      <c r="A12" s="327"/>
      <c r="B12" s="327"/>
      <c r="C12" s="327"/>
      <c r="D12" s="327"/>
      <c r="E12" s="327"/>
      <c r="F12" s="327"/>
      <c r="G12" s="327"/>
      <c r="H12" s="327"/>
    </row>
    <row r="13" spans="1:8">
      <c r="A13" s="327"/>
      <c r="B13" s="327"/>
      <c r="C13" s="327"/>
      <c r="D13" s="327"/>
      <c r="E13" s="327"/>
      <c r="F13" s="327"/>
      <c r="G13" s="327"/>
      <c r="H13" s="327" t="s">
        <v>593</v>
      </c>
    </row>
    <row r="14" spans="1:8">
      <c r="A14" s="522" t="s">
        <v>232</v>
      </c>
      <c r="B14" s="522" t="s">
        <v>393</v>
      </c>
      <c r="C14" s="524" t="s">
        <v>394</v>
      </c>
      <c r="D14" s="525"/>
      <c r="E14" s="526"/>
      <c r="F14" s="520" t="s">
        <v>9</v>
      </c>
      <c r="G14" s="520" t="s">
        <v>30</v>
      </c>
      <c r="H14" s="520" t="s">
        <v>392</v>
      </c>
    </row>
    <row r="15" spans="1:8">
      <c r="A15" s="523"/>
      <c r="B15" s="523"/>
      <c r="C15" s="292" t="s">
        <v>395</v>
      </c>
      <c r="D15" s="292" t="s">
        <v>396</v>
      </c>
      <c r="E15" s="292" t="s">
        <v>398</v>
      </c>
      <c r="F15" s="521"/>
      <c r="G15" s="521"/>
      <c r="H15" s="521"/>
    </row>
    <row r="16" spans="1:8">
      <c r="A16" s="293" t="s">
        <v>116</v>
      </c>
      <c r="B16" s="293" t="s">
        <v>40</v>
      </c>
      <c r="C16" s="293" t="s">
        <v>41</v>
      </c>
      <c r="D16" s="293" t="s">
        <v>196</v>
      </c>
      <c r="E16" s="293" t="s">
        <v>197</v>
      </c>
      <c r="F16" s="328" t="s">
        <v>239</v>
      </c>
      <c r="G16" s="328" t="s">
        <v>399</v>
      </c>
      <c r="H16" s="328" t="s">
        <v>400</v>
      </c>
    </row>
    <row r="17" spans="1:11">
      <c r="A17" s="294" t="s">
        <v>116</v>
      </c>
      <c r="B17" s="295"/>
      <c r="C17" s="294" t="s">
        <v>401</v>
      </c>
      <c r="D17" s="294"/>
      <c r="E17" s="294"/>
      <c r="F17" s="296">
        <f>F161</f>
        <v>28346716.920000002</v>
      </c>
      <c r="G17" s="296">
        <f>G161</f>
        <v>10021821</v>
      </c>
      <c r="H17" s="296">
        <f>H161</f>
        <v>10071503</v>
      </c>
    </row>
    <row r="18" spans="1:11" ht="38.25">
      <c r="A18" s="294" t="s">
        <v>40</v>
      </c>
      <c r="B18" s="295" t="s">
        <v>269</v>
      </c>
      <c r="C18" s="294" t="s">
        <v>270</v>
      </c>
      <c r="D18" s="294"/>
      <c r="E18" s="294"/>
      <c r="F18" s="466">
        <f>F19</f>
        <v>11058434.880000001</v>
      </c>
      <c r="G18" s="296">
        <v>786830</v>
      </c>
      <c r="H18" s="296">
        <f>G18</f>
        <v>786830</v>
      </c>
      <c r="I18" s="323"/>
      <c r="J18" s="323"/>
      <c r="K18" s="323"/>
    </row>
    <row r="19" spans="1:11" ht="51">
      <c r="A19" s="294" t="s">
        <v>41</v>
      </c>
      <c r="B19" s="295" t="s">
        <v>271</v>
      </c>
      <c r="C19" s="294" t="s">
        <v>272</v>
      </c>
      <c r="D19" s="294"/>
      <c r="E19" s="294"/>
      <c r="F19" s="296">
        <f>F20+F24</f>
        <v>11058434.880000001</v>
      </c>
      <c r="G19" s="296">
        <f t="shared" ref="F19:H27" si="0">G18</f>
        <v>786830</v>
      </c>
      <c r="H19" s="296">
        <f t="shared" si="0"/>
        <v>786830</v>
      </c>
    </row>
    <row r="20" spans="1:11" ht="165.75">
      <c r="A20" s="294" t="s">
        <v>196</v>
      </c>
      <c r="B20" s="295" t="s">
        <v>562</v>
      </c>
      <c r="C20" s="294" t="s">
        <v>563</v>
      </c>
      <c r="D20" s="294"/>
      <c r="E20" s="294"/>
      <c r="F20" s="296">
        <f>F21</f>
        <v>10246814.880000001</v>
      </c>
      <c r="G20" s="296">
        <f t="shared" ref="G20:H20" si="1">G21</f>
        <v>0</v>
      </c>
      <c r="H20" s="296">
        <f t="shared" si="1"/>
        <v>0</v>
      </c>
    </row>
    <row r="21" spans="1:11">
      <c r="A21" s="294" t="s">
        <v>197</v>
      </c>
      <c r="B21" s="295" t="s">
        <v>402</v>
      </c>
      <c r="C21" s="294" t="s">
        <v>563</v>
      </c>
      <c r="D21" s="294"/>
      <c r="E21" s="294" t="s">
        <v>221</v>
      </c>
      <c r="F21" s="296">
        <f>F22</f>
        <v>10246814.880000001</v>
      </c>
      <c r="G21" s="296">
        <f t="shared" ref="G21:H22" si="2">G22</f>
        <v>0</v>
      </c>
      <c r="H21" s="296">
        <f t="shared" si="2"/>
        <v>0</v>
      </c>
    </row>
    <row r="22" spans="1:11" ht="25.5">
      <c r="A22" s="294" t="s">
        <v>239</v>
      </c>
      <c r="B22" s="295" t="s">
        <v>564</v>
      </c>
      <c r="C22" s="294" t="s">
        <v>563</v>
      </c>
      <c r="D22" s="294"/>
      <c r="E22" s="294" t="s">
        <v>565</v>
      </c>
      <c r="F22" s="296">
        <f>F23</f>
        <v>10246814.880000001</v>
      </c>
      <c r="G22" s="296">
        <f t="shared" si="2"/>
        <v>0</v>
      </c>
      <c r="H22" s="296">
        <f t="shared" si="2"/>
        <v>0</v>
      </c>
    </row>
    <row r="23" spans="1:11">
      <c r="A23" s="294" t="s">
        <v>399</v>
      </c>
      <c r="B23" s="409" t="s">
        <v>156</v>
      </c>
      <c r="C23" s="404" t="s">
        <v>563</v>
      </c>
      <c r="D23" s="404" t="s">
        <v>276</v>
      </c>
      <c r="E23" s="404" t="s">
        <v>565</v>
      </c>
      <c r="F23" s="405">
        <v>10246814.880000001</v>
      </c>
      <c r="G23" s="405">
        <v>0</v>
      </c>
      <c r="H23" s="405">
        <v>0</v>
      </c>
    </row>
    <row r="24" spans="1:11" ht="89.25">
      <c r="A24" s="294" t="s">
        <v>400</v>
      </c>
      <c r="B24" s="300" t="s">
        <v>273</v>
      </c>
      <c r="C24" s="294" t="s">
        <v>274</v>
      </c>
      <c r="D24" s="294"/>
      <c r="E24" s="294"/>
      <c r="F24" s="296">
        <v>811620</v>
      </c>
      <c r="G24" s="296">
        <f>G19</f>
        <v>786830</v>
      </c>
      <c r="H24" s="296">
        <f>H19</f>
        <v>786830</v>
      </c>
    </row>
    <row r="25" spans="1:11">
      <c r="A25" s="294" t="s">
        <v>371</v>
      </c>
      <c r="B25" s="295" t="s">
        <v>156</v>
      </c>
      <c r="C25" s="294" t="s">
        <v>274</v>
      </c>
      <c r="D25" s="294" t="s">
        <v>276</v>
      </c>
      <c r="E25" s="294"/>
      <c r="F25" s="296">
        <f>F24</f>
        <v>811620</v>
      </c>
      <c r="G25" s="296">
        <f t="shared" si="0"/>
        <v>786830</v>
      </c>
      <c r="H25" s="296">
        <f t="shared" si="0"/>
        <v>786830</v>
      </c>
    </row>
    <row r="26" spans="1:11">
      <c r="A26" s="294" t="s">
        <v>136</v>
      </c>
      <c r="B26" s="295" t="s">
        <v>403</v>
      </c>
      <c r="C26" s="294" t="s">
        <v>274</v>
      </c>
      <c r="D26" s="294" t="s">
        <v>276</v>
      </c>
      <c r="E26" s="294" t="s">
        <v>199</v>
      </c>
      <c r="F26" s="296">
        <f t="shared" si="0"/>
        <v>811620</v>
      </c>
      <c r="G26" s="296">
        <f t="shared" si="0"/>
        <v>786830</v>
      </c>
      <c r="H26" s="296">
        <f t="shared" si="0"/>
        <v>786830</v>
      </c>
    </row>
    <row r="27" spans="1:11">
      <c r="A27" s="294" t="s">
        <v>165</v>
      </c>
      <c r="B27" s="298" t="s">
        <v>206</v>
      </c>
      <c r="C27" s="297" t="s">
        <v>274</v>
      </c>
      <c r="D27" s="297" t="s">
        <v>276</v>
      </c>
      <c r="E27" s="297" t="s">
        <v>207</v>
      </c>
      <c r="F27" s="299">
        <f t="shared" si="0"/>
        <v>811620</v>
      </c>
      <c r="G27" s="299">
        <f t="shared" si="0"/>
        <v>786830</v>
      </c>
      <c r="H27" s="299">
        <f t="shared" si="0"/>
        <v>786830</v>
      </c>
    </row>
    <row r="28" spans="1:11" ht="38.25">
      <c r="A28" s="294" t="s">
        <v>404</v>
      </c>
      <c r="B28" s="295" t="s">
        <v>277</v>
      </c>
      <c r="C28" s="294" t="s">
        <v>278</v>
      </c>
      <c r="D28" s="294"/>
      <c r="E28" s="294"/>
      <c r="F28" s="466">
        <f>F31+F34+F37+F43+F40</f>
        <v>1590078</v>
      </c>
      <c r="G28" s="296">
        <f>G31+G34+G37+G43+G40</f>
        <v>1157148</v>
      </c>
      <c r="H28" s="296">
        <f>H31+H34+H37+H43+H40</f>
        <v>1173248</v>
      </c>
      <c r="I28" s="323"/>
      <c r="J28" s="323"/>
      <c r="K28" s="323"/>
    </row>
    <row r="29" spans="1:11" ht="63.75">
      <c r="A29" s="294" t="s">
        <v>169</v>
      </c>
      <c r="B29" s="295" t="s">
        <v>522</v>
      </c>
      <c r="C29" s="294" t="s">
        <v>293</v>
      </c>
      <c r="D29" s="294"/>
      <c r="E29" s="294"/>
      <c r="F29" s="296">
        <f>F28</f>
        <v>1590078</v>
      </c>
      <c r="G29" s="296">
        <f>G31+G34+G37+G43</f>
        <v>1004516</v>
      </c>
      <c r="H29" s="296">
        <f>H28</f>
        <v>1173248</v>
      </c>
    </row>
    <row r="30" spans="1:11" ht="76.5">
      <c r="A30" s="294" t="s">
        <v>172</v>
      </c>
      <c r="B30" s="300" t="s">
        <v>521</v>
      </c>
      <c r="C30" s="294" t="s">
        <v>294</v>
      </c>
      <c r="D30" s="294"/>
      <c r="E30" s="294"/>
      <c r="F30" s="296">
        <f>F31+F34+F37</f>
        <v>1330657</v>
      </c>
      <c r="G30" s="296">
        <f>G31+G34+G37</f>
        <v>999516</v>
      </c>
      <c r="H30" s="296">
        <f>H31+H34+H37</f>
        <v>998669</v>
      </c>
    </row>
    <row r="31" spans="1:11" ht="25.5">
      <c r="A31" s="294" t="s">
        <v>145</v>
      </c>
      <c r="B31" s="295" t="s">
        <v>244</v>
      </c>
      <c r="C31" s="294" t="s">
        <v>294</v>
      </c>
      <c r="D31" s="294" t="s">
        <v>245</v>
      </c>
      <c r="E31" s="294"/>
      <c r="F31" s="296">
        <v>486067</v>
      </c>
      <c r="G31" s="296">
        <f>G32</f>
        <v>623693</v>
      </c>
      <c r="H31" s="296">
        <f>H32</f>
        <v>623693</v>
      </c>
    </row>
    <row r="32" spans="1:11" ht="25.5">
      <c r="A32" s="294" t="s">
        <v>147</v>
      </c>
      <c r="B32" s="295" t="s">
        <v>405</v>
      </c>
      <c r="C32" s="294" t="s">
        <v>294</v>
      </c>
      <c r="D32" s="294" t="s">
        <v>245</v>
      </c>
      <c r="E32" s="294" t="s">
        <v>213</v>
      </c>
      <c r="F32" s="296">
        <f>F31</f>
        <v>486067</v>
      </c>
      <c r="G32" s="296">
        <f>G33</f>
        <v>623693</v>
      </c>
      <c r="H32" s="296">
        <f>H33</f>
        <v>623693</v>
      </c>
    </row>
    <row r="33" spans="1:11" ht="25.5">
      <c r="A33" s="294" t="s">
        <v>177</v>
      </c>
      <c r="B33" s="298" t="s">
        <v>214</v>
      </c>
      <c r="C33" s="297" t="s">
        <v>294</v>
      </c>
      <c r="D33" s="297" t="s">
        <v>245</v>
      </c>
      <c r="E33" s="297" t="s">
        <v>215</v>
      </c>
      <c r="F33" s="299">
        <f>F32</f>
        <v>486067</v>
      </c>
      <c r="G33" s="299">
        <v>623693</v>
      </c>
      <c r="H33" s="299">
        <v>623693</v>
      </c>
    </row>
    <row r="34" spans="1:11" ht="38.25">
      <c r="A34" s="294" t="s">
        <v>162</v>
      </c>
      <c r="B34" s="295" t="s">
        <v>246</v>
      </c>
      <c r="C34" s="294" t="s">
        <v>294</v>
      </c>
      <c r="D34" s="294" t="s">
        <v>247</v>
      </c>
      <c r="E34" s="294"/>
      <c r="F34" s="296">
        <v>188361</v>
      </c>
      <c r="G34" s="296">
        <v>188355</v>
      </c>
      <c r="H34" s="296">
        <v>188355</v>
      </c>
    </row>
    <row r="35" spans="1:11" ht="25.5">
      <c r="A35" s="294" t="s">
        <v>406</v>
      </c>
      <c r="B35" s="295" t="s">
        <v>405</v>
      </c>
      <c r="C35" s="294" t="s">
        <v>294</v>
      </c>
      <c r="D35" s="294" t="s">
        <v>247</v>
      </c>
      <c r="E35" s="294" t="s">
        <v>213</v>
      </c>
      <c r="F35" s="296">
        <f>F34</f>
        <v>188361</v>
      </c>
      <c r="G35" s="296">
        <v>188355</v>
      </c>
      <c r="H35" s="296">
        <v>188355</v>
      </c>
    </row>
    <row r="36" spans="1:11" ht="25.5">
      <c r="A36" s="294" t="s">
        <v>257</v>
      </c>
      <c r="B36" s="298" t="s">
        <v>214</v>
      </c>
      <c r="C36" s="297" t="s">
        <v>294</v>
      </c>
      <c r="D36" s="297" t="s">
        <v>247</v>
      </c>
      <c r="E36" s="297" t="s">
        <v>215</v>
      </c>
      <c r="F36" s="299">
        <f>F35</f>
        <v>188361</v>
      </c>
      <c r="G36" s="299">
        <v>188355</v>
      </c>
      <c r="H36" s="299">
        <v>188355</v>
      </c>
    </row>
    <row r="37" spans="1:11">
      <c r="A37" s="294" t="s">
        <v>407</v>
      </c>
      <c r="B37" s="295" t="s">
        <v>251</v>
      </c>
      <c r="C37" s="294" t="s">
        <v>294</v>
      </c>
      <c r="D37" s="294" t="s">
        <v>252</v>
      </c>
      <c r="E37" s="294"/>
      <c r="F37" s="296">
        <v>656229</v>
      </c>
      <c r="G37" s="296">
        <f>G38</f>
        <v>187468</v>
      </c>
      <c r="H37" s="296">
        <f>H38</f>
        <v>186621</v>
      </c>
    </row>
    <row r="38" spans="1:11" ht="25.5">
      <c r="A38" s="294" t="s">
        <v>261</v>
      </c>
      <c r="B38" s="295" t="s">
        <v>405</v>
      </c>
      <c r="C38" s="294" t="s">
        <v>294</v>
      </c>
      <c r="D38" s="294" t="s">
        <v>252</v>
      </c>
      <c r="E38" s="294" t="s">
        <v>213</v>
      </c>
      <c r="F38" s="296">
        <f>F37</f>
        <v>656229</v>
      </c>
      <c r="G38" s="296">
        <f>G39</f>
        <v>187468</v>
      </c>
      <c r="H38" s="296">
        <f>H39</f>
        <v>186621</v>
      </c>
    </row>
    <row r="39" spans="1:11" ht="25.5">
      <c r="A39" s="294" t="s">
        <v>408</v>
      </c>
      <c r="B39" s="402" t="s">
        <v>214</v>
      </c>
      <c r="C39" s="401" t="s">
        <v>294</v>
      </c>
      <c r="D39" s="401" t="s">
        <v>252</v>
      </c>
      <c r="E39" s="401" t="s">
        <v>215</v>
      </c>
      <c r="F39" s="403">
        <f>F38</f>
        <v>656229</v>
      </c>
      <c r="G39" s="403">
        <v>187468</v>
      </c>
      <c r="H39" s="403">
        <v>186621</v>
      </c>
    </row>
    <row r="40" spans="1:11" ht="76.5">
      <c r="A40" s="294" t="s">
        <v>262</v>
      </c>
      <c r="B40" s="410" t="s">
        <v>553</v>
      </c>
      <c r="C40" s="408" t="s">
        <v>549</v>
      </c>
      <c r="D40" s="408"/>
      <c r="E40" s="408"/>
      <c r="F40" s="407">
        <v>254421</v>
      </c>
      <c r="G40" s="407">
        <v>152632</v>
      </c>
      <c r="H40" s="407">
        <v>169579</v>
      </c>
    </row>
    <row r="41" spans="1:11">
      <c r="A41" s="294" t="s">
        <v>409</v>
      </c>
      <c r="B41" s="409" t="s">
        <v>251</v>
      </c>
      <c r="C41" s="404" t="s">
        <v>549</v>
      </c>
      <c r="D41" s="404" t="s">
        <v>252</v>
      </c>
      <c r="E41" s="404"/>
      <c r="F41" s="405">
        <f t="shared" ref="F41:H42" si="3">F40</f>
        <v>254421</v>
      </c>
      <c r="G41" s="405">
        <f t="shared" si="3"/>
        <v>152632</v>
      </c>
      <c r="H41" s="405">
        <f t="shared" si="3"/>
        <v>169579</v>
      </c>
    </row>
    <row r="42" spans="1:11" ht="25.5">
      <c r="A42" s="294" t="s">
        <v>265</v>
      </c>
      <c r="B42" s="295" t="s">
        <v>405</v>
      </c>
      <c r="C42" s="294" t="s">
        <v>549</v>
      </c>
      <c r="D42" s="294" t="s">
        <v>252</v>
      </c>
      <c r="E42" s="294" t="s">
        <v>213</v>
      </c>
      <c r="F42" s="296">
        <f t="shared" si="3"/>
        <v>254421</v>
      </c>
      <c r="G42" s="296">
        <f t="shared" si="3"/>
        <v>152632</v>
      </c>
      <c r="H42" s="296">
        <f t="shared" si="3"/>
        <v>169579</v>
      </c>
    </row>
    <row r="43" spans="1:11" ht="63.75">
      <c r="A43" s="294" t="s">
        <v>410</v>
      </c>
      <c r="B43" s="295" t="s">
        <v>280</v>
      </c>
      <c r="C43" s="294" t="s">
        <v>281</v>
      </c>
      <c r="D43" s="294"/>
      <c r="E43" s="294"/>
      <c r="F43" s="296">
        <v>5000</v>
      </c>
      <c r="G43" s="296">
        <v>5000</v>
      </c>
      <c r="H43" s="296">
        <v>5000</v>
      </c>
    </row>
    <row r="44" spans="1:11" ht="89.25">
      <c r="A44" s="294" t="s">
        <v>268</v>
      </c>
      <c r="B44" s="300" t="s">
        <v>282</v>
      </c>
      <c r="C44" s="294" t="s">
        <v>283</v>
      </c>
      <c r="D44" s="294"/>
      <c r="E44" s="294"/>
      <c r="F44" s="296">
        <v>5000</v>
      </c>
      <c r="G44" s="296">
        <v>5000</v>
      </c>
      <c r="H44" s="296">
        <v>5000</v>
      </c>
    </row>
    <row r="45" spans="1:11">
      <c r="A45" s="294" t="s">
        <v>148</v>
      </c>
      <c r="B45" s="295" t="s">
        <v>251</v>
      </c>
      <c r="C45" s="294" t="s">
        <v>283</v>
      </c>
      <c r="D45" s="294" t="s">
        <v>252</v>
      </c>
      <c r="E45" s="294"/>
      <c r="F45" s="296">
        <v>5000</v>
      </c>
      <c r="G45" s="296">
        <v>5000</v>
      </c>
      <c r="H45" s="296">
        <v>5000</v>
      </c>
    </row>
    <row r="46" spans="1:11">
      <c r="A46" s="294" t="s">
        <v>150</v>
      </c>
      <c r="B46" s="295" t="s">
        <v>403</v>
      </c>
      <c r="C46" s="294" t="s">
        <v>283</v>
      </c>
      <c r="D46" s="294" t="s">
        <v>252</v>
      </c>
      <c r="E46" s="294" t="s">
        <v>199</v>
      </c>
      <c r="F46" s="296">
        <v>5000</v>
      </c>
      <c r="G46" s="296">
        <v>5000</v>
      </c>
      <c r="H46" s="296">
        <v>5000</v>
      </c>
    </row>
    <row r="47" spans="1:11">
      <c r="A47" s="294" t="s">
        <v>411</v>
      </c>
      <c r="B47" s="298" t="s">
        <v>206</v>
      </c>
      <c r="C47" s="297" t="s">
        <v>283</v>
      </c>
      <c r="D47" s="297" t="s">
        <v>252</v>
      </c>
      <c r="E47" s="297" t="s">
        <v>207</v>
      </c>
      <c r="F47" s="299">
        <v>5000</v>
      </c>
      <c r="G47" s="299">
        <v>5000</v>
      </c>
      <c r="H47" s="299">
        <v>5000</v>
      </c>
      <c r="I47" s="322"/>
      <c r="J47" s="322"/>
      <c r="K47" s="323"/>
    </row>
    <row r="48" spans="1:11" ht="25.5">
      <c r="A48" s="294" t="s">
        <v>275</v>
      </c>
      <c r="B48" s="295" t="s">
        <v>531</v>
      </c>
      <c r="C48" s="294" t="s">
        <v>296</v>
      </c>
      <c r="D48" s="294"/>
      <c r="E48" s="294"/>
      <c r="F48" s="466">
        <f>F49+F66+F77</f>
        <v>9668601.6400000006</v>
      </c>
      <c r="G48" s="296">
        <f>G49+G66+G77</f>
        <v>2121764</v>
      </c>
      <c r="H48" s="296">
        <f>H49+H66+H77</f>
        <v>1691842</v>
      </c>
      <c r="I48" s="323"/>
      <c r="J48" s="323"/>
      <c r="K48" s="323"/>
    </row>
    <row r="49" spans="1:11" ht="63.75">
      <c r="A49" s="294" t="s">
        <v>412</v>
      </c>
      <c r="B49" s="295" t="s">
        <v>530</v>
      </c>
      <c r="C49" s="294" t="s">
        <v>297</v>
      </c>
      <c r="D49" s="294"/>
      <c r="E49" s="294"/>
      <c r="F49" s="466">
        <f>F50+F54+F58+F62</f>
        <v>7721900.0000000009</v>
      </c>
      <c r="G49" s="296">
        <v>437000</v>
      </c>
      <c r="H49" s="296">
        <v>462700</v>
      </c>
      <c r="I49" s="322"/>
      <c r="J49" s="322"/>
      <c r="K49" s="322"/>
    </row>
    <row r="50" spans="1:11" ht="63.75">
      <c r="A50" s="294" t="s">
        <v>279</v>
      </c>
      <c r="B50" s="295" t="s">
        <v>529</v>
      </c>
      <c r="C50" s="294" t="s">
        <v>298</v>
      </c>
      <c r="D50" s="294"/>
      <c r="E50" s="294"/>
      <c r="F50" s="296">
        <v>466544.19</v>
      </c>
      <c r="G50" s="296">
        <v>437000</v>
      </c>
      <c r="H50" s="296">
        <v>462700</v>
      </c>
      <c r="I50" s="84"/>
      <c r="J50" s="84"/>
      <c r="K50" s="84"/>
    </row>
    <row r="51" spans="1:11">
      <c r="A51" s="294" t="s">
        <v>153</v>
      </c>
      <c r="B51" s="295" t="s">
        <v>251</v>
      </c>
      <c r="C51" s="294" t="s">
        <v>298</v>
      </c>
      <c r="D51" s="294" t="s">
        <v>252</v>
      </c>
      <c r="E51" s="294"/>
      <c r="F51" s="296">
        <f>F50</f>
        <v>466544.19</v>
      </c>
      <c r="G51" s="296">
        <v>437000</v>
      </c>
      <c r="H51" s="296">
        <v>462700</v>
      </c>
    </row>
    <row r="52" spans="1:11">
      <c r="A52" s="294" t="s">
        <v>372</v>
      </c>
      <c r="B52" s="295" t="s">
        <v>417</v>
      </c>
      <c r="C52" s="294" t="s">
        <v>298</v>
      </c>
      <c r="D52" s="294" t="s">
        <v>252</v>
      </c>
      <c r="E52" s="294" t="s">
        <v>217</v>
      </c>
      <c r="F52" s="296">
        <f>F51</f>
        <v>466544.19</v>
      </c>
      <c r="G52" s="296">
        <v>437000</v>
      </c>
      <c r="H52" s="296">
        <v>462700</v>
      </c>
    </row>
    <row r="53" spans="1:11">
      <c r="A53" s="294" t="s">
        <v>413</v>
      </c>
      <c r="B53" s="402" t="s">
        <v>295</v>
      </c>
      <c r="C53" s="401" t="s">
        <v>298</v>
      </c>
      <c r="D53" s="401" t="s">
        <v>252</v>
      </c>
      <c r="E53" s="401" t="s">
        <v>219</v>
      </c>
      <c r="F53" s="403">
        <f>F52</f>
        <v>466544.19</v>
      </c>
      <c r="G53" s="403">
        <v>437000</v>
      </c>
      <c r="H53" s="403">
        <v>462700</v>
      </c>
    </row>
    <row r="54" spans="1:11" ht="89.25">
      <c r="A54" s="294" t="s">
        <v>373</v>
      </c>
      <c r="B54" s="295" t="s">
        <v>566</v>
      </c>
      <c r="C54" s="294" t="s">
        <v>567</v>
      </c>
      <c r="D54" s="404"/>
      <c r="E54" s="404"/>
      <c r="F54" s="296">
        <v>149757.96</v>
      </c>
      <c r="G54" s="296">
        <v>0</v>
      </c>
      <c r="H54" s="296">
        <v>0</v>
      </c>
    </row>
    <row r="55" spans="1:11">
      <c r="A55" s="294" t="s">
        <v>414</v>
      </c>
      <c r="B55" s="295" t="s">
        <v>251</v>
      </c>
      <c r="C55" s="294" t="s">
        <v>567</v>
      </c>
      <c r="D55" s="294" t="s">
        <v>252</v>
      </c>
      <c r="E55" s="294"/>
      <c r="F55" s="296">
        <f>F54</f>
        <v>149757.96</v>
      </c>
      <c r="G55" s="405">
        <v>0</v>
      </c>
      <c r="H55" s="405">
        <v>0</v>
      </c>
    </row>
    <row r="56" spans="1:11">
      <c r="A56" s="294" t="s">
        <v>415</v>
      </c>
      <c r="B56" s="295" t="s">
        <v>417</v>
      </c>
      <c r="C56" s="294" t="s">
        <v>567</v>
      </c>
      <c r="D56" s="294" t="s">
        <v>252</v>
      </c>
      <c r="E56" s="294" t="s">
        <v>217</v>
      </c>
      <c r="F56" s="296">
        <f>F55</f>
        <v>149757.96</v>
      </c>
      <c r="G56" s="405">
        <v>0</v>
      </c>
      <c r="H56" s="405">
        <v>0</v>
      </c>
    </row>
    <row r="57" spans="1:11">
      <c r="A57" s="294" t="s">
        <v>416</v>
      </c>
      <c r="B57" s="402" t="s">
        <v>295</v>
      </c>
      <c r="C57" s="401" t="s">
        <v>567</v>
      </c>
      <c r="D57" s="401" t="s">
        <v>252</v>
      </c>
      <c r="E57" s="401" t="s">
        <v>219</v>
      </c>
      <c r="F57" s="403">
        <f>F56</f>
        <v>149757.96</v>
      </c>
      <c r="G57" s="405">
        <v>0</v>
      </c>
      <c r="H57" s="405">
        <v>0</v>
      </c>
    </row>
    <row r="58" spans="1:11" ht="102">
      <c r="A58" s="294" t="s">
        <v>418</v>
      </c>
      <c r="B58" s="295" t="s">
        <v>568</v>
      </c>
      <c r="C58" s="294" t="s">
        <v>570</v>
      </c>
      <c r="D58" s="404"/>
      <c r="E58" s="404"/>
      <c r="F58" s="296">
        <v>5679195.1500000004</v>
      </c>
      <c r="G58" s="296">
        <v>0</v>
      </c>
      <c r="H58" s="296">
        <v>0</v>
      </c>
    </row>
    <row r="59" spans="1:11">
      <c r="A59" s="294" t="s">
        <v>419</v>
      </c>
      <c r="B59" s="295" t="s">
        <v>251</v>
      </c>
      <c r="C59" s="294" t="s">
        <v>570</v>
      </c>
      <c r="D59" s="294" t="s">
        <v>252</v>
      </c>
      <c r="E59" s="294"/>
      <c r="F59" s="405">
        <f>F58</f>
        <v>5679195.1500000004</v>
      </c>
      <c r="G59" s="405">
        <v>0</v>
      </c>
      <c r="H59" s="405">
        <v>0</v>
      </c>
    </row>
    <row r="60" spans="1:11">
      <c r="A60" s="294" t="s">
        <v>420</v>
      </c>
      <c r="B60" s="295" t="s">
        <v>417</v>
      </c>
      <c r="C60" s="294" t="s">
        <v>570</v>
      </c>
      <c r="D60" s="294" t="s">
        <v>252</v>
      </c>
      <c r="E60" s="294" t="s">
        <v>217</v>
      </c>
      <c r="F60" s="405">
        <f>F59</f>
        <v>5679195.1500000004</v>
      </c>
      <c r="G60" s="405">
        <v>0</v>
      </c>
      <c r="H60" s="405">
        <v>0</v>
      </c>
    </row>
    <row r="61" spans="1:11">
      <c r="A61" s="294" t="s">
        <v>421</v>
      </c>
      <c r="B61" s="402" t="s">
        <v>295</v>
      </c>
      <c r="C61" s="401" t="s">
        <v>570</v>
      </c>
      <c r="D61" s="401" t="s">
        <v>252</v>
      </c>
      <c r="E61" s="401" t="s">
        <v>219</v>
      </c>
      <c r="F61" s="405">
        <f>F60</f>
        <v>5679195.1500000004</v>
      </c>
      <c r="G61" s="405">
        <v>0</v>
      </c>
      <c r="H61" s="405">
        <v>0</v>
      </c>
    </row>
    <row r="62" spans="1:11" ht="102">
      <c r="A62" s="294" t="s">
        <v>422</v>
      </c>
      <c r="B62" s="295" t="s">
        <v>569</v>
      </c>
      <c r="C62" s="294" t="s">
        <v>571</v>
      </c>
      <c r="D62" s="404"/>
      <c r="E62" s="404"/>
      <c r="F62" s="296">
        <v>1426402.7</v>
      </c>
      <c r="G62" s="296">
        <v>0</v>
      </c>
      <c r="H62" s="296">
        <v>0</v>
      </c>
    </row>
    <row r="63" spans="1:11">
      <c r="A63" s="294" t="s">
        <v>423</v>
      </c>
      <c r="B63" s="295" t="s">
        <v>251</v>
      </c>
      <c r="C63" s="294" t="s">
        <v>571</v>
      </c>
      <c r="D63" s="294" t="s">
        <v>252</v>
      </c>
      <c r="E63" s="294"/>
      <c r="F63" s="405">
        <f>F62</f>
        <v>1426402.7</v>
      </c>
      <c r="G63" s="405">
        <v>0</v>
      </c>
      <c r="H63" s="405">
        <v>0</v>
      </c>
    </row>
    <row r="64" spans="1:11">
      <c r="A64" s="294" t="s">
        <v>424</v>
      </c>
      <c r="B64" s="295" t="s">
        <v>417</v>
      </c>
      <c r="C64" s="294" t="s">
        <v>571</v>
      </c>
      <c r="D64" s="294" t="s">
        <v>252</v>
      </c>
      <c r="E64" s="294" t="s">
        <v>217</v>
      </c>
      <c r="F64" s="405">
        <f>F63</f>
        <v>1426402.7</v>
      </c>
      <c r="G64" s="405">
        <v>0</v>
      </c>
      <c r="H64" s="405">
        <v>0</v>
      </c>
    </row>
    <row r="65" spans="1:10">
      <c r="A65" s="294" t="s">
        <v>155</v>
      </c>
      <c r="B65" s="402" t="s">
        <v>295</v>
      </c>
      <c r="C65" s="401" t="s">
        <v>571</v>
      </c>
      <c r="D65" s="401" t="s">
        <v>252</v>
      </c>
      <c r="E65" s="401" t="s">
        <v>219</v>
      </c>
      <c r="F65" s="405">
        <f>F64</f>
        <v>1426402.7</v>
      </c>
      <c r="G65" s="405">
        <v>0</v>
      </c>
      <c r="H65" s="405">
        <v>0</v>
      </c>
    </row>
    <row r="66" spans="1:10" ht="51">
      <c r="A66" s="294" t="s">
        <v>425</v>
      </c>
      <c r="B66" s="295" t="s">
        <v>528</v>
      </c>
      <c r="C66" s="294" t="s">
        <v>301</v>
      </c>
      <c r="D66" s="294"/>
      <c r="E66" s="294"/>
      <c r="F66" s="466">
        <f>F67</f>
        <v>1057955</v>
      </c>
      <c r="G66" s="296">
        <f>G67</f>
        <v>960411</v>
      </c>
      <c r="H66" s="296">
        <f>H67</f>
        <v>393642</v>
      </c>
    </row>
    <row r="67" spans="1:10" ht="63.75">
      <c r="A67" s="294" t="s">
        <v>426</v>
      </c>
      <c r="B67" s="295" t="s">
        <v>527</v>
      </c>
      <c r="C67" s="294" t="s">
        <v>302</v>
      </c>
      <c r="D67" s="294"/>
      <c r="E67" s="294"/>
      <c r="F67" s="296">
        <f>F71+F74+F69</f>
        <v>1057955</v>
      </c>
      <c r="G67" s="296">
        <f>G73+G75</f>
        <v>960411</v>
      </c>
      <c r="H67" s="296">
        <f>H71+H74</f>
        <v>393642</v>
      </c>
    </row>
    <row r="68" spans="1:10" ht="14.25" customHeight="1">
      <c r="A68" s="294" t="s">
        <v>427</v>
      </c>
      <c r="B68" s="295" t="s">
        <v>251</v>
      </c>
      <c r="C68" s="294" t="s">
        <v>599</v>
      </c>
      <c r="D68" s="294" t="s">
        <v>252</v>
      </c>
      <c r="E68" s="294"/>
      <c r="F68" s="296">
        <v>67710</v>
      </c>
      <c r="G68" s="296">
        <v>0</v>
      </c>
      <c r="H68" s="296">
        <v>0</v>
      </c>
    </row>
    <row r="69" spans="1:10" ht="15.75" customHeight="1">
      <c r="A69" s="294" t="s">
        <v>428</v>
      </c>
      <c r="B69" s="295" t="s">
        <v>402</v>
      </c>
      <c r="C69" s="294" t="s">
        <v>599</v>
      </c>
      <c r="D69" s="294" t="s">
        <v>252</v>
      </c>
      <c r="E69" s="294" t="s">
        <v>221</v>
      </c>
      <c r="F69" s="296">
        <f>F68</f>
        <v>67710</v>
      </c>
      <c r="G69" s="296">
        <v>0</v>
      </c>
      <c r="H69" s="296">
        <v>0</v>
      </c>
    </row>
    <row r="70" spans="1:10" ht="15" customHeight="1">
      <c r="A70" s="294" t="s">
        <v>429</v>
      </c>
      <c r="B70" s="298" t="s">
        <v>224</v>
      </c>
      <c r="C70" s="294" t="s">
        <v>599</v>
      </c>
      <c r="D70" s="294" t="s">
        <v>252</v>
      </c>
      <c r="E70" s="294" t="s">
        <v>225</v>
      </c>
      <c r="F70" s="296">
        <f>F69</f>
        <v>67710</v>
      </c>
      <c r="G70" s="296">
        <v>0</v>
      </c>
      <c r="H70" s="296">
        <v>0</v>
      </c>
    </row>
    <row r="71" spans="1:10">
      <c r="A71" s="294" t="s">
        <v>430</v>
      </c>
      <c r="B71" s="295" t="s">
        <v>251</v>
      </c>
      <c r="C71" s="294" t="s">
        <v>302</v>
      </c>
      <c r="D71" s="294" t="s">
        <v>252</v>
      </c>
      <c r="E71" s="294"/>
      <c r="F71" s="296">
        <v>708645</v>
      </c>
      <c r="G71" s="296">
        <v>678811</v>
      </c>
      <c r="H71" s="296">
        <f>H72</f>
        <v>112042</v>
      </c>
    </row>
    <row r="72" spans="1:10">
      <c r="A72" s="294" t="s">
        <v>431</v>
      </c>
      <c r="B72" s="295" t="s">
        <v>402</v>
      </c>
      <c r="C72" s="294" t="s">
        <v>302</v>
      </c>
      <c r="D72" s="294" t="s">
        <v>252</v>
      </c>
      <c r="E72" s="294" t="s">
        <v>221</v>
      </c>
      <c r="F72" s="296">
        <f>F71</f>
        <v>708645</v>
      </c>
      <c r="G72" s="296">
        <f>G71</f>
        <v>678811</v>
      </c>
      <c r="H72" s="296">
        <v>112042</v>
      </c>
    </row>
    <row r="73" spans="1:10">
      <c r="A73" s="294" t="s">
        <v>432</v>
      </c>
      <c r="B73" s="298" t="s">
        <v>224</v>
      </c>
      <c r="C73" s="297" t="s">
        <v>302</v>
      </c>
      <c r="D73" s="297" t="s">
        <v>252</v>
      </c>
      <c r="E73" s="297" t="s">
        <v>225</v>
      </c>
      <c r="F73" s="299">
        <f>F72</f>
        <v>708645</v>
      </c>
      <c r="G73" s="299">
        <f>G72</f>
        <v>678811</v>
      </c>
      <c r="H73" s="299">
        <f>H72</f>
        <v>112042</v>
      </c>
    </row>
    <row r="74" spans="1:10">
      <c r="A74" s="294" t="s">
        <v>433</v>
      </c>
      <c r="B74" s="295" t="s">
        <v>253</v>
      </c>
      <c r="C74" s="294" t="s">
        <v>302</v>
      </c>
      <c r="D74" s="294" t="s">
        <v>254</v>
      </c>
      <c r="E74" s="294"/>
      <c r="F74" s="296">
        <v>281600</v>
      </c>
      <c r="G74" s="296">
        <v>281600</v>
      </c>
      <c r="H74" s="296">
        <v>281600</v>
      </c>
    </row>
    <row r="75" spans="1:10">
      <c r="A75" s="294" t="s">
        <v>434</v>
      </c>
      <c r="B75" s="295" t="s">
        <v>402</v>
      </c>
      <c r="C75" s="294" t="s">
        <v>302</v>
      </c>
      <c r="D75" s="294" t="s">
        <v>254</v>
      </c>
      <c r="E75" s="294" t="s">
        <v>221</v>
      </c>
      <c r="F75" s="296">
        <v>281600</v>
      </c>
      <c r="G75" s="296">
        <v>281600</v>
      </c>
      <c r="H75" s="296">
        <v>281600</v>
      </c>
    </row>
    <row r="76" spans="1:10">
      <c r="A76" s="294" t="s">
        <v>435</v>
      </c>
      <c r="B76" s="298" t="s">
        <v>224</v>
      </c>
      <c r="C76" s="297" t="s">
        <v>302</v>
      </c>
      <c r="D76" s="297" t="s">
        <v>254</v>
      </c>
      <c r="E76" s="297" t="s">
        <v>225</v>
      </c>
      <c r="F76" s="299">
        <v>281600</v>
      </c>
      <c r="G76" s="299">
        <v>281600</v>
      </c>
      <c r="H76" s="299">
        <v>281600</v>
      </c>
    </row>
    <row r="77" spans="1:10" ht="63.75">
      <c r="A77" s="294" t="s">
        <v>436</v>
      </c>
      <c r="B77" s="295" t="s">
        <v>524</v>
      </c>
      <c r="C77" s="294" t="s">
        <v>299</v>
      </c>
      <c r="D77" s="294"/>
      <c r="E77" s="294"/>
      <c r="F77" s="466">
        <f>F78+F82+F90+F86</f>
        <v>888746.64</v>
      </c>
      <c r="G77" s="296">
        <f>G78+G82+G90</f>
        <v>724353</v>
      </c>
      <c r="H77" s="296">
        <f>H78+H82+H90</f>
        <v>835500</v>
      </c>
      <c r="J77" s="84"/>
    </row>
    <row r="78" spans="1:10" ht="76.5">
      <c r="A78" s="294" t="s">
        <v>437</v>
      </c>
      <c r="B78" s="300" t="s">
        <v>523</v>
      </c>
      <c r="C78" s="294" t="s">
        <v>384</v>
      </c>
      <c r="D78" s="294"/>
      <c r="E78" s="294"/>
      <c r="F78" s="296">
        <v>412040</v>
      </c>
      <c r="G78" s="296">
        <v>412040</v>
      </c>
      <c r="H78" s="296">
        <v>412040</v>
      </c>
    </row>
    <row r="79" spans="1:10">
      <c r="A79" s="294" t="s">
        <v>438</v>
      </c>
      <c r="B79" s="295" t="s">
        <v>251</v>
      </c>
      <c r="C79" s="294" t="s">
        <v>384</v>
      </c>
      <c r="D79" s="294" t="s">
        <v>252</v>
      </c>
      <c r="E79" s="294"/>
      <c r="F79" s="296">
        <v>412040</v>
      </c>
      <c r="G79" s="296">
        <v>412040</v>
      </c>
      <c r="H79" s="296">
        <v>412040</v>
      </c>
    </row>
    <row r="80" spans="1:10">
      <c r="A80" s="294" t="s">
        <v>439</v>
      </c>
      <c r="B80" s="295" t="s">
        <v>446</v>
      </c>
      <c r="C80" s="294" t="s">
        <v>384</v>
      </c>
      <c r="D80" s="294" t="s">
        <v>252</v>
      </c>
      <c r="E80" s="294" t="s">
        <v>498</v>
      </c>
      <c r="F80" s="296">
        <v>412040</v>
      </c>
      <c r="G80" s="296">
        <v>412040</v>
      </c>
      <c r="H80" s="296">
        <v>412040</v>
      </c>
    </row>
    <row r="81" spans="1:11">
      <c r="A81" s="294" t="s">
        <v>440</v>
      </c>
      <c r="B81" s="298" t="s">
        <v>385</v>
      </c>
      <c r="C81" s="297" t="s">
        <v>384</v>
      </c>
      <c r="D81" s="297" t="s">
        <v>252</v>
      </c>
      <c r="E81" s="297" t="s">
        <v>380</v>
      </c>
      <c r="F81" s="299">
        <v>412040</v>
      </c>
      <c r="G81" s="299">
        <v>412040</v>
      </c>
      <c r="H81" s="299">
        <v>412040</v>
      </c>
    </row>
    <row r="82" spans="1:11" ht="76.5">
      <c r="A82" s="294" t="s">
        <v>441</v>
      </c>
      <c r="B82" s="300" t="s">
        <v>525</v>
      </c>
      <c r="C82" s="294" t="s">
        <v>300</v>
      </c>
      <c r="D82" s="294"/>
      <c r="E82" s="294"/>
      <c r="F82" s="296">
        <v>70000</v>
      </c>
      <c r="G82" s="296">
        <v>70000</v>
      </c>
      <c r="H82" s="296">
        <v>70000</v>
      </c>
    </row>
    <row r="83" spans="1:11">
      <c r="A83" s="294" t="s">
        <v>442</v>
      </c>
      <c r="B83" s="295" t="s">
        <v>251</v>
      </c>
      <c r="C83" s="294" t="s">
        <v>300</v>
      </c>
      <c r="D83" s="294" t="s">
        <v>252</v>
      </c>
      <c r="E83" s="294"/>
      <c r="F83" s="296">
        <v>70000</v>
      </c>
      <c r="G83" s="296">
        <v>70000</v>
      </c>
      <c r="H83" s="296">
        <v>70000</v>
      </c>
    </row>
    <row r="84" spans="1:11">
      <c r="A84" s="294" t="s">
        <v>443</v>
      </c>
      <c r="B84" s="295" t="s">
        <v>402</v>
      </c>
      <c r="C84" s="294" t="s">
        <v>300</v>
      </c>
      <c r="D84" s="294" t="s">
        <v>252</v>
      </c>
      <c r="E84" s="294" t="s">
        <v>221</v>
      </c>
      <c r="F84" s="296">
        <v>70000</v>
      </c>
      <c r="G84" s="296">
        <v>70000</v>
      </c>
      <c r="H84" s="296">
        <v>70000</v>
      </c>
    </row>
    <row r="85" spans="1:11">
      <c r="A85" s="294" t="s">
        <v>444</v>
      </c>
      <c r="B85" s="402" t="s">
        <v>222</v>
      </c>
      <c r="C85" s="401" t="s">
        <v>300</v>
      </c>
      <c r="D85" s="401" t="s">
        <v>252</v>
      </c>
      <c r="E85" s="401" t="s">
        <v>223</v>
      </c>
      <c r="F85" s="403">
        <v>70000</v>
      </c>
      <c r="G85" s="403">
        <v>70000</v>
      </c>
      <c r="H85" s="403">
        <v>70000</v>
      </c>
    </row>
    <row r="86" spans="1:11" ht="89.25">
      <c r="A86" s="294" t="s">
        <v>445</v>
      </c>
      <c r="B86" s="437" t="s">
        <v>572</v>
      </c>
      <c r="C86" s="294" t="s">
        <v>573</v>
      </c>
      <c r="D86" s="404"/>
      <c r="E86" s="404"/>
      <c r="F86" s="296">
        <v>13200</v>
      </c>
      <c r="G86" s="296">
        <v>0</v>
      </c>
      <c r="H86" s="296">
        <v>0</v>
      </c>
    </row>
    <row r="87" spans="1:11">
      <c r="A87" s="294" t="s">
        <v>447</v>
      </c>
      <c r="B87" s="295" t="s">
        <v>251</v>
      </c>
      <c r="C87" s="294" t="s">
        <v>573</v>
      </c>
      <c r="D87" s="294" t="s">
        <v>252</v>
      </c>
      <c r="E87" s="294"/>
      <c r="F87" s="405">
        <f>F86</f>
        <v>13200</v>
      </c>
      <c r="G87" s="405">
        <v>0</v>
      </c>
      <c r="H87" s="405">
        <v>0</v>
      </c>
    </row>
    <row r="88" spans="1:11">
      <c r="A88" s="294" t="s">
        <v>448</v>
      </c>
      <c r="B88" s="295" t="s">
        <v>402</v>
      </c>
      <c r="C88" s="294" t="s">
        <v>573</v>
      </c>
      <c r="D88" s="294" t="s">
        <v>252</v>
      </c>
      <c r="E88" s="294" t="s">
        <v>221</v>
      </c>
      <c r="F88" s="405">
        <f>F87</f>
        <v>13200</v>
      </c>
      <c r="G88" s="405">
        <v>0</v>
      </c>
      <c r="H88" s="405">
        <v>0</v>
      </c>
    </row>
    <row r="89" spans="1:11">
      <c r="A89" s="294" t="s">
        <v>449</v>
      </c>
      <c r="B89" s="298" t="s">
        <v>224</v>
      </c>
      <c r="C89" s="297" t="s">
        <v>573</v>
      </c>
      <c r="D89" s="297" t="s">
        <v>252</v>
      </c>
      <c r="E89" s="297" t="s">
        <v>225</v>
      </c>
      <c r="F89" s="405">
        <f>F88</f>
        <v>13200</v>
      </c>
      <c r="G89" s="405">
        <v>0</v>
      </c>
      <c r="H89" s="405">
        <v>0</v>
      </c>
    </row>
    <row r="90" spans="1:11" ht="76.5">
      <c r="A90" s="294" t="s">
        <v>450</v>
      </c>
      <c r="B90" s="300" t="s">
        <v>526</v>
      </c>
      <c r="C90" s="294" t="s">
        <v>304</v>
      </c>
      <c r="D90" s="294"/>
      <c r="E90" s="294"/>
      <c r="F90" s="296">
        <f t="shared" ref="F90:H91" si="4">F91</f>
        <v>393506.64</v>
      </c>
      <c r="G90" s="296">
        <f t="shared" si="4"/>
        <v>242313</v>
      </c>
      <c r="H90" s="296">
        <f t="shared" si="4"/>
        <v>353460</v>
      </c>
    </row>
    <row r="91" spans="1:11">
      <c r="A91" s="294" t="s">
        <v>451</v>
      </c>
      <c r="B91" s="295" t="s">
        <v>251</v>
      </c>
      <c r="C91" s="294" t="s">
        <v>304</v>
      </c>
      <c r="D91" s="294" t="s">
        <v>252</v>
      </c>
      <c r="E91" s="294"/>
      <c r="F91" s="296">
        <f>F92</f>
        <v>393506.64</v>
      </c>
      <c r="G91" s="296">
        <f t="shared" si="4"/>
        <v>242313</v>
      </c>
      <c r="H91" s="296">
        <f t="shared" si="4"/>
        <v>353460</v>
      </c>
    </row>
    <row r="92" spans="1:11">
      <c r="A92" s="294" t="s">
        <v>452</v>
      </c>
      <c r="B92" s="295" t="s">
        <v>402</v>
      </c>
      <c r="C92" s="294" t="s">
        <v>304</v>
      </c>
      <c r="D92" s="294" t="s">
        <v>252</v>
      </c>
      <c r="E92" s="294" t="s">
        <v>221</v>
      </c>
      <c r="F92" s="296">
        <v>393506.64</v>
      </c>
      <c r="G92" s="296">
        <f>G93</f>
        <v>242313</v>
      </c>
      <c r="H92" s="296">
        <f>H93</f>
        <v>353460</v>
      </c>
    </row>
    <row r="93" spans="1:11">
      <c r="A93" s="294" t="s">
        <v>453</v>
      </c>
      <c r="B93" s="298" t="s">
        <v>224</v>
      </c>
      <c r="C93" s="297" t="s">
        <v>304</v>
      </c>
      <c r="D93" s="297" t="s">
        <v>252</v>
      </c>
      <c r="E93" s="297" t="s">
        <v>225</v>
      </c>
      <c r="F93" s="299">
        <f>F92</f>
        <v>393506.64</v>
      </c>
      <c r="G93" s="299">
        <v>242313</v>
      </c>
      <c r="H93" s="299">
        <v>353460</v>
      </c>
    </row>
    <row r="94" spans="1:11" ht="25.5">
      <c r="A94" s="294" t="s">
        <v>454</v>
      </c>
      <c r="B94" s="295" t="s">
        <v>237</v>
      </c>
      <c r="C94" s="294" t="s">
        <v>238</v>
      </c>
      <c r="D94" s="294"/>
      <c r="E94" s="294"/>
      <c r="F94" s="296">
        <f>F95</f>
        <v>6029602.4000000004</v>
      </c>
      <c r="G94" s="296">
        <f>G95</f>
        <v>5734079</v>
      </c>
      <c r="H94" s="296">
        <f>H95</f>
        <v>5974583</v>
      </c>
      <c r="I94" s="84"/>
      <c r="J94" s="84"/>
      <c r="K94" s="84"/>
    </row>
    <row r="95" spans="1:11" ht="38.25">
      <c r="A95" s="294" t="s">
        <v>455</v>
      </c>
      <c r="B95" s="295" t="s">
        <v>240</v>
      </c>
      <c r="C95" s="294" t="s">
        <v>241</v>
      </c>
      <c r="D95" s="294"/>
      <c r="E95" s="294"/>
      <c r="F95" s="296">
        <f>F96+F106+F110+F117+F121</f>
        <v>6029602.4000000004</v>
      </c>
      <c r="G95" s="296">
        <f>G96+G106+G110+G117+G121</f>
        <v>5734079</v>
      </c>
      <c r="H95" s="296">
        <f>H96+H106+H110+H117+H121</f>
        <v>5974583</v>
      </c>
    </row>
    <row r="96" spans="1:11" ht="51">
      <c r="A96" s="294" t="s">
        <v>456</v>
      </c>
      <c r="B96" s="295" t="s">
        <v>291</v>
      </c>
      <c r="C96" s="294" t="s">
        <v>292</v>
      </c>
      <c r="D96" s="294"/>
      <c r="E96" s="294"/>
      <c r="F96" s="296">
        <f>F97+F100+F103</f>
        <v>202775</v>
      </c>
      <c r="G96" s="296">
        <f>G97+G100+G103</f>
        <v>211881</v>
      </c>
      <c r="H96" s="296">
        <f>H97+H100+H103</f>
        <v>219763</v>
      </c>
    </row>
    <row r="97" spans="1:8" ht="25.5">
      <c r="A97" s="294" t="s">
        <v>457</v>
      </c>
      <c r="B97" s="295" t="s">
        <v>244</v>
      </c>
      <c r="C97" s="294" t="s">
        <v>292</v>
      </c>
      <c r="D97" s="294" t="s">
        <v>245</v>
      </c>
      <c r="E97" s="294"/>
      <c r="F97" s="296">
        <v>124743</v>
      </c>
      <c r="G97" s="296">
        <v>124743</v>
      </c>
      <c r="H97" s="296">
        <f>H98</f>
        <v>124743</v>
      </c>
    </row>
    <row r="98" spans="1:8">
      <c r="A98" s="294" t="s">
        <v>458</v>
      </c>
      <c r="B98" s="295" t="s">
        <v>474</v>
      </c>
      <c r="C98" s="294" t="s">
        <v>292</v>
      </c>
      <c r="D98" s="294" t="s">
        <v>245</v>
      </c>
      <c r="E98" s="294" t="s">
        <v>209</v>
      </c>
      <c r="F98" s="296">
        <v>124743</v>
      </c>
      <c r="G98" s="296">
        <v>124743</v>
      </c>
      <c r="H98" s="296">
        <v>124743</v>
      </c>
    </row>
    <row r="99" spans="1:8">
      <c r="A99" s="294" t="s">
        <v>459</v>
      </c>
      <c r="B99" s="298" t="s">
        <v>290</v>
      </c>
      <c r="C99" s="297" t="s">
        <v>292</v>
      </c>
      <c r="D99" s="297" t="s">
        <v>245</v>
      </c>
      <c r="E99" s="297" t="s">
        <v>211</v>
      </c>
      <c r="F99" s="299">
        <v>124743</v>
      </c>
      <c r="G99" s="299">
        <v>124743</v>
      </c>
      <c r="H99" s="299">
        <v>124743</v>
      </c>
    </row>
    <row r="100" spans="1:8" ht="38.25">
      <c r="A100" s="294" t="s">
        <v>460</v>
      </c>
      <c r="B100" s="295" t="s">
        <v>246</v>
      </c>
      <c r="C100" s="294" t="s">
        <v>292</v>
      </c>
      <c r="D100" s="294" t="s">
        <v>247</v>
      </c>
      <c r="E100" s="294"/>
      <c r="F100" s="296">
        <v>37672</v>
      </c>
      <c r="G100" s="296">
        <v>37672</v>
      </c>
      <c r="H100" s="296">
        <v>37672</v>
      </c>
    </row>
    <row r="101" spans="1:8">
      <c r="A101" s="294" t="s">
        <v>461</v>
      </c>
      <c r="B101" s="295" t="s">
        <v>474</v>
      </c>
      <c r="C101" s="294" t="s">
        <v>292</v>
      </c>
      <c r="D101" s="294" t="s">
        <v>247</v>
      </c>
      <c r="E101" s="294" t="s">
        <v>209</v>
      </c>
      <c r="F101" s="296">
        <v>37672</v>
      </c>
      <c r="G101" s="296">
        <v>37672</v>
      </c>
      <c r="H101" s="296">
        <v>37672</v>
      </c>
    </row>
    <row r="102" spans="1:8">
      <c r="A102" s="294" t="s">
        <v>462</v>
      </c>
      <c r="B102" s="298" t="s">
        <v>290</v>
      </c>
      <c r="C102" s="297" t="s">
        <v>292</v>
      </c>
      <c r="D102" s="297" t="s">
        <v>247</v>
      </c>
      <c r="E102" s="297" t="s">
        <v>211</v>
      </c>
      <c r="F102" s="299">
        <v>37672</v>
      </c>
      <c r="G102" s="299">
        <v>37672</v>
      </c>
      <c r="H102" s="299">
        <v>37672</v>
      </c>
    </row>
    <row r="103" spans="1:8">
      <c r="A103" s="294" t="s">
        <v>463</v>
      </c>
      <c r="B103" s="295" t="s">
        <v>251</v>
      </c>
      <c r="C103" s="294" t="s">
        <v>292</v>
      </c>
      <c r="D103" s="294" t="s">
        <v>252</v>
      </c>
      <c r="E103" s="294"/>
      <c r="F103" s="296">
        <f>F104</f>
        <v>40360</v>
      </c>
      <c r="G103" s="296">
        <v>49466</v>
      </c>
      <c r="H103" s="296">
        <v>57348</v>
      </c>
    </row>
    <row r="104" spans="1:8">
      <c r="A104" s="294" t="s">
        <v>464</v>
      </c>
      <c r="B104" s="295" t="s">
        <v>474</v>
      </c>
      <c r="C104" s="294" t="s">
        <v>292</v>
      </c>
      <c r="D104" s="294" t="s">
        <v>252</v>
      </c>
      <c r="E104" s="294" t="s">
        <v>209</v>
      </c>
      <c r="F104" s="296">
        <f>F105</f>
        <v>40360</v>
      </c>
      <c r="G104" s="296">
        <v>49466</v>
      </c>
      <c r="H104" s="296">
        <v>57348</v>
      </c>
    </row>
    <row r="105" spans="1:8">
      <c r="A105" s="294" t="s">
        <v>465</v>
      </c>
      <c r="B105" s="298" t="s">
        <v>290</v>
      </c>
      <c r="C105" s="297" t="s">
        <v>292</v>
      </c>
      <c r="D105" s="297" t="s">
        <v>252</v>
      </c>
      <c r="E105" s="297" t="s">
        <v>211</v>
      </c>
      <c r="F105" s="299">
        <v>40360</v>
      </c>
      <c r="G105" s="299">
        <v>49466</v>
      </c>
      <c r="H105" s="299">
        <v>57348</v>
      </c>
    </row>
    <row r="106" spans="1:8" ht="63.75">
      <c r="A106" s="294" t="s">
        <v>466</v>
      </c>
      <c r="B106" s="295" t="s">
        <v>284</v>
      </c>
      <c r="C106" s="294" t="s">
        <v>285</v>
      </c>
      <c r="D106" s="294"/>
      <c r="E106" s="294"/>
      <c r="F106" s="296">
        <v>8000</v>
      </c>
      <c r="G106" s="296">
        <f>F106</f>
        <v>8000</v>
      </c>
      <c r="H106" s="296">
        <f>G106</f>
        <v>8000</v>
      </c>
    </row>
    <row r="107" spans="1:8">
      <c r="A107" s="294" t="s">
        <v>467</v>
      </c>
      <c r="B107" s="295" t="s">
        <v>251</v>
      </c>
      <c r="C107" s="294" t="s">
        <v>285</v>
      </c>
      <c r="D107" s="294" t="s">
        <v>252</v>
      </c>
      <c r="E107" s="294"/>
      <c r="F107" s="296">
        <v>8000</v>
      </c>
      <c r="G107" s="296">
        <v>8000</v>
      </c>
      <c r="H107" s="296">
        <v>8000</v>
      </c>
    </row>
    <row r="108" spans="1:8">
      <c r="A108" s="294" t="s">
        <v>468</v>
      </c>
      <c r="B108" s="295" t="s">
        <v>403</v>
      </c>
      <c r="C108" s="294" t="s">
        <v>285</v>
      </c>
      <c r="D108" s="294" t="s">
        <v>252</v>
      </c>
      <c r="E108" s="294" t="s">
        <v>199</v>
      </c>
      <c r="F108" s="296">
        <v>8000</v>
      </c>
      <c r="G108" s="296">
        <v>8000</v>
      </c>
      <c r="H108" s="296">
        <v>8000</v>
      </c>
    </row>
    <row r="109" spans="1:8">
      <c r="A109" s="294" t="s">
        <v>469</v>
      </c>
      <c r="B109" s="298" t="s">
        <v>206</v>
      </c>
      <c r="C109" s="297" t="s">
        <v>285</v>
      </c>
      <c r="D109" s="297" t="s">
        <v>252</v>
      </c>
      <c r="E109" s="297" t="s">
        <v>207</v>
      </c>
      <c r="F109" s="299">
        <v>8000</v>
      </c>
      <c r="G109" s="299">
        <v>8000</v>
      </c>
      <c r="H109" s="299">
        <v>8000</v>
      </c>
    </row>
    <row r="110" spans="1:8" ht="25.5">
      <c r="A110" s="294" t="s">
        <v>470</v>
      </c>
      <c r="B110" s="295" t="s">
        <v>242</v>
      </c>
      <c r="C110" s="294" t="s">
        <v>243</v>
      </c>
      <c r="D110" s="294"/>
      <c r="E110" s="294"/>
      <c r="F110" s="296">
        <f>F111+F114</f>
        <v>1053157</v>
      </c>
      <c r="G110" s="296">
        <v>1020984</v>
      </c>
      <c r="H110" s="296">
        <v>1020984</v>
      </c>
    </row>
    <row r="111" spans="1:8" ht="25.5">
      <c r="A111" s="294" t="s">
        <v>471</v>
      </c>
      <c r="B111" s="295" t="s">
        <v>244</v>
      </c>
      <c r="C111" s="294" t="s">
        <v>243</v>
      </c>
      <c r="D111" s="294" t="s">
        <v>245</v>
      </c>
      <c r="E111" s="294"/>
      <c r="F111" s="296">
        <v>808876</v>
      </c>
      <c r="G111" s="296">
        <v>784166</v>
      </c>
      <c r="H111" s="296">
        <v>784166</v>
      </c>
    </row>
    <row r="112" spans="1:8">
      <c r="A112" s="294" t="s">
        <v>472</v>
      </c>
      <c r="B112" s="295" t="s">
        <v>403</v>
      </c>
      <c r="C112" s="294" t="s">
        <v>243</v>
      </c>
      <c r="D112" s="294" t="s">
        <v>245</v>
      </c>
      <c r="E112" s="294" t="s">
        <v>199</v>
      </c>
      <c r="F112" s="296">
        <f>F111</f>
        <v>808876</v>
      </c>
      <c r="G112" s="296">
        <v>784166</v>
      </c>
      <c r="H112" s="296">
        <v>784166</v>
      </c>
    </row>
    <row r="113" spans="1:8" ht="25.5">
      <c r="A113" s="294" t="s">
        <v>473</v>
      </c>
      <c r="B113" s="298" t="s">
        <v>200</v>
      </c>
      <c r="C113" s="297" t="s">
        <v>243</v>
      </c>
      <c r="D113" s="297" t="s">
        <v>245</v>
      </c>
      <c r="E113" s="297" t="s">
        <v>201</v>
      </c>
      <c r="F113" s="299">
        <f>F112</f>
        <v>808876</v>
      </c>
      <c r="G113" s="299">
        <v>784166</v>
      </c>
      <c r="H113" s="299">
        <v>784166</v>
      </c>
    </row>
    <row r="114" spans="1:8" ht="38.25">
      <c r="A114" s="294" t="s">
        <v>475</v>
      </c>
      <c r="B114" s="295" t="s">
        <v>246</v>
      </c>
      <c r="C114" s="294" t="s">
        <v>243</v>
      </c>
      <c r="D114" s="294" t="s">
        <v>247</v>
      </c>
      <c r="E114" s="294"/>
      <c r="F114" s="296">
        <v>244281</v>
      </c>
      <c r="G114" s="296">
        <v>236818</v>
      </c>
      <c r="H114" s="296">
        <v>236818</v>
      </c>
    </row>
    <row r="115" spans="1:8">
      <c r="A115" s="294" t="s">
        <v>476</v>
      </c>
      <c r="B115" s="295" t="s">
        <v>403</v>
      </c>
      <c r="C115" s="294" t="s">
        <v>243</v>
      </c>
      <c r="D115" s="294" t="s">
        <v>247</v>
      </c>
      <c r="E115" s="294" t="s">
        <v>199</v>
      </c>
      <c r="F115" s="296">
        <f>F114</f>
        <v>244281</v>
      </c>
      <c r="G115" s="296">
        <v>236818</v>
      </c>
      <c r="H115" s="296">
        <v>236818</v>
      </c>
    </row>
    <row r="116" spans="1:8" ht="25.5">
      <c r="A116" s="294" t="s">
        <v>42</v>
      </c>
      <c r="B116" s="298" t="s">
        <v>200</v>
      </c>
      <c r="C116" s="297" t="s">
        <v>243</v>
      </c>
      <c r="D116" s="297" t="s">
        <v>247</v>
      </c>
      <c r="E116" s="297" t="s">
        <v>201</v>
      </c>
      <c r="F116" s="299">
        <f>F115</f>
        <v>244281</v>
      </c>
      <c r="G116" s="299">
        <v>236818</v>
      </c>
      <c r="H116" s="299">
        <v>236818</v>
      </c>
    </row>
    <row r="117" spans="1:8" ht="38.25">
      <c r="A117" s="294" t="s">
        <v>477</v>
      </c>
      <c r="B117" s="295" t="s">
        <v>286</v>
      </c>
      <c r="C117" s="294" t="s">
        <v>287</v>
      </c>
      <c r="D117" s="294"/>
      <c r="E117" s="294"/>
      <c r="F117" s="296">
        <v>1400</v>
      </c>
      <c r="G117" s="296">
        <v>1400</v>
      </c>
      <c r="H117" s="296">
        <v>1400</v>
      </c>
    </row>
    <row r="118" spans="1:8">
      <c r="A118" s="294" t="s">
        <v>478</v>
      </c>
      <c r="B118" s="295" t="s">
        <v>258</v>
      </c>
      <c r="C118" s="294" t="s">
        <v>287</v>
      </c>
      <c r="D118" s="294" t="s">
        <v>259</v>
      </c>
      <c r="E118" s="294"/>
      <c r="F118" s="296">
        <v>1400</v>
      </c>
      <c r="G118" s="296">
        <v>1400</v>
      </c>
      <c r="H118" s="296">
        <v>1400</v>
      </c>
    </row>
    <row r="119" spans="1:8">
      <c r="A119" s="294" t="s">
        <v>479</v>
      </c>
      <c r="B119" s="295" t="s">
        <v>403</v>
      </c>
      <c r="C119" s="294" t="s">
        <v>287</v>
      </c>
      <c r="D119" s="294" t="s">
        <v>259</v>
      </c>
      <c r="E119" s="294" t="s">
        <v>199</v>
      </c>
      <c r="F119" s="296">
        <v>1400</v>
      </c>
      <c r="G119" s="296">
        <v>1400</v>
      </c>
      <c r="H119" s="296">
        <v>1400</v>
      </c>
    </row>
    <row r="120" spans="1:8">
      <c r="A120" s="294" t="s">
        <v>480</v>
      </c>
      <c r="B120" s="298" t="s">
        <v>206</v>
      </c>
      <c r="C120" s="297" t="s">
        <v>287</v>
      </c>
      <c r="D120" s="297" t="s">
        <v>259</v>
      </c>
      <c r="E120" s="297" t="s">
        <v>207</v>
      </c>
      <c r="F120" s="299">
        <v>1400</v>
      </c>
      <c r="G120" s="299">
        <v>1400</v>
      </c>
      <c r="H120" s="299">
        <v>1400</v>
      </c>
    </row>
    <row r="121" spans="1:8" ht="38.25">
      <c r="A121" s="294" t="s">
        <v>481</v>
      </c>
      <c r="B121" s="295" t="s">
        <v>249</v>
      </c>
      <c r="C121" s="294" t="s">
        <v>250</v>
      </c>
      <c r="D121" s="294"/>
      <c r="E121" s="294"/>
      <c r="F121" s="329">
        <f>F122+F125+F128+F131+F134+F137+F152+F156</f>
        <v>4764270.4000000004</v>
      </c>
      <c r="G121" s="329">
        <f>G122+G125+G128+G131+G134+G137+G152+G156</f>
        <v>4491814</v>
      </c>
      <c r="H121" s="329">
        <f>H122+H125+H128+H131+H134+H137+H152+H156</f>
        <v>4724436</v>
      </c>
    </row>
    <row r="122" spans="1:8" ht="25.5">
      <c r="A122" s="294" t="s">
        <v>482</v>
      </c>
      <c r="B122" s="295" t="s">
        <v>244</v>
      </c>
      <c r="C122" s="294" t="s">
        <v>250</v>
      </c>
      <c r="D122" s="294" t="s">
        <v>245</v>
      </c>
      <c r="E122" s="294"/>
      <c r="F122" s="296">
        <f t="shared" ref="F122:H123" si="5">F123</f>
        <v>1986173</v>
      </c>
      <c r="G122" s="296">
        <f t="shared" si="5"/>
        <v>2129355</v>
      </c>
      <c r="H122" s="296">
        <f t="shared" si="5"/>
        <v>2246468</v>
      </c>
    </row>
    <row r="123" spans="1:8">
      <c r="A123" s="294" t="s">
        <v>483</v>
      </c>
      <c r="B123" s="295" t="s">
        <v>403</v>
      </c>
      <c r="C123" s="294" t="s">
        <v>250</v>
      </c>
      <c r="D123" s="294" t="s">
        <v>245</v>
      </c>
      <c r="E123" s="294" t="s">
        <v>199</v>
      </c>
      <c r="F123" s="296">
        <f t="shared" si="5"/>
        <v>1986173</v>
      </c>
      <c r="G123" s="296">
        <f t="shared" si="5"/>
        <v>2129355</v>
      </c>
      <c r="H123" s="296">
        <f t="shared" si="5"/>
        <v>2246468</v>
      </c>
    </row>
    <row r="124" spans="1:8" ht="38.25">
      <c r="A124" s="294" t="s">
        <v>484</v>
      </c>
      <c r="B124" s="298" t="s">
        <v>248</v>
      </c>
      <c r="C124" s="297" t="s">
        <v>250</v>
      </c>
      <c r="D124" s="297" t="s">
        <v>245</v>
      </c>
      <c r="E124" s="297" t="s">
        <v>203</v>
      </c>
      <c r="F124" s="299">
        <v>1986173</v>
      </c>
      <c r="G124" s="299">
        <v>2129355</v>
      </c>
      <c r="H124" s="299">
        <v>2246468</v>
      </c>
    </row>
    <row r="125" spans="1:8" ht="38.25">
      <c r="A125" s="294" t="s">
        <v>485</v>
      </c>
      <c r="B125" s="295" t="s">
        <v>246</v>
      </c>
      <c r="C125" s="294" t="s">
        <v>250</v>
      </c>
      <c r="D125" s="294" t="s">
        <v>247</v>
      </c>
      <c r="E125" s="294"/>
      <c r="F125" s="296">
        <v>584750</v>
      </c>
      <c r="G125" s="296">
        <f>G126</f>
        <v>643065</v>
      </c>
      <c r="H125" s="296">
        <f>H126</f>
        <v>678434</v>
      </c>
    </row>
    <row r="126" spans="1:8">
      <c r="A126" s="294" t="s">
        <v>128</v>
      </c>
      <c r="B126" s="295" t="s">
        <v>403</v>
      </c>
      <c r="C126" s="294" t="s">
        <v>250</v>
      </c>
      <c r="D126" s="294" t="s">
        <v>247</v>
      </c>
      <c r="E126" s="294" t="s">
        <v>199</v>
      </c>
      <c r="F126" s="296">
        <f>F125</f>
        <v>584750</v>
      </c>
      <c r="G126" s="296">
        <v>643065</v>
      </c>
      <c r="H126" s="296">
        <v>678434</v>
      </c>
    </row>
    <row r="127" spans="1:8" ht="38.25">
      <c r="A127" s="294" t="s">
        <v>486</v>
      </c>
      <c r="B127" s="298" t="s">
        <v>248</v>
      </c>
      <c r="C127" s="297" t="s">
        <v>250</v>
      </c>
      <c r="D127" s="297" t="s">
        <v>247</v>
      </c>
      <c r="E127" s="297" t="s">
        <v>203</v>
      </c>
      <c r="F127" s="299">
        <f>F126</f>
        <v>584750</v>
      </c>
      <c r="G127" s="299">
        <v>643065.05000000005</v>
      </c>
      <c r="H127" s="299">
        <f>H126</f>
        <v>678434</v>
      </c>
    </row>
    <row r="128" spans="1:8">
      <c r="A128" s="294" t="s">
        <v>541</v>
      </c>
      <c r="B128" s="295" t="s">
        <v>251</v>
      </c>
      <c r="C128" s="294" t="s">
        <v>250</v>
      </c>
      <c r="D128" s="294" t="s">
        <v>252</v>
      </c>
      <c r="E128" s="294"/>
      <c r="F128" s="296">
        <f t="shared" ref="F128:H129" si="6">F129</f>
        <v>986001.4</v>
      </c>
      <c r="G128" s="296">
        <f t="shared" si="6"/>
        <v>600155</v>
      </c>
      <c r="H128" s="296">
        <f t="shared" si="6"/>
        <v>668802</v>
      </c>
    </row>
    <row r="129" spans="1:8">
      <c r="A129" s="294" t="s">
        <v>542</v>
      </c>
      <c r="B129" s="295" t="s">
        <v>403</v>
      </c>
      <c r="C129" s="294" t="s">
        <v>250</v>
      </c>
      <c r="D129" s="294" t="s">
        <v>252</v>
      </c>
      <c r="E129" s="294" t="s">
        <v>199</v>
      </c>
      <c r="F129" s="296">
        <f t="shared" si="6"/>
        <v>986001.4</v>
      </c>
      <c r="G129" s="296">
        <f t="shared" si="6"/>
        <v>600155</v>
      </c>
      <c r="H129" s="296">
        <f t="shared" si="6"/>
        <v>668802</v>
      </c>
    </row>
    <row r="130" spans="1:8" ht="38.25">
      <c r="A130" s="294" t="s">
        <v>543</v>
      </c>
      <c r="B130" s="298" t="s">
        <v>248</v>
      </c>
      <c r="C130" s="297" t="s">
        <v>250</v>
      </c>
      <c r="D130" s="297" t="s">
        <v>252</v>
      </c>
      <c r="E130" s="297" t="s">
        <v>203</v>
      </c>
      <c r="F130" s="299">
        <v>986001.4</v>
      </c>
      <c r="G130" s="299">
        <v>600155</v>
      </c>
      <c r="H130" s="299">
        <v>668802</v>
      </c>
    </row>
    <row r="131" spans="1:8">
      <c r="A131" s="294" t="s">
        <v>545</v>
      </c>
      <c r="B131" s="295" t="s">
        <v>253</v>
      </c>
      <c r="C131" s="294" t="s">
        <v>250</v>
      </c>
      <c r="D131" s="294" t="s">
        <v>254</v>
      </c>
      <c r="E131" s="294"/>
      <c r="F131" s="296">
        <f>F132</f>
        <v>276215</v>
      </c>
      <c r="G131" s="296">
        <f>G132</f>
        <v>287262</v>
      </c>
      <c r="H131" s="296">
        <f>H132</f>
        <v>298755</v>
      </c>
    </row>
    <row r="132" spans="1:8">
      <c r="A132" s="294" t="s">
        <v>546</v>
      </c>
      <c r="B132" s="295" t="s">
        <v>403</v>
      </c>
      <c r="C132" s="294" t="s">
        <v>250</v>
      </c>
      <c r="D132" s="294" t="s">
        <v>254</v>
      </c>
      <c r="E132" s="294" t="s">
        <v>199</v>
      </c>
      <c r="F132" s="296">
        <v>276215</v>
      </c>
      <c r="G132" s="296">
        <v>287262</v>
      </c>
      <c r="H132" s="296">
        <v>298755</v>
      </c>
    </row>
    <row r="133" spans="1:8" ht="38.25">
      <c r="A133" s="294" t="s">
        <v>547</v>
      </c>
      <c r="B133" s="298" t="s">
        <v>248</v>
      </c>
      <c r="C133" s="297" t="s">
        <v>250</v>
      </c>
      <c r="D133" s="297" t="s">
        <v>254</v>
      </c>
      <c r="E133" s="297" t="s">
        <v>203</v>
      </c>
      <c r="F133" s="299">
        <f>F132</f>
        <v>276215</v>
      </c>
      <c r="G133" s="299">
        <f>G132</f>
        <v>287262</v>
      </c>
      <c r="H133" s="299">
        <f>H132</f>
        <v>298755</v>
      </c>
    </row>
    <row r="134" spans="1:8">
      <c r="A134" s="294" t="s">
        <v>154</v>
      </c>
      <c r="B134" s="295" t="s">
        <v>258</v>
      </c>
      <c r="C134" s="294" t="s">
        <v>250</v>
      </c>
      <c r="D134" s="294" t="s">
        <v>259</v>
      </c>
      <c r="E134" s="294"/>
      <c r="F134" s="296">
        <v>10000</v>
      </c>
      <c r="G134" s="296">
        <v>10000</v>
      </c>
      <c r="H134" s="296">
        <v>10000</v>
      </c>
    </row>
    <row r="135" spans="1:8">
      <c r="A135" s="294" t="s">
        <v>548</v>
      </c>
      <c r="B135" s="295" t="s">
        <v>403</v>
      </c>
      <c r="C135" s="294" t="s">
        <v>250</v>
      </c>
      <c r="D135" s="294" t="s">
        <v>259</v>
      </c>
      <c r="E135" s="294" t="s">
        <v>199</v>
      </c>
      <c r="F135" s="296">
        <f>F134</f>
        <v>10000</v>
      </c>
      <c r="G135" s="296">
        <v>10000</v>
      </c>
      <c r="H135" s="296">
        <v>10000</v>
      </c>
    </row>
    <row r="136" spans="1:8" ht="38.25">
      <c r="A136" s="294" t="s">
        <v>168</v>
      </c>
      <c r="B136" s="298" t="s">
        <v>248</v>
      </c>
      <c r="C136" s="297" t="s">
        <v>250</v>
      </c>
      <c r="D136" s="297" t="s">
        <v>259</v>
      </c>
      <c r="E136" s="297" t="s">
        <v>203</v>
      </c>
      <c r="F136" s="299">
        <f>F135</f>
        <v>10000</v>
      </c>
      <c r="G136" s="299">
        <v>10000</v>
      </c>
      <c r="H136" s="299">
        <v>10000</v>
      </c>
    </row>
    <row r="137" spans="1:8" ht="51">
      <c r="A137" s="294" t="s">
        <v>245</v>
      </c>
      <c r="B137" s="295" t="s">
        <v>487</v>
      </c>
      <c r="C137" s="294" t="s">
        <v>331</v>
      </c>
      <c r="D137" s="294"/>
      <c r="E137" s="294"/>
      <c r="F137" s="296">
        <f>F138+F141+F144</f>
        <v>911196</v>
      </c>
      <c r="G137" s="296">
        <f>G138+G141</f>
        <v>812042</v>
      </c>
      <c r="H137" s="296">
        <f>H138+H141</f>
        <v>812042</v>
      </c>
    </row>
    <row r="138" spans="1:8" ht="25.5">
      <c r="A138" s="294" t="s">
        <v>550</v>
      </c>
      <c r="B138" s="295" t="s">
        <v>244</v>
      </c>
      <c r="C138" s="294" t="s">
        <v>331</v>
      </c>
      <c r="D138" s="294" t="s">
        <v>245</v>
      </c>
      <c r="E138" s="294"/>
      <c r="F138" s="296">
        <f>F139</f>
        <v>520405</v>
      </c>
      <c r="G138" s="296">
        <f>G139</f>
        <v>623688</v>
      </c>
      <c r="H138" s="296">
        <f>G138</f>
        <v>623688</v>
      </c>
    </row>
    <row r="139" spans="1:8">
      <c r="A139" s="294" t="s">
        <v>575</v>
      </c>
      <c r="B139" s="295" t="s">
        <v>403</v>
      </c>
      <c r="C139" s="294" t="s">
        <v>331</v>
      </c>
      <c r="D139" s="294" t="s">
        <v>245</v>
      </c>
      <c r="E139" s="294" t="s">
        <v>199</v>
      </c>
      <c r="F139" s="296">
        <f>F140</f>
        <v>520405</v>
      </c>
      <c r="G139" s="296">
        <f>G140</f>
        <v>623688</v>
      </c>
      <c r="H139" s="296">
        <f>H138</f>
        <v>623688</v>
      </c>
    </row>
    <row r="140" spans="1:8" ht="38.25">
      <c r="A140" s="294" t="s">
        <v>576</v>
      </c>
      <c r="B140" s="298" t="s">
        <v>248</v>
      </c>
      <c r="C140" s="297" t="s">
        <v>331</v>
      </c>
      <c r="D140" s="297" t="s">
        <v>245</v>
      </c>
      <c r="E140" s="297" t="s">
        <v>203</v>
      </c>
      <c r="F140" s="299">
        <v>520405</v>
      </c>
      <c r="G140" s="299">
        <v>623688</v>
      </c>
      <c r="H140" s="299">
        <f>H139</f>
        <v>623688</v>
      </c>
    </row>
    <row r="141" spans="1:8" ht="38.25">
      <c r="A141" s="294" t="s">
        <v>577</v>
      </c>
      <c r="B141" s="295" t="s">
        <v>246</v>
      </c>
      <c r="C141" s="294" t="s">
        <v>331</v>
      </c>
      <c r="D141" s="294" t="s">
        <v>247</v>
      </c>
      <c r="E141" s="294"/>
      <c r="F141" s="296">
        <v>157162</v>
      </c>
      <c r="G141" s="296">
        <v>188354</v>
      </c>
      <c r="H141" s="296">
        <v>188354</v>
      </c>
    </row>
    <row r="142" spans="1:8">
      <c r="A142" s="294" t="s">
        <v>578</v>
      </c>
      <c r="B142" s="295" t="s">
        <v>403</v>
      </c>
      <c r="C142" s="294" t="s">
        <v>331</v>
      </c>
      <c r="D142" s="294" t="s">
        <v>247</v>
      </c>
      <c r="E142" s="294" t="s">
        <v>199</v>
      </c>
      <c r="F142" s="296">
        <f t="shared" ref="F142:H143" si="7">F141</f>
        <v>157162</v>
      </c>
      <c r="G142" s="296">
        <f t="shared" si="7"/>
        <v>188354</v>
      </c>
      <c r="H142" s="296">
        <f t="shared" si="7"/>
        <v>188354</v>
      </c>
    </row>
    <row r="143" spans="1:8" ht="38.25">
      <c r="A143" s="294" t="s">
        <v>579</v>
      </c>
      <c r="B143" s="402" t="s">
        <v>248</v>
      </c>
      <c r="C143" s="401" t="s">
        <v>331</v>
      </c>
      <c r="D143" s="401" t="s">
        <v>247</v>
      </c>
      <c r="E143" s="401" t="s">
        <v>203</v>
      </c>
      <c r="F143" s="403">
        <f t="shared" si="7"/>
        <v>157162</v>
      </c>
      <c r="G143" s="403">
        <f t="shared" si="7"/>
        <v>188354</v>
      </c>
      <c r="H143" s="403">
        <f t="shared" si="7"/>
        <v>188354</v>
      </c>
    </row>
    <row r="144" spans="1:8" ht="63.75">
      <c r="A144" s="294" t="s">
        <v>580</v>
      </c>
      <c r="B144" s="406" t="s">
        <v>544</v>
      </c>
      <c r="C144" s="408" t="s">
        <v>540</v>
      </c>
      <c r="D144" s="404"/>
      <c r="E144" s="404"/>
      <c r="F144" s="407">
        <f>F145+F148</f>
        <v>233629</v>
      </c>
      <c r="G144" s="407">
        <v>0</v>
      </c>
      <c r="H144" s="407">
        <v>0</v>
      </c>
    </row>
    <row r="145" spans="1:8" ht="25.5">
      <c r="A145" s="294" t="s">
        <v>247</v>
      </c>
      <c r="B145" s="295" t="s">
        <v>244</v>
      </c>
      <c r="C145" s="408" t="s">
        <v>540</v>
      </c>
      <c r="D145" s="408" t="s">
        <v>245</v>
      </c>
      <c r="E145" s="404"/>
      <c r="F145" s="407">
        <v>160399</v>
      </c>
      <c r="G145" s="407">
        <v>0</v>
      </c>
      <c r="H145" s="407">
        <v>0</v>
      </c>
    </row>
    <row r="146" spans="1:8">
      <c r="A146" s="294" t="s">
        <v>171</v>
      </c>
      <c r="B146" s="295" t="s">
        <v>403</v>
      </c>
      <c r="C146" s="294" t="s">
        <v>540</v>
      </c>
      <c r="D146" s="294" t="s">
        <v>245</v>
      </c>
      <c r="E146" s="294" t="s">
        <v>199</v>
      </c>
      <c r="F146" s="296">
        <f>F145</f>
        <v>160399</v>
      </c>
      <c r="G146" s="296">
        <v>0</v>
      </c>
      <c r="H146" s="296">
        <f>H145</f>
        <v>0</v>
      </c>
    </row>
    <row r="147" spans="1:8" ht="38.25">
      <c r="A147" s="294" t="s">
        <v>581</v>
      </c>
      <c r="B147" s="402" t="s">
        <v>248</v>
      </c>
      <c r="C147" s="401" t="s">
        <v>540</v>
      </c>
      <c r="D147" s="401" t="s">
        <v>245</v>
      </c>
      <c r="E147" s="401" t="s">
        <v>203</v>
      </c>
      <c r="F147" s="403">
        <f>F146</f>
        <v>160399</v>
      </c>
      <c r="G147" s="403">
        <v>0</v>
      </c>
      <c r="H147" s="403">
        <f>H146</f>
        <v>0</v>
      </c>
    </row>
    <row r="148" spans="1:8" ht="38.25">
      <c r="A148" s="294" t="s">
        <v>582</v>
      </c>
      <c r="B148" s="295" t="s">
        <v>246</v>
      </c>
      <c r="C148" s="294" t="s">
        <v>540</v>
      </c>
      <c r="D148" s="294" t="s">
        <v>247</v>
      </c>
      <c r="E148" s="294"/>
      <c r="F148" s="296">
        <v>73230</v>
      </c>
      <c r="G148" s="296">
        <v>0</v>
      </c>
      <c r="H148" s="296">
        <v>0</v>
      </c>
    </row>
    <row r="149" spans="1:8">
      <c r="A149" s="294" t="s">
        <v>583</v>
      </c>
      <c r="B149" s="295" t="s">
        <v>403</v>
      </c>
      <c r="C149" s="294" t="s">
        <v>331</v>
      </c>
      <c r="D149" s="294" t="s">
        <v>247</v>
      </c>
      <c r="E149" s="294" t="s">
        <v>199</v>
      </c>
      <c r="F149" s="296">
        <f t="shared" ref="F149:F150" si="8">F148</f>
        <v>73230</v>
      </c>
      <c r="G149" s="296">
        <f t="shared" ref="G149:G150" si="9">G148</f>
        <v>0</v>
      </c>
      <c r="H149" s="296">
        <f t="shared" ref="H149:H150" si="10">H148</f>
        <v>0</v>
      </c>
    </row>
    <row r="150" spans="1:8" ht="38.25">
      <c r="A150" s="294" t="s">
        <v>584</v>
      </c>
      <c r="B150" s="402" t="s">
        <v>248</v>
      </c>
      <c r="C150" s="401" t="s">
        <v>331</v>
      </c>
      <c r="D150" s="401" t="s">
        <v>247</v>
      </c>
      <c r="E150" s="401" t="s">
        <v>203</v>
      </c>
      <c r="F150" s="403">
        <f t="shared" si="8"/>
        <v>73230</v>
      </c>
      <c r="G150" s="403">
        <f t="shared" si="9"/>
        <v>0</v>
      </c>
      <c r="H150" s="403">
        <f t="shared" si="10"/>
        <v>0</v>
      </c>
    </row>
    <row r="151" spans="1:8">
      <c r="A151" s="294" t="s">
        <v>585</v>
      </c>
      <c r="B151" s="295" t="s">
        <v>403</v>
      </c>
      <c r="C151" s="404"/>
      <c r="D151" s="404"/>
      <c r="E151" s="404"/>
      <c r="F151" s="405"/>
      <c r="G151" s="405"/>
      <c r="H151" s="405"/>
    </row>
    <row r="152" spans="1:8" ht="25.5">
      <c r="A152" s="294" t="s">
        <v>586</v>
      </c>
      <c r="B152" s="295" t="s">
        <v>263</v>
      </c>
      <c r="C152" s="294" t="s">
        <v>264</v>
      </c>
      <c r="D152" s="294"/>
      <c r="E152" s="294"/>
      <c r="F152" s="296">
        <v>5000</v>
      </c>
      <c r="G152" s="296">
        <v>5000</v>
      </c>
      <c r="H152" s="296">
        <v>5000</v>
      </c>
    </row>
    <row r="153" spans="1:8">
      <c r="A153" s="294" t="s">
        <v>587</v>
      </c>
      <c r="B153" s="295" t="s">
        <v>266</v>
      </c>
      <c r="C153" s="294" t="s">
        <v>264</v>
      </c>
      <c r="D153" s="294" t="s">
        <v>267</v>
      </c>
      <c r="E153" s="294"/>
      <c r="F153" s="296">
        <v>5000</v>
      </c>
      <c r="G153" s="296">
        <v>5000</v>
      </c>
      <c r="H153" s="296">
        <v>5000</v>
      </c>
    </row>
    <row r="154" spans="1:8">
      <c r="A154" s="294" t="s">
        <v>588</v>
      </c>
      <c r="B154" s="295" t="s">
        <v>403</v>
      </c>
      <c r="C154" s="294" t="s">
        <v>264</v>
      </c>
      <c r="D154" s="294" t="s">
        <v>267</v>
      </c>
      <c r="E154" s="294" t="s">
        <v>199</v>
      </c>
      <c r="F154" s="296">
        <v>5000</v>
      </c>
      <c r="G154" s="296">
        <v>5000</v>
      </c>
      <c r="H154" s="296">
        <v>5000</v>
      </c>
    </row>
    <row r="155" spans="1:8">
      <c r="A155" s="294" t="s">
        <v>589</v>
      </c>
      <c r="B155" s="298" t="s">
        <v>260</v>
      </c>
      <c r="C155" s="297" t="s">
        <v>264</v>
      </c>
      <c r="D155" s="297" t="s">
        <v>267</v>
      </c>
      <c r="E155" s="297" t="s">
        <v>205</v>
      </c>
      <c r="F155" s="299">
        <v>5000</v>
      </c>
      <c r="G155" s="299">
        <v>5000</v>
      </c>
      <c r="H155" s="299">
        <v>5000</v>
      </c>
    </row>
    <row r="156" spans="1:8" ht="38.25">
      <c r="A156" s="294" t="s">
        <v>176</v>
      </c>
      <c r="B156" s="295" t="s">
        <v>288</v>
      </c>
      <c r="C156" s="294" t="s">
        <v>289</v>
      </c>
      <c r="D156" s="294"/>
      <c r="E156" s="294"/>
      <c r="F156" s="296">
        <v>4935</v>
      </c>
      <c r="G156" s="296">
        <v>4935</v>
      </c>
      <c r="H156" s="296">
        <v>4935</v>
      </c>
    </row>
    <row r="157" spans="1:8">
      <c r="A157" s="294" t="s">
        <v>594</v>
      </c>
      <c r="B157" s="295" t="s">
        <v>255</v>
      </c>
      <c r="C157" s="294" t="s">
        <v>289</v>
      </c>
      <c r="D157" s="294" t="s">
        <v>256</v>
      </c>
      <c r="E157" s="294"/>
      <c r="F157" s="296">
        <v>4935</v>
      </c>
      <c r="G157" s="296">
        <v>4935</v>
      </c>
      <c r="H157" s="296">
        <v>4935</v>
      </c>
    </row>
    <row r="158" spans="1:8">
      <c r="A158" s="294" t="s">
        <v>595</v>
      </c>
      <c r="B158" s="295" t="s">
        <v>403</v>
      </c>
      <c r="C158" s="294" t="s">
        <v>289</v>
      </c>
      <c r="D158" s="294" t="s">
        <v>256</v>
      </c>
      <c r="E158" s="294" t="s">
        <v>199</v>
      </c>
      <c r="F158" s="296">
        <v>4935</v>
      </c>
      <c r="G158" s="296">
        <v>4935</v>
      </c>
      <c r="H158" s="296">
        <v>4935</v>
      </c>
    </row>
    <row r="159" spans="1:8">
      <c r="A159" s="294" t="s">
        <v>600</v>
      </c>
      <c r="B159" s="298" t="s">
        <v>206</v>
      </c>
      <c r="C159" s="297" t="s">
        <v>289</v>
      </c>
      <c r="D159" s="297" t="s">
        <v>256</v>
      </c>
      <c r="E159" s="297" t="s">
        <v>207</v>
      </c>
      <c r="F159" s="301">
        <v>4935</v>
      </c>
      <c r="G159" s="301">
        <v>4935</v>
      </c>
      <c r="H159" s="301">
        <v>4935</v>
      </c>
    </row>
    <row r="160" spans="1:8">
      <c r="A160" s="294" t="s">
        <v>601</v>
      </c>
      <c r="B160" s="467" t="s">
        <v>496</v>
      </c>
      <c r="C160" s="302"/>
      <c r="D160" s="302"/>
      <c r="E160" s="302"/>
      <c r="F160" s="303">
        <v>0</v>
      </c>
      <c r="G160" s="303">
        <v>222000</v>
      </c>
      <c r="H160" s="303">
        <v>445000</v>
      </c>
    </row>
    <row r="161" spans="1:8">
      <c r="A161" s="294" t="s">
        <v>602</v>
      </c>
      <c r="B161" s="331" t="s">
        <v>488</v>
      </c>
      <c r="C161" s="330"/>
      <c r="D161" s="330"/>
      <c r="E161" s="332"/>
      <c r="F161" s="333">
        <f>F18+F28+F48+F94</f>
        <v>28346716.920000002</v>
      </c>
      <c r="G161" s="333">
        <f>G18+G28+G48+G94+G160</f>
        <v>10021821</v>
      </c>
      <c r="H161" s="333">
        <f>H18+H28+H48+H94+H160</f>
        <v>10071503</v>
      </c>
    </row>
    <row r="162" spans="1:8">
      <c r="A162" s="327"/>
      <c r="B162" s="327"/>
      <c r="C162" s="327"/>
      <c r="D162" s="327"/>
      <c r="E162" s="327"/>
      <c r="F162" s="334"/>
      <c r="G162" s="334"/>
      <c r="H162" s="334"/>
    </row>
    <row r="163" spans="1:8">
      <c r="A163" s="327"/>
      <c r="B163" s="327"/>
      <c r="C163" s="327"/>
      <c r="D163" s="327"/>
      <c r="E163" s="327"/>
      <c r="F163" s="335"/>
      <c r="G163" s="335"/>
      <c r="H163" s="335"/>
    </row>
    <row r="164" spans="1:8">
      <c r="F164" s="322"/>
      <c r="G164" s="322"/>
      <c r="H164" s="322"/>
    </row>
    <row r="165" spans="1:8" ht="15.75">
      <c r="F165" s="324"/>
      <c r="G165" s="325"/>
      <c r="H165" s="322"/>
    </row>
    <row r="166" spans="1:8">
      <c r="F166" s="322"/>
      <c r="G166" s="323"/>
      <c r="H166" s="323"/>
    </row>
  </sheetData>
  <autoFilter ref="A16:H161"/>
  <mergeCells count="12">
    <mergeCell ref="F2:G2"/>
    <mergeCell ref="F3:G3"/>
    <mergeCell ref="F4:G4"/>
    <mergeCell ref="F5:G5"/>
    <mergeCell ref="F6:G6"/>
    <mergeCell ref="A9:H9"/>
    <mergeCell ref="H14:H15"/>
    <mergeCell ref="A14:A15"/>
    <mergeCell ref="B14:B15"/>
    <mergeCell ref="F14:F15"/>
    <mergeCell ref="G14:G15"/>
    <mergeCell ref="C14:E14"/>
  </mergeCells>
  <pageMargins left="1.1811023622047245" right="0.39370078740157483" top="0.78740157480314965" bottom="0.78740157480314965" header="0.31496062992125984" footer="0.31496062992125984"/>
  <pageSetup paperSize="9" scale="4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3"/>
  <sheetViews>
    <sheetView topLeftCell="C1" workbookViewId="0">
      <selection activeCell="H6" sqref="H6:I6"/>
    </sheetView>
  </sheetViews>
  <sheetFormatPr defaultRowHeight="12.75"/>
  <cols>
    <col min="1" max="2" width="0" style="85" hidden="1" customWidth="1"/>
    <col min="3" max="3" width="54.7109375" style="85" customWidth="1"/>
    <col min="4" max="6" width="0" style="85" hidden="1" customWidth="1"/>
    <col min="7" max="7" width="17.5703125" style="85" customWidth="1"/>
    <col min="8" max="9" width="14.28515625" style="85" customWidth="1"/>
    <col min="10" max="256" width="9.140625" style="85"/>
    <col min="257" max="258" width="0" style="85" hidden="1" customWidth="1"/>
    <col min="259" max="259" width="54.7109375" style="85" customWidth="1"/>
    <col min="260" max="262" width="0" style="85" hidden="1" customWidth="1"/>
    <col min="263" max="265" width="14.28515625" style="85" customWidth="1"/>
    <col min="266" max="512" width="9.140625" style="85"/>
    <col min="513" max="514" width="0" style="85" hidden="1" customWidth="1"/>
    <col min="515" max="515" width="54.7109375" style="85" customWidth="1"/>
    <col min="516" max="518" width="0" style="85" hidden="1" customWidth="1"/>
    <col min="519" max="521" width="14.28515625" style="85" customWidth="1"/>
    <col min="522" max="768" width="9.140625" style="85"/>
    <col min="769" max="770" width="0" style="85" hidden="1" customWidth="1"/>
    <col min="771" max="771" width="54.7109375" style="85" customWidth="1"/>
    <col min="772" max="774" width="0" style="85" hidden="1" customWidth="1"/>
    <col min="775" max="777" width="14.28515625" style="85" customWidth="1"/>
    <col min="778" max="1024" width="9.140625" style="85"/>
    <col min="1025" max="1026" width="0" style="85" hidden="1" customWidth="1"/>
    <col min="1027" max="1027" width="54.7109375" style="85" customWidth="1"/>
    <col min="1028" max="1030" width="0" style="85" hidden="1" customWidth="1"/>
    <col min="1031" max="1033" width="14.28515625" style="85" customWidth="1"/>
    <col min="1034" max="1280" width="9.140625" style="85"/>
    <col min="1281" max="1282" width="0" style="85" hidden="1" customWidth="1"/>
    <col min="1283" max="1283" width="54.7109375" style="85" customWidth="1"/>
    <col min="1284" max="1286" width="0" style="85" hidden="1" customWidth="1"/>
    <col min="1287" max="1289" width="14.28515625" style="85" customWidth="1"/>
    <col min="1290" max="1536" width="9.140625" style="85"/>
    <col min="1537" max="1538" width="0" style="85" hidden="1" customWidth="1"/>
    <col min="1539" max="1539" width="54.7109375" style="85" customWidth="1"/>
    <col min="1540" max="1542" width="0" style="85" hidden="1" customWidth="1"/>
    <col min="1543" max="1545" width="14.28515625" style="85" customWidth="1"/>
    <col min="1546" max="1792" width="9.140625" style="85"/>
    <col min="1793" max="1794" width="0" style="85" hidden="1" customWidth="1"/>
    <col min="1795" max="1795" width="54.7109375" style="85" customWidth="1"/>
    <col min="1796" max="1798" width="0" style="85" hidden="1" customWidth="1"/>
    <col min="1799" max="1801" width="14.28515625" style="85" customWidth="1"/>
    <col min="1802" max="2048" width="9.140625" style="85"/>
    <col min="2049" max="2050" width="0" style="85" hidden="1" customWidth="1"/>
    <col min="2051" max="2051" width="54.7109375" style="85" customWidth="1"/>
    <col min="2052" max="2054" width="0" style="85" hidden="1" customWidth="1"/>
    <col min="2055" max="2057" width="14.28515625" style="85" customWidth="1"/>
    <col min="2058" max="2304" width="9.140625" style="85"/>
    <col min="2305" max="2306" width="0" style="85" hidden="1" customWidth="1"/>
    <col min="2307" max="2307" width="54.7109375" style="85" customWidth="1"/>
    <col min="2308" max="2310" width="0" style="85" hidden="1" customWidth="1"/>
    <col min="2311" max="2313" width="14.28515625" style="85" customWidth="1"/>
    <col min="2314" max="2560" width="9.140625" style="85"/>
    <col min="2561" max="2562" width="0" style="85" hidden="1" customWidth="1"/>
    <col min="2563" max="2563" width="54.7109375" style="85" customWidth="1"/>
    <col min="2564" max="2566" width="0" style="85" hidden="1" customWidth="1"/>
    <col min="2567" max="2569" width="14.28515625" style="85" customWidth="1"/>
    <col min="2570" max="2816" width="9.140625" style="85"/>
    <col min="2817" max="2818" width="0" style="85" hidden="1" customWidth="1"/>
    <col min="2819" max="2819" width="54.7109375" style="85" customWidth="1"/>
    <col min="2820" max="2822" width="0" style="85" hidden="1" customWidth="1"/>
    <col min="2823" max="2825" width="14.28515625" style="85" customWidth="1"/>
    <col min="2826" max="3072" width="9.140625" style="85"/>
    <col min="3073" max="3074" width="0" style="85" hidden="1" customWidth="1"/>
    <col min="3075" max="3075" width="54.7109375" style="85" customWidth="1"/>
    <col min="3076" max="3078" width="0" style="85" hidden="1" customWidth="1"/>
    <col min="3079" max="3081" width="14.28515625" style="85" customWidth="1"/>
    <col min="3082" max="3328" width="9.140625" style="85"/>
    <col min="3329" max="3330" width="0" style="85" hidden="1" customWidth="1"/>
    <col min="3331" max="3331" width="54.7109375" style="85" customWidth="1"/>
    <col min="3332" max="3334" width="0" style="85" hidden="1" customWidth="1"/>
    <col min="3335" max="3337" width="14.28515625" style="85" customWidth="1"/>
    <col min="3338" max="3584" width="9.140625" style="85"/>
    <col min="3585" max="3586" width="0" style="85" hidden="1" customWidth="1"/>
    <col min="3587" max="3587" width="54.7109375" style="85" customWidth="1"/>
    <col min="3588" max="3590" width="0" style="85" hidden="1" customWidth="1"/>
    <col min="3591" max="3593" width="14.28515625" style="85" customWidth="1"/>
    <col min="3594" max="3840" width="9.140625" style="85"/>
    <col min="3841" max="3842" width="0" style="85" hidden="1" customWidth="1"/>
    <col min="3843" max="3843" width="54.7109375" style="85" customWidth="1"/>
    <col min="3844" max="3846" width="0" style="85" hidden="1" customWidth="1"/>
    <col min="3847" max="3849" width="14.28515625" style="85" customWidth="1"/>
    <col min="3850" max="4096" width="9.140625" style="85"/>
    <col min="4097" max="4098" width="0" style="85" hidden="1" customWidth="1"/>
    <col min="4099" max="4099" width="54.7109375" style="85" customWidth="1"/>
    <col min="4100" max="4102" width="0" style="85" hidden="1" customWidth="1"/>
    <col min="4103" max="4105" width="14.28515625" style="85" customWidth="1"/>
    <col min="4106" max="4352" width="9.140625" style="85"/>
    <col min="4353" max="4354" width="0" style="85" hidden="1" customWidth="1"/>
    <col min="4355" max="4355" width="54.7109375" style="85" customWidth="1"/>
    <col min="4356" max="4358" width="0" style="85" hidden="1" customWidth="1"/>
    <col min="4359" max="4361" width="14.28515625" style="85" customWidth="1"/>
    <col min="4362" max="4608" width="9.140625" style="85"/>
    <col min="4609" max="4610" width="0" style="85" hidden="1" customWidth="1"/>
    <col min="4611" max="4611" width="54.7109375" style="85" customWidth="1"/>
    <col min="4612" max="4614" width="0" style="85" hidden="1" customWidth="1"/>
    <col min="4615" max="4617" width="14.28515625" style="85" customWidth="1"/>
    <col min="4618" max="4864" width="9.140625" style="85"/>
    <col min="4865" max="4866" width="0" style="85" hidden="1" customWidth="1"/>
    <col min="4867" max="4867" width="54.7109375" style="85" customWidth="1"/>
    <col min="4868" max="4870" width="0" style="85" hidden="1" customWidth="1"/>
    <col min="4871" max="4873" width="14.28515625" style="85" customWidth="1"/>
    <col min="4874" max="5120" width="9.140625" style="85"/>
    <col min="5121" max="5122" width="0" style="85" hidden="1" customWidth="1"/>
    <col min="5123" max="5123" width="54.7109375" style="85" customWidth="1"/>
    <col min="5124" max="5126" width="0" style="85" hidden="1" customWidth="1"/>
    <col min="5127" max="5129" width="14.28515625" style="85" customWidth="1"/>
    <col min="5130" max="5376" width="9.140625" style="85"/>
    <col min="5377" max="5378" width="0" style="85" hidden="1" customWidth="1"/>
    <col min="5379" max="5379" width="54.7109375" style="85" customWidth="1"/>
    <col min="5380" max="5382" width="0" style="85" hidden="1" customWidth="1"/>
    <col min="5383" max="5385" width="14.28515625" style="85" customWidth="1"/>
    <col min="5386" max="5632" width="9.140625" style="85"/>
    <col min="5633" max="5634" width="0" style="85" hidden="1" customWidth="1"/>
    <col min="5635" max="5635" width="54.7109375" style="85" customWidth="1"/>
    <col min="5636" max="5638" width="0" style="85" hidden="1" customWidth="1"/>
    <col min="5639" max="5641" width="14.28515625" style="85" customWidth="1"/>
    <col min="5642" max="5888" width="9.140625" style="85"/>
    <col min="5889" max="5890" width="0" style="85" hidden="1" customWidth="1"/>
    <col min="5891" max="5891" width="54.7109375" style="85" customWidth="1"/>
    <col min="5892" max="5894" width="0" style="85" hidden="1" customWidth="1"/>
    <col min="5895" max="5897" width="14.28515625" style="85" customWidth="1"/>
    <col min="5898" max="6144" width="9.140625" style="85"/>
    <col min="6145" max="6146" width="0" style="85" hidden="1" customWidth="1"/>
    <col min="6147" max="6147" width="54.7109375" style="85" customWidth="1"/>
    <col min="6148" max="6150" width="0" style="85" hidden="1" customWidth="1"/>
    <col min="6151" max="6153" width="14.28515625" style="85" customWidth="1"/>
    <col min="6154" max="6400" width="9.140625" style="85"/>
    <col min="6401" max="6402" width="0" style="85" hidden="1" customWidth="1"/>
    <col min="6403" max="6403" width="54.7109375" style="85" customWidth="1"/>
    <col min="6404" max="6406" width="0" style="85" hidden="1" customWidth="1"/>
    <col min="6407" max="6409" width="14.28515625" style="85" customWidth="1"/>
    <col min="6410" max="6656" width="9.140625" style="85"/>
    <col min="6657" max="6658" width="0" style="85" hidden="1" customWidth="1"/>
    <col min="6659" max="6659" width="54.7109375" style="85" customWidth="1"/>
    <col min="6660" max="6662" width="0" style="85" hidden="1" customWidth="1"/>
    <col min="6663" max="6665" width="14.28515625" style="85" customWidth="1"/>
    <col min="6666" max="6912" width="9.140625" style="85"/>
    <col min="6913" max="6914" width="0" style="85" hidden="1" customWidth="1"/>
    <col min="6915" max="6915" width="54.7109375" style="85" customWidth="1"/>
    <col min="6916" max="6918" width="0" style="85" hidden="1" customWidth="1"/>
    <col min="6919" max="6921" width="14.28515625" style="85" customWidth="1"/>
    <col min="6922" max="7168" width="9.140625" style="85"/>
    <col min="7169" max="7170" width="0" style="85" hidden="1" customWidth="1"/>
    <col min="7171" max="7171" width="54.7109375" style="85" customWidth="1"/>
    <col min="7172" max="7174" width="0" style="85" hidden="1" customWidth="1"/>
    <col min="7175" max="7177" width="14.28515625" style="85" customWidth="1"/>
    <col min="7178" max="7424" width="9.140625" style="85"/>
    <col min="7425" max="7426" width="0" style="85" hidden="1" customWidth="1"/>
    <col min="7427" max="7427" width="54.7109375" style="85" customWidth="1"/>
    <col min="7428" max="7430" width="0" style="85" hidden="1" customWidth="1"/>
    <col min="7431" max="7433" width="14.28515625" style="85" customWidth="1"/>
    <col min="7434" max="7680" width="9.140625" style="85"/>
    <col min="7681" max="7682" width="0" style="85" hidden="1" customWidth="1"/>
    <col min="7683" max="7683" width="54.7109375" style="85" customWidth="1"/>
    <col min="7684" max="7686" width="0" style="85" hidden="1" customWidth="1"/>
    <col min="7687" max="7689" width="14.28515625" style="85" customWidth="1"/>
    <col min="7690" max="7936" width="9.140625" style="85"/>
    <col min="7937" max="7938" width="0" style="85" hidden="1" customWidth="1"/>
    <col min="7939" max="7939" width="54.7109375" style="85" customWidth="1"/>
    <col min="7940" max="7942" width="0" style="85" hidden="1" customWidth="1"/>
    <col min="7943" max="7945" width="14.28515625" style="85" customWidth="1"/>
    <col min="7946" max="8192" width="9.140625" style="85"/>
    <col min="8193" max="8194" width="0" style="85" hidden="1" customWidth="1"/>
    <col min="8195" max="8195" width="54.7109375" style="85" customWidth="1"/>
    <col min="8196" max="8198" width="0" style="85" hidden="1" customWidth="1"/>
    <col min="8199" max="8201" width="14.28515625" style="85" customWidth="1"/>
    <col min="8202" max="8448" width="9.140625" style="85"/>
    <col min="8449" max="8450" width="0" style="85" hidden="1" customWidth="1"/>
    <col min="8451" max="8451" width="54.7109375" style="85" customWidth="1"/>
    <col min="8452" max="8454" width="0" style="85" hidden="1" customWidth="1"/>
    <col min="8455" max="8457" width="14.28515625" style="85" customWidth="1"/>
    <col min="8458" max="8704" width="9.140625" style="85"/>
    <col min="8705" max="8706" width="0" style="85" hidden="1" customWidth="1"/>
    <col min="8707" max="8707" width="54.7109375" style="85" customWidth="1"/>
    <col min="8708" max="8710" width="0" style="85" hidden="1" customWidth="1"/>
    <col min="8711" max="8713" width="14.28515625" style="85" customWidth="1"/>
    <col min="8714" max="8960" width="9.140625" style="85"/>
    <col min="8961" max="8962" width="0" style="85" hidden="1" customWidth="1"/>
    <col min="8963" max="8963" width="54.7109375" style="85" customWidth="1"/>
    <col min="8964" max="8966" width="0" style="85" hidden="1" customWidth="1"/>
    <col min="8967" max="8969" width="14.28515625" style="85" customWidth="1"/>
    <col min="8970" max="9216" width="9.140625" style="85"/>
    <col min="9217" max="9218" width="0" style="85" hidden="1" customWidth="1"/>
    <col min="9219" max="9219" width="54.7109375" style="85" customWidth="1"/>
    <col min="9220" max="9222" width="0" style="85" hidden="1" customWidth="1"/>
    <col min="9223" max="9225" width="14.28515625" style="85" customWidth="1"/>
    <col min="9226" max="9472" width="9.140625" style="85"/>
    <col min="9473" max="9474" width="0" style="85" hidden="1" customWidth="1"/>
    <col min="9475" max="9475" width="54.7109375" style="85" customWidth="1"/>
    <col min="9476" max="9478" width="0" style="85" hidden="1" customWidth="1"/>
    <col min="9479" max="9481" width="14.28515625" style="85" customWidth="1"/>
    <col min="9482" max="9728" width="9.140625" style="85"/>
    <col min="9729" max="9730" width="0" style="85" hidden="1" customWidth="1"/>
    <col min="9731" max="9731" width="54.7109375" style="85" customWidth="1"/>
    <col min="9732" max="9734" width="0" style="85" hidden="1" customWidth="1"/>
    <col min="9735" max="9737" width="14.28515625" style="85" customWidth="1"/>
    <col min="9738" max="9984" width="9.140625" style="85"/>
    <col min="9985" max="9986" width="0" style="85" hidden="1" customWidth="1"/>
    <col min="9987" max="9987" width="54.7109375" style="85" customWidth="1"/>
    <col min="9988" max="9990" width="0" style="85" hidden="1" customWidth="1"/>
    <col min="9991" max="9993" width="14.28515625" style="85" customWidth="1"/>
    <col min="9994" max="10240" width="9.140625" style="85"/>
    <col min="10241" max="10242" width="0" style="85" hidden="1" customWidth="1"/>
    <col min="10243" max="10243" width="54.7109375" style="85" customWidth="1"/>
    <col min="10244" max="10246" width="0" style="85" hidden="1" customWidth="1"/>
    <col min="10247" max="10249" width="14.28515625" style="85" customWidth="1"/>
    <col min="10250" max="10496" width="9.140625" style="85"/>
    <col min="10497" max="10498" width="0" style="85" hidden="1" customWidth="1"/>
    <col min="10499" max="10499" width="54.7109375" style="85" customWidth="1"/>
    <col min="10500" max="10502" width="0" style="85" hidden="1" customWidth="1"/>
    <col min="10503" max="10505" width="14.28515625" style="85" customWidth="1"/>
    <col min="10506" max="10752" width="9.140625" style="85"/>
    <col min="10753" max="10754" width="0" style="85" hidden="1" customWidth="1"/>
    <col min="10755" max="10755" width="54.7109375" style="85" customWidth="1"/>
    <col min="10756" max="10758" width="0" style="85" hidden="1" customWidth="1"/>
    <col min="10759" max="10761" width="14.28515625" style="85" customWidth="1"/>
    <col min="10762" max="11008" width="9.140625" style="85"/>
    <col min="11009" max="11010" width="0" style="85" hidden="1" customWidth="1"/>
    <col min="11011" max="11011" width="54.7109375" style="85" customWidth="1"/>
    <col min="11012" max="11014" width="0" style="85" hidden="1" customWidth="1"/>
    <col min="11015" max="11017" width="14.28515625" style="85" customWidth="1"/>
    <col min="11018" max="11264" width="9.140625" style="85"/>
    <col min="11265" max="11266" width="0" style="85" hidden="1" customWidth="1"/>
    <col min="11267" max="11267" width="54.7109375" style="85" customWidth="1"/>
    <col min="11268" max="11270" width="0" style="85" hidden="1" customWidth="1"/>
    <col min="11271" max="11273" width="14.28515625" style="85" customWidth="1"/>
    <col min="11274" max="11520" width="9.140625" style="85"/>
    <col min="11521" max="11522" width="0" style="85" hidden="1" customWidth="1"/>
    <col min="11523" max="11523" width="54.7109375" style="85" customWidth="1"/>
    <col min="11524" max="11526" width="0" style="85" hidden="1" customWidth="1"/>
    <col min="11527" max="11529" width="14.28515625" style="85" customWidth="1"/>
    <col min="11530" max="11776" width="9.140625" style="85"/>
    <col min="11777" max="11778" width="0" style="85" hidden="1" customWidth="1"/>
    <col min="11779" max="11779" width="54.7109375" style="85" customWidth="1"/>
    <col min="11780" max="11782" width="0" style="85" hidden="1" customWidth="1"/>
    <col min="11783" max="11785" width="14.28515625" style="85" customWidth="1"/>
    <col min="11786" max="12032" width="9.140625" style="85"/>
    <col min="12033" max="12034" width="0" style="85" hidden="1" customWidth="1"/>
    <col min="12035" max="12035" width="54.7109375" style="85" customWidth="1"/>
    <col min="12036" max="12038" width="0" style="85" hidden="1" customWidth="1"/>
    <col min="12039" max="12041" width="14.28515625" style="85" customWidth="1"/>
    <col min="12042" max="12288" width="9.140625" style="85"/>
    <col min="12289" max="12290" width="0" style="85" hidden="1" customWidth="1"/>
    <col min="12291" max="12291" width="54.7109375" style="85" customWidth="1"/>
    <col min="12292" max="12294" width="0" style="85" hidden="1" customWidth="1"/>
    <col min="12295" max="12297" width="14.28515625" style="85" customWidth="1"/>
    <col min="12298" max="12544" width="9.140625" style="85"/>
    <col min="12545" max="12546" width="0" style="85" hidden="1" customWidth="1"/>
    <col min="12547" max="12547" width="54.7109375" style="85" customWidth="1"/>
    <col min="12548" max="12550" width="0" style="85" hidden="1" customWidth="1"/>
    <col min="12551" max="12553" width="14.28515625" style="85" customWidth="1"/>
    <col min="12554" max="12800" width="9.140625" style="85"/>
    <col min="12801" max="12802" width="0" style="85" hidden="1" customWidth="1"/>
    <col min="12803" max="12803" width="54.7109375" style="85" customWidth="1"/>
    <col min="12804" max="12806" width="0" style="85" hidden="1" customWidth="1"/>
    <col min="12807" max="12809" width="14.28515625" style="85" customWidth="1"/>
    <col min="12810" max="13056" width="9.140625" style="85"/>
    <col min="13057" max="13058" width="0" style="85" hidden="1" customWidth="1"/>
    <col min="13059" max="13059" width="54.7109375" style="85" customWidth="1"/>
    <col min="13060" max="13062" width="0" style="85" hidden="1" customWidth="1"/>
    <col min="13063" max="13065" width="14.28515625" style="85" customWidth="1"/>
    <col min="13066" max="13312" width="9.140625" style="85"/>
    <col min="13313" max="13314" width="0" style="85" hidden="1" customWidth="1"/>
    <col min="13315" max="13315" width="54.7109375" style="85" customWidth="1"/>
    <col min="13316" max="13318" width="0" style="85" hidden="1" customWidth="1"/>
    <col min="13319" max="13321" width="14.28515625" style="85" customWidth="1"/>
    <col min="13322" max="13568" width="9.140625" style="85"/>
    <col min="13569" max="13570" width="0" style="85" hidden="1" customWidth="1"/>
    <col min="13571" max="13571" width="54.7109375" style="85" customWidth="1"/>
    <col min="13572" max="13574" width="0" style="85" hidden="1" customWidth="1"/>
    <col min="13575" max="13577" width="14.28515625" style="85" customWidth="1"/>
    <col min="13578" max="13824" width="9.140625" style="85"/>
    <col min="13825" max="13826" width="0" style="85" hidden="1" customWidth="1"/>
    <col min="13827" max="13827" width="54.7109375" style="85" customWidth="1"/>
    <col min="13828" max="13830" width="0" style="85" hidden="1" customWidth="1"/>
    <col min="13831" max="13833" width="14.28515625" style="85" customWidth="1"/>
    <col min="13834" max="14080" width="9.140625" style="85"/>
    <col min="14081" max="14082" width="0" style="85" hidden="1" customWidth="1"/>
    <col min="14083" max="14083" width="54.7109375" style="85" customWidth="1"/>
    <col min="14084" max="14086" width="0" style="85" hidden="1" customWidth="1"/>
    <col min="14087" max="14089" width="14.28515625" style="85" customWidth="1"/>
    <col min="14090" max="14336" width="9.140625" style="85"/>
    <col min="14337" max="14338" width="0" style="85" hidden="1" customWidth="1"/>
    <col min="14339" max="14339" width="54.7109375" style="85" customWidth="1"/>
    <col min="14340" max="14342" width="0" style="85" hidden="1" customWidth="1"/>
    <col min="14343" max="14345" width="14.28515625" style="85" customWidth="1"/>
    <col min="14346" max="14592" width="9.140625" style="85"/>
    <col min="14593" max="14594" width="0" style="85" hidden="1" customWidth="1"/>
    <col min="14595" max="14595" width="54.7109375" style="85" customWidth="1"/>
    <col min="14596" max="14598" width="0" style="85" hidden="1" customWidth="1"/>
    <col min="14599" max="14601" width="14.28515625" style="85" customWidth="1"/>
    <col min="14602" max="14848" width="9.140625" style="85"/>
    <col min="14849" max="14850" width="0" style="85" hidden="1" customWidth="1"/>
    <col min="14851" max="14851" width="54.7109375" style="85" customWidth="1"/>
    <col min="14852" max="14854" width="0" style="85" hidden="1" customWidth="1"/>
    <col min="14855" max="14857" width="14.28515625" style="85" customWidth="1"/>
    <col min="14858" max="15104" width="9.140625" style="85"/>
    <col min="15105" max="15106" width="0" style="85" hidden="1" customWidth="1"/>
    <col min="15107" max="15107" width="54.7109375" style="85" customWidth="1"/>
    <col min="15108" max="15110" width="0" style="85" hidden="1" customWidth="1"/>
    <col min="15111" max="15113" width="14.28515625" style="85" customWidth="1"/>
    <col min="15114" max="15360" width="9.140625" style="85"/>
    <col min="15361" max="15362" width="0" style="85" hidden="1" customWidth="1"/>
    <col min="15363" max="15363" width="54.7109375" style="85" customWidth="1"/>
    <col min="15364" max="15366" width="0" style="85" hidden="1" customWidth="1"/>
    <col min="15367" max="15369" width="14.28515625" style="85" customWidth="1"/>
    <col min="15370" max="15616" width="9.140625" style="85"/>
    <col min="15617" max="15618" width="0" style="85" hidden="1" customWidth="1"/>
    <col min="15619" max="15619" width="54.7109375" style="85" customWidth="1"/>
    <col min="15620" max="15622" width="0" style="85" hidden="1" customWidth="1"/>
    <col min="15623" max="15625" width="14.28515625" style="85" customWidth="1"/>
    <col min="15626" max="15872" width="9.140625" style="85"/>
    <col min="15873" max="15874" width="0" style="85" hidden="1" customWidth="1"/>
    <col min="15875" max="15875" width="54.7109375" style="85" customWidth="1"/>
    <col min="15876" max="15878" width="0" style="85" hidden="1" customWidth="1"/>
    <col min="15879" max="15881" width="14.28515625" style="85" customWidth="1"/>
    <col min="15882" max="16128" width="9.140625" style="85"/>
    <col min="16129" max="16130" width="0" style="85" hidden="1" customWidth="1"/>
    <col min="16131" max="16131" width="54.7109375" style="85" customWidth="1"/>
    <col min="16132" max="16134" width="0" style="85" hidden="1" customWidth="1"/>
    <col min="16135" max="16137" width="14.28515625" style="85" customWidth="1"/>
    <col min="16138" max="16384" width="9.140625" style="85"/>
  </cols>
  <sheetData>
    <row r="2" spans="1:12">
      <c r="H2" s="529" t="s">
        <v>230</v>
      </c>
      <c r="I2" s="529"/>
    </row>
    <row r="3" spans="1:12">
      <c r="H3" s="530" t="s">
        <v>307</v>
      </c>
      <c r="I3" s="530"/>
    </row>
    <row r="4" spans="1:12">
      <c r="H4" s="530" t="s">
        <v>305</v>
      </c>
      <c r="I4" s="530"/>
    </row>
    <row r="5" spans="1:12">
      <c r="H5" s="530" t="s">
        <v>308</v>
      </c>
      <c r="I5" s="530"/>
    </row>
    <row r="6" spans="1:12">
      <c r="H6" s="482" t="s">
        <v>603</v>
      </c>
      <c r="I6" s="482"/>
    </row>
    <row r="7" spans="1:12" ht="15.75">
      <c r="C7" s="86"/>
      <c r="D7" s="86"/>
      <c r="E7" s="86"/>
      <c r="F7" s="86"/>
      <c r="G7" s="87"/>
      <c r="H7" s="89"/>
      <c r="I7" s="89"/>
      <c r="K7" s="88"/>
    </row>
    <row r="9" spans="1:12" ht="63.75" customHeight="1">
      <c r="A9" s="528" t="s">
        <v>386</v>
      </c>
      <c r="B9" s="528"/>
      <c r="C9" s="528"/>
      <c r="D9" s="528"/>
      <c r="E9" s="528"/>
      <c r="F9" s="528"/>
      <c r="G9" s="528"/>
      <c r="H9" s="528"/>
      <c r="I9" s="528"/>
      <c r="L9" s="88" t="s">
        <v>309</v>
      </c>
    </row>
    <row r="10" spans="1:12" ht="15">
      <c r="A10" s="90"/>
      <c r="B10" s="90"/>
      <c r="C10" s="90"/>
      <c r="D10" s="90"/>
      <c r="E10" s="90"/>
      <c r="F10" s="90"/>
      <c r="G10" s="90"/>
      <c r="H10" s="90"/>
      <c r="I10" s="90"/>
      <c r="L10" s="88"/>
    </row>
    <row r="11" spans="1:12" ht="16.5" thickBot="1">
      <c r="G11" s="91"/>
      <c r="I11" s="92" t="s">
        <v>5</v>
      </c>
    </row>
    <row r="12" spans="1:12" ht="27.75" customHeight="1">
      <c r="A12" s="93" t="s">
        <v>36</v>
      </c>
      <c r="B12" s="203" t="s">
        <v>233</v>
      </c>
      <c r="C12" s="205" t="s">
        <v>310</v>
      </c>
      <c r="D12" s="206" t="s">
        <v>234</v>
      </c>
      <c r="E12" s="206" t="s">
        <v>235</v>
      </c>
      <c r="F12" s="206" t="s">
        <v>236</v>
      </c>
      <c r="G12" s="207" t="s">
        <v>311</v>
      </c>
      <c r="H12" s="207" t="s">
        <v>319</v>
      </c>
      <c r="I12" s="208" t="s">
        <v>387</v>
      </c>
    </row>
    <row r="13" spans="1:12" ht="13.5" thickBot="1">
      <c r="A13" s="94">
        <v>1</v>
      </c>
      <c r="B13" s="204">
        <v>2</v>
      </c>
      <c r="C13" s="220">
        <v>1</v>
      </c>
      <c r="D13" s="221">
        <v>4</v>
      </c>
      <c r="E13" s="221">
        <v>5</v>
      </c>
      <c r="F13" s="221">
        <v>6</v>
      </c>
      <c r="G13" s="221">
        <v>2</v>
      </c>
      <c r="H13" s="222">
        <v>3</v>
      </c>
      <c r="I13" s="223">
        <v>4</v>
      </c>
    </row>
    <row r="14" spans="1:12" ht="25.5">
      <c r="A14" s="95"/>
      <c r="B14" s="95"/>
      <c r="C14" s="449" t="s">
        <v>312</v>
      </c>
      <c r="D14" s="450"/>
      <c r="E14" s="450"/>
      <c r="F14" s="450"/>
      <c r="G14" s="451">
        <v>811620</v>
      </c>
      <c r="H14" s="451">
        <v>786830</v>
      </c>
      <c r="I14" s="452">
        <v>786830</v>
      </c>
    </row>
    <row r="15" spans="1:12" ht="90.75" customHeight="1">
      <c r="A15" s="96">
        <v>104</v>
      </c>
      <c r="B15" s="97" t="s">
        <v>313</v>
      </c>
      <c r="C15" s="209" t="s">
        <v>314</v>
      </c>
      <c r="D15" s="179" t="s">
        <v>315</v>
      </c>
      <c r="E15" s="179" t="s">
        <v>316</v>
      </c>
      <c r="F15" s="179"/>
      <c r="G15" s="180">
        <f>G14</f>
        <v>811620</v>
      </c>
      <c r="H15" s="180">
        <f>H14</f>
        <v>786830</v>
      </c>
      <c r="I15" s="210">
        <f>I14</f>
        <v>786830</v>
      </c>
    </row>
    <row r="16" spans="1:12" ht="76.5" hidden="1">
      <c r="A16" s="96">
        <v>106</v>
      </c>
      <c r="B16" s="97" t="s">
        <v>313</v>
      </c>
      <c r="C16" s="209" t="s">
        <v>317</v>
      </c>
      <c r="D16" s="181"/>
      <c r="E16" s="181"/>
      <c r="F16" s="181"/>
      <c r="G16" s="182">
        <v>0</v>
      </c>
      <c r="H16" s="183">
        <v>0</v>
      </c>
      <c r="I16" s="211">
        <v>0</v>
      </c>
    </row>
    <row r="17" spans="3:9" hidden="1">
      <c r="C17" s="212"/>
      <c r="D17" s="184"/>
      <c r="E17" s="184"/>
      <c r="F17" s="184"/>
      <c r="G17" s="185">
        <f>SUM(H17:L17)</f>
        <v>0</v>
      </c>
      <c r="H17" s="213"/>
      <c r="I17" s="214"/>
    </row>
    <row r="18" spans="3:9" hidden="1">
      <c r="C18" s="212"/>
      <c r="D18" s="184"/>
      <c r="E18" s="184"/>
      <c r="F18" s="184"/>
      <c r="G18" s="185">
        <f>SUM(H18:L18)</f>
        <v>0</v>
      </c>
      <c r="H18" s="213"/>
      <c r="I18" s="214"/>
    </row>
    <row r="19" spans="3:9" hidden="1">
      <c r="C19" s="215"/>
      <c r="D19" s="181"/>
      <c r="E19" s="181"/>
      <c r="F19" s="181"/>
      <c r="G19" s="186">
        <f>SUM(H19:L19)</f>
        <v>0</v>
      </c>
      <c r="H19" s="213"/>
      <c r="I19" s="214"/>
    </row>
    <row r="20" spans="3:9" ht="76.5" hidden="1">
      <c r="C20" s="445" t="s">
        <v>318</v>
      </c>
      <c r="D20" s="446" t="s">
        <v>315</v>
      </c>
      <c r="E20" s="446" t="s">
        <v>316</v>
      </c>
      <c r="F20" s="446"/>
      <c r="G20" s="447">
        <v>0</v>
      </c>
      <c r="H20" s="447">
        <v>0</v>
      </c>
      <c r="I20" s="448">
        <v>0</v>
      </c>
    </row>
    <row r="21" spans="3:9" ht="162" customHeight="1" thickBot="1">
      <c r="C21" s="456" t="s">
        <v>562</v>
      </c>
      <c r="D21" s="453"/>
      <c r="E21" s="453"/>
      <c r="F21" s="453"/>
      <c r="G21" s="454">
        <v>10123800</v>
      </c>
      <c r="H21" s="454">
        <v>0</v>
      </c>
      <c r="I21" s="455">
        <v>0</v>
      </c>
    </row>
    <row r="22" spans="3:9" ht="13.5" thickBot="1">
      <c r="C22" s="216" t="s">
        <v>29</v>
      </c>
      <c r="D22" s="217"/>
      <c r="E22" s="217"/>
      <c r="F22" s="217"/>
      <c r="G22" s="218">
        <f>G14+G21</f>
        <v>10935420</v>
      </c>
      <c r="H22" s="218">
        <f>H15+H16+H20</f>
        <v>786830</v>
      </c>
      <c r="I22" s="219">
        <f>I14+I16+I20</f>
        <v>786830</v>
      </c>
    </row>
    <row r="23" spans="3:9">
      <c r="G23" s="98"/>
      <c r="H23" s="98"/>
      <c r="I23" s="98"/>
    </row>
  </sheetData>
  <mergeCells count="6">
    <mergeCell ref="A9:I9"/>
    <mergeCell ref="H2:I2"/>
    <mergeCell ref="H3:I3"/>
    <mergeCell ref="H4:I4"/>
    <mergeCell ref="H5:I5"/>
    <mergeCell ref="H6:I6"/>
  </mergeCells>
  <pageMargins left="1.1811023622047245" right="0.39370078740157483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Пост.2</vt:lpstr>
      <vt:lpstr>Пост.1</vt:lpstr>
      <vt:lpstr>Приложение 1</vt:lpstr>
      <vt:lpstr>Приложение 2</vt:lpstr>
      <vt:lpstr>Лист9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</cp:lastModifiedBy>
  <cp:lastPrinted>2023-09-01T02:33:31Z</cp:lastPrinted>
  <dcterms:created xsi:type="dcterms:W3CDTF">2021-11-10T02:56:31Z</dcterms:created>
  <dcterms:modified xsi:type="dcterms:W3CDTF">2023-09-15T03:40:37Z</dcterms:modified>
</cp:coreProperties>
</file>