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3"/>
  </bookViews>
  <sheets>
    <sheet name="Доходы" sheetId="1" r:id="rId1"/>
    <sheet name="Расходы" sheetId="2" r:id="rId2"/>
    <sheet name="Источники" sheetId="3" r:id="rId3"/>
    <sheet name="Лист1" sheetId="5" r:id="rId4"/>
    <sheet name="_params" sheetId="4" state="hidden" r:id="rId5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Источники!$F$35</definedName>
    <definedName name="LAST_CELL" localSheetId="1">Расходы!$F$124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Источники!$A$23</definedName>
    <definedName name="REND_1" localSheetId="1">Расходы!$A$125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9" i="5"/>
  <c r="D11" s="1"/>
  <c r="J11" s="1"/>
  <c r="J10"/>
  <c r="I9"/>
  <c r="J8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J9" i="5" l="1"/>
</calcChain>
</file>

<file path=xl/sharedStrings.xml><?xml version="1.0" encoding="utf-8"?>
<sst xmlns="http://schemas.openxmlformats.org/spreadsheetml/2006/main" count="672" uniqueCount="363">
  <si>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</si>
  <si>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</si>
  <si>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</si>
  <si>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</si>
  <si>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</si>
  <si>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</si>
  <si>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</si>
  <si>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</si>
  <si>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</si>
  <si>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</si>
  <si>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</si>
  <si>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</si>
  <si>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</si>
  <si>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Лапшихинский сельский совет</t>
  </si>
  <si>
    <t>Периодичность: годовая</t>
  </si>
  <si>
    <t>Единица измерения: руб.</t>
  </si>
  <si>
    <t>02280133</t>
  </si>
  <si>
    <t>891</t>
  </si>
  <si>
    <t>04603000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</si>
  <si>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</si>
  <si>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</si>
  <si>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</si>
  <si>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</si>
  <si>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</si>
  <si>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</si>
  <si>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</si>
  <si>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</si>
  <si>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</si>
  <si>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</si>
  <si>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</si>
  <si>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</si>
  <si>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</si>
  <si>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</si>
  <si>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</si>
  <si>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</si>
  <si>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</si>
  <si>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</si>
  <si>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</si>
  <si>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</si>
  <si>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</si>
  <si>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</si>
  <si>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</si>
  <si>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</si>
  <si>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</si>
  <si>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</si>
  <si>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</si>
  <si>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</si>
  <si>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</si>
  <si>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</si>
  <si>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</si>
  <si>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</si>
  <si>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</si>
  <si>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</si>
  <si>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</si>
  <si>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</si>
  <si>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</si>
  <si>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</si>
  <si>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</si>
  <si>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</si>
  <si>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</si>
  <si>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</si>
  <si>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</si>
  <si>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</si>
  <si>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</si>
  <si>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</si>
  <si>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</si>
  <si>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</si>
  <si>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</si>
  <si>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</si>
  <si>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</si>
  <si>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</si>
  <si>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</si>
  <si>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</si>
  <si>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</si>
  <si>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</si>
  <si>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</si>
  <si>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</si>
  <si>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</si>
  <si>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</si>
  <si>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</si>
  <si>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</si>
  <si>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</si>
  <si>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</si>
  <si>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</si>
  <si>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</si>
  <si>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</si>
  <si>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</si>
  <si>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</si>
  <si>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</si>
  <si>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</si>
  <si>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</si>
  <si>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</si>
  <si>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813 10800000000000000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</si>
  <si>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</si>
  <si>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813 10804000010000110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</si>
  <si>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</si>
  <si>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813 10804020010000110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</si>
  <si>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(налог)</t>
  </si>
  <si>
    <t>813 10804020011000110</t>
  </si>
  <si>
    <t>ПРОЧИЕ НЕНАЛОГОВЫЕ ДОХОДЫ</t>
  </si>
  <si>
    <t>813 11700000000000000</t>
  </si>
  <si>
    <t>Средства самообложения граждан</t>
  </si>
  <si>
    <t>813 11714000000000150</t>
  </si>
  <si>
    <t>Средства самообложения граждан, зачисляемые в бюджеты сельских поселений</t>
  </si>
  <si>
    <t>813 11714030100000150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</si>
  <si>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</si>
  <si>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</si>
  <si>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</si>
  <si>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</si>
  <si>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</si>
  <si>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</si>
  <si>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</si>
  <si>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</si>
  <si>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</si>
  <si>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</si>
  <si>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</si>
  <si>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813 20216001000000150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</si>
  <si>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</si>
  <si>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</si>
  <si>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</si>
  <si>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</si>
  <si>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</si>
  <si>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</si>
  <si>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</si>
  <si>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</si>
  <si>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</si>
  <si>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</si>
  <si>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</si>
  <si>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</si>
  <si>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</si>
  <si>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</si>
  <si>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</si>
  <si>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</si>
  <si>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</si>
  <si>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</si>
  <si>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</si>
  <si>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</si>
  <si>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</si>
  <si>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813 20240014000000150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</si>
  <si>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</si>
  <si>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813 20240014100000150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</si>
  <si>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</si>
  <si>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</si>
  <si>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</si>
  <si>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</si>
  <si>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</si>
  <si>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891 20800000000000000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</si>
  <si>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</si>
  <si>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891 20805000100000150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</si>
  <si>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</si>
  <si>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813 21800000000000000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</si>
  <si>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</si>
  <si>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813 21800000000000150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</si>
  <si>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</si>
  <si>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813 21800000100000150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</si>
  <si>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</si>
  <si>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813 21860010100000150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</si>
  <si>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</si>
  <si>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</si>
  <si>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</si>
  <si>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</si>
  <si>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</si>
  <si>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</si>
  <si>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</si>
  <si>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</si>
  <si>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</si>
  <si>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</si>
  <si>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</si>
  <si>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</si>
  <si>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</si>
  <si>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</si>
  <si>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</si>
  <si>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</si>
  <si>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</si>
  <si>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</si>
  <si>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</si>
  <si>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</si>
  <si>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</si>
  <si>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</si>
  <si>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</si>
  <si>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</si>
  <si>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</si>
  <si>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</si>
  <si>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</si>
  <si>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</si>
  <si>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</si>
  <si>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</si>
  <si>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</si>
  <si>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</si>
  <si>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</si>
  <si>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</si>
  <si>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</si>
  <si>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</si>
  <si>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</si>
  <si>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</si>
  <si>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</si>
  <si>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</si>
  <si>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</si>
  <si>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</si>
  <si>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</si>
  <si>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</si>
  <si>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</si>
  <si>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</si>
  <si>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</si>
  <si>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</si>
  <si>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</si>
  <si>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</si>
  <si>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</si>
  <si>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</si>
  <si>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</si>
  <si>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</si>
  <si>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</si>
  <si>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</si>
  <si>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</si>
  <si>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</si>
  <si>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</si>
  <si>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</si>
  <si>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</si>
  <si>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</si>
  <si>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</si>
  <si>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</si>
  <si>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</si>
  <si>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</si>
  <si>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</si>
  <si>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</si>
  <si>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</si>
  <si>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</si>
  <si>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</si>
  <si>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</si>
  <si>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</si>
  <si>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</si>
  <si>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</si>
  <si>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</si>
  <si>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</si>
  <si>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</si>
  <si>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</si>
  <si>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</si>
  <si>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</si>
  <si>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</si>
  <si>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</si>
  <si>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</si>
  <si>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</si>
  <si>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</si>
  <si>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</si>
  <si>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</si>
  <si>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</si>
  <si>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</si>
  <si>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</si>
  <si>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</si>
  <si>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</si>
  <si>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</si>
  <si>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</si>
  <si>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</si>
  <si>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000 0310 0000000000 120 </t>
  </si>
  <si>
    <t xml:space="preserve">000 0310 0000000000 121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</si>
  <si>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</si>
  <si>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</si>
  <si>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</si>
  <si>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</si>
  <si>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000 0310 0000000000 247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</si>
  <si>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</si>
  <si>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</si>
  <si>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</si>
  <si>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</si>
  <si>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</si>
  <si>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</si>
  <si>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</si>
  <si>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</si>
  <si>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</si>
  <si>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</si>
  <si>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</si>
  <si>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</si>
  <si>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</si>
  <si>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</si>
  <si>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</si>
  <si>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</si>
  <si>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</si>
  <si>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</si>
  <si>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</si>
  <si>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</si>
  <si>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</si>
  <si>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</si>
  <si>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</si>
  <si>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</si>
  <si>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</si>
  <si>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</si>
  <si>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</si>
  <si>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</si>
  <si>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</si>
  <si>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</si>
  <si>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</si>
  <si>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</si>
  <si>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</si>
  <si>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</si>
  <si>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</si>
  <si>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</si>
  <si>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</si>
  <si>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</si>
  <si>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</si>
  <si>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</si>
  <si>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</si>
  <si>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</si>
  <si>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</si>
  <si>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</si>
  <si>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</si>
  <si>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</si>
  <si>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</si>
  <si>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</si>
  <si>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</si>
  <si>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</si>
  <si>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</si>
  <si>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</si>
  <si>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</si>
  <si>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</si>
  <si>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</si>
  <si>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</si>
  <si>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</si>
  <si>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</si>
  <si>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</si>
  <si>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</si>
  <si>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</si>
  <si>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</si>
  <si>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</si>
  <si>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</si>
  <si>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</si>
  <si>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813 01050000000000500</t>
  </si>
  <si>
    <t>Увеличение прочих остатков денежных средств бюджетов сельских поселений</t>
  </si>
  <si>
    <t>813 01050201100000510</t>
  </si>
  <si>
    <t>уменьшение остатков средств, всего</t>
  </si>
  <si>
    <t>720</t>
  </si>
  <si>
    <t>813 01050000000000600</t>
  </si>
  <si>
    <t>Уменьшение прочих остатков денежных средств бюджетов сельских поселений</t>
  </si>
  <si>
    <t>813 01050201100000610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</si>
  <si>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</si>
  <si>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</si>
  <si>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</si>
  <si>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</si>
  <si>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</si>
  <si>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</si>
  <si>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</si>
  <si>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</si>
  <si>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</si>
  <si>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</si>
  <si>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</si>
  <si>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</si>
  <si>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</si>
  <si>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</si>
  <si>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</si>
  <si>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Администрация Лапшихинского сельсовета Ачинского района Красноярского края</t>
  </si>
  <si>
    <t>813</t>
  </si>
  <si>
    <t xml:space="preserve">             </t>
  </si>
  <si>
    <t>Форма 0503117  с.3</t>
  </si>
  <si>
    <t>3. Источники финансирования дефицита бюджетов</t>
  </si>
  <si>
    <t>Наименование показателя</t>
  </si>
  <si>
    <t>Код стро-ки</t>
  </si>
  <si>
    <t>Код источника финансирования по КИВФ</t>
  </si>
  <si>
    <t>Источники финансирования, утвержденные сводной бюджетной росписью</t>
  </si>
  <si>
    <t>%BEG_DATA%</t>
  </si>
  <si>
    <t>Всего:</t>
  </si>
  <si>
    <t>Глава сельсовета</t>
  </si>
  <si>
    <t>Н.Г. Стась</t>
  </si>
  <si>
    <t>Главный бухгалтер</t>
  </si>
  <si>
    <t>Е.В.Степанова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</si>
</sst>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000"/>
  </numFmts>
  <fonts count="17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sz val="6"/>
      <name val="Arial Cyr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6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49" fontId="6" fillId="0" borderId="0" xfId="1" applyNumberFormat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right" vertical="center"/>
    </xf>
    <xf numFmtId="49" fontId="9" fillId="0" borderId="0" xfId="1" applyNumberFormat="1" applyFont="1" applyAlignment="1">
      <alignment horizontal="left" vertical="center"/>
    </xf>
    <xf numFmtId="49" fontId="10" fillId="0" borderId="46" xfId="1" applyNumberFormat="1" applyFont="1" applyBorder="1" applyAlignment="1">
      <alignment horizontal="center" vertical="center" wrapText="1"/>
    </xf>
    <xf numFmtId="49" fontId="10" fillId="0" borderId="48" xfId="1" applyNumberFormat="1" applyFont="1" applyBorder="1" applyAlignment="1">
      <alignment horizontal="center" vertical="center" wrapText="1"/>
    </xf>
    <xf numFmtId="49" fontId="10" fillId="0" borderId="49" xfId="1" applyNumberFormat="1" applyFont="1" applyBorder="1" applyAlignment="1">
      <alignment horizontal="center" vertical="center" wrapText="1"/>
    </xf>
    <xf numFmtId="49" fontId="8" fillId="0" borderId="24" xfId="1" applyNumberFormat="1" applyFont="1" applyBorder="1" applyAlignment="1">
      <alignment horizontal="center" vertical="center" wrapText="1"/>
    </xf>
    <xf numFmtId="49" fontId="8" fillId="0" borderId="46" xfId="1" applyNumberFormat="1" applyFont="1" applyBorder="1" applyAlignment="1">
      <alignment horizontal="center" vertical="center" wrapText="1"/>
    </xf>
    <xf numFmtId="49" fontId="8" fillId="0" borderId="47" xfId="1" applyNumberFormat="1" applyFont="1" applyBorder="1" applyAlignment="1">
      <alignment horizontal="center" vertical="center" wrapText="1"/>
    </xf>
    <xf numFmtId="49" fontId="8" fillId="0" borderId="48" xfId="1" applyNumberFormat="1" applyFont="1" applyBorder="1" applyAlignment="1">
      <alignment horizontal="center" vertical="center" wrapText="1"/>
    </xf>
    <xf numFmtId="49" fontId="8" fillId="0" borderId="49" xfId="1" applyNumberFormat="1" applyFont="1" applyBorder="1" applyAlignment="1">
      <alignment horizontal="center" vertical="center" wrapText="1"/>
    </xf>
    <xf numFmtId="49" fontId="8" fillId="0" borderId="24" xfId="1" applyNumberFormat="1" applyFont="1" applyBorder="1" applyAlignment="1">
      <alignment horizontal="left" vertical="center" wrapText="1"/>
    </xf>
    <xf numFmtId="166" fontId="8" fillId="0" borderId="24" xfId="1" applyNumberFormat="1" applyFont="1" applyBorder="1" applyAlignment="1">
      <alignment horizontal="right" vertical="center"/>
    </xf>
    <xf numFmtId="49" fontId="8" fillId="0" borderId="24" xfId="1" applyNumberFormat="1" applyFont="1" applyBorder="1" applyAlignment="1">
      <alignment horizontal="left" vertical="center"/>
    </xf>
    <xf numFmtId="4" fontId="11" fillId="0" borderId="24" xfId="1" applyNumberFormat="1" applyFont="1" applyBorder="1" applyAlignment="1">
      <alignment horizontal="right" vertical="center"/>
    </xf>
    <xf numFmtId="4" fontId="12" fillId="0" borderId="24" xfId="1" applyNumberFormat="1" applyFont="1" applyBorder="1" applyAlignment="1">
      <alignment horizontal="right" vertical="center"/>
    </xf>
    <xf numFmtId="49" fontId="13" fillId="0" borderId="24" xfId="1" applyNumberFormat="1" applyFont="1" applyBorder="1" applyAlignment="1">
      <alignment horizontal="right" vertical="center" wrapText="1"/>
    </xf>
    <xf numFmtId="4" fontId="14" fillId="0" borderId="24" xfId="1" applyNumberFormat="1" applyFont="1" applyBorder="1" applyAlignment="1">
      <alignment horizontal="right" vertical="center"/>
    </xf>
    <xf numFmtId="49" fontId="8" fillId="0" borderId="0" xfId="1" applyNumberFormat="1" applyFont="1" applyAlignment="1">
      <alignment horizontal="left" vertical="top" wrapText="1"/>
    </xf>
    <xf numFmtId="166" fontId="8" fillId="0" borderId="0" xfId="1" applyNumberFormat="1" applyFont="1" applyAlignment="1">
      <alignment horizontal="right" vertical="top"/>
    </xf>
    <xf numFmtId="49" fontId="8" fillId="0" borderId="0" xfId="1" applyNumberFormat="1" applyFont="1" applyAlignment="1">
      <alignment horizontal="left" vertical="top"/>
    </xf>
    <xf numFmtId="4" fontId="8" fillId="0" borderId="0" xfId="1" applyNumberFormat="1" applyFont="1" applyAlignment="1">
      <alignment horizontal="right" vertical="top"/>
    </xf>
    <xf numFmtId="4" fontId="15" fillId="0" borderId="0" xfId="1" applyNumberFormat="1" applyFont="1" applyAlignment="1">
      <alignment vertical="top"/>
    </xf>
    <xf numFmtId="49" fontId="15" fillId="0" borderId="0" xfId="1" applyNumberFormat="1" applyFont="1" applyAlignment="1">
      <alignment horizontal="left" vertical="top" wrapText="1"/>
    </xf>
    <xf numFmtId="166" fontId="15" fillId="0" borderId="0" xfId="1" applyNumberFormat="1" applyFont="1" applyAlignment="1">
      <alignment horizontal="right" vertical="top"/>
    </xf>
    <xf numFmtId="49" fontId="15" fillId="0" borderId="0" xfId="1" applyNumberFormat="1" applyFont="1" applyAlignment="1">
      <alignment horizontal="left" vertical="top"/>
    </xf>
    <xf numFmtId="4" fontId="15" fillId="0" borderId="0" xfId="1" applyNumberFormat="1" applyFont="1" applyAlignment="1">
      <alignment horizontal="right" vertical="top"/>
    </xf>
    <xf numFmtId="4" fontId="16" fillId="0" borderId="0" xfId="1" applyNumberFormat="1" applyFont="1" applyAlignment="1">
      <alignment horizontal="right" vertical="top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15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right" vertical="top"/>
    </xf>
    <xf numFmtId="49" fontId="10" fillId="0" borderId="24" xfId="1" applyNumberFormat="1" applyFont="1" applyBorder="1" applyAlignment="1">
      <alignment horizontal="center" vertical="center" wrapText="1"/>
    </xf>
    <xf numFmtId="49" fontId="10" fillId="0" borderId="46" xfId="1" applyNumberFormat="1" applyFont="1" applyBorder="1" applyAlignment="1">
      <alignment horizontal="center" vertical="center" wrapText="1"/>
    </xf>
    <xf numFmtId="49" fontId="10" fillId="0" borderId="47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ф.117 на 01.06.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showGridLines="0" workbookViewId="0">
      <selection activeCell="I13" sqref="I13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6"/>
      <c r="B1" s="126"/>
      <c r="C1" s="126"/>
      <c r="D1" s="126"/>
      <c r="E1" s="2"/>
      <c r="F1" s="2"/>
    </row>
    <row r="2" spans="1:6" ht="16.899999999999999" customHeight="1">
      <c r="A2" s="126" t="s">
        <v>0</v>
      </c>
      <c r="B2" s="126"/>
      <c r="C2" s="126"/>
      <c r="D2" s="12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27" t="s">
        <v>5</v>
      </c>
      <c r="B4" s="127"/>
      <c r="C4" s="127"/>
      <c r="D4" s="127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16</v>
      </c>
    </row>
    <row r="6" spans="1:6" ht="12.75" customHeight="1">
      <c r="A6" s="12" t="s">
        <v>8</v>
      </c>
      <c r="B6" s="128" t="s">
        <v>348</v>
      </c>
      <c r="C6" s="129"/>
      <c r="D6" s="129"/>
      <c r="E6" s="3" t="s">
        <v>9</v>
      </c>
      <c r="F6" s="11" t="s">
        <v>349</v>
      </c>
    </row>
    <row r="7" spans="1:6">
      <c r="A7" s="12" t="s">
        <v>10</v>
      </c>
      <c r="B7" s="130" t="s">
        <v>13</v>
      </c>
      <c r="C7" s="130"/>
      <c r="D7" s="130"/>
      <c r="E7" s="3" t="s">
        <v>11</v>
      </c>
      <c r="F7" s="13" t="s">
        <v>18</v>
      </c>
    </row>
    <row r="8" spans="1:6">
      <c r="A8" s="12" t="s">
        <v>14</v>
      </c>
      <c r="B8" s="12"/>
      <c r="C8" s="12"/>
      <c r="D8" s="14"/>
      <c r="E8" s="3"/>
      <c r="F8" s="15"/>
    </row>
    <row r="9" spans="1:6">
      <c r="A9" s="12" t="s">
        <v>15</v>
      </c>
      <c r="B9" s="12"/>
      <c r="C9" s="16"/>
      <c r="D9" s="14"/>
      <c r="E9" s="3" t="s">
        <v>19</v>
      </c>
      <c r="F9" s="17" t="s">
        <v>12</v>
      </c>
    </row>
    <row r="10" spans="1:6" ht="20.25" customHeight="1">
      <c r="A10" s="126" t="s">
        <v>20</v>
      </c>
      <c r="B10" s="126"/>
      <c r="C10" s="126"/>
      <c r="D10" s="126"/>
      <c r="E10" s="1"/>
      <c r="F10" s="18"/>
    </row>
    <row r="11" spans="1:6" ht="4.1500000000000004" customHeight="1">
      <c r="A11" s="137" t="s">
        <v>21</v>
      </c>
      <c r="B11" s="131" t="s">
        <v>22</v>
      </c>
      <c r="C11" s="131" t="s">
        <v>23</v>
      </c>
      <c r="D11" s="134" t="s">
        <v>24</v>
      </c>
      <c r="E11" s="134" t="s">
        <v>25</v>
      </c>
      <c r="F11" s="140" t="s">
        <v>26</v>
      </c>
    </row>
    <row r="12" spans="1:6" ht="3.6" customHeight="1">
      <c r="A12" s="138"/>
      <c r="B12" s="132"/>
      <c r="C12" s="132"/>
      <c r="D12" s="135"/>
      <c r="E12" s="135"/>
      <c r="F12" s="141"/>
    </row>
    <row r="13" spans="1:6" ht="3" customHeight="1">
      <c r="A13" s="138"/>
      <c r="B13" s="132"/>
      <c r="C13" s="132"/>
      <c r="D13" s="135"/>
      <c r="E13" s="135"/>
      <c r="F13" s="141"/>
    </row>
    <row r="14" spans="1:6" ht="3" customHeight="1">
      <c r="A14" s="138"/>
      <c r="B14" s="132"/>
      <c r="C14" s="132"/>
      <c r="D14" s="135"/>
      <c r="E14" s="135"/>
      <c r="F14" s="141"/>
    </row>
    <row r="15" spans="1:6" ht="3" customHeight="1">
      <c r="A15" s="138"/>
      <c r="B15" s="132"/>
      <c r="C15" s="132"/>
      <c r="D15" s="135"/>
      <c r="E15" s="135"/>
      <c r="F15" s="141"/>
    </row>
    <row r="16" spans="1:6" ht="3" customHeight="1">
      <c r="A16" s="138"/>
      <c r="B16" s="132"/>
      <c r="C16" s="132"/>
      <c r="D16" s="135"/>
      <c r="E16" s="135"/>
      <c r="F16" s="141"/>
    </row>
    <row r="17" spans="1:6" ht="23.45" customHeight="1">
      <c r="A17" s="139"/>
      <c r="B17" s="133"/>
      <c r="C17" s="133"/>
      <c r="D17" s="136"/>
      <c r="E17" s="136"/>
      <c r="F17" s="142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12822478.460000001</v>
      </c>
      <c r="E19" s="29">
        <v>2073823.4</v>
      </c>
      <c r="F19" s="28">
        <f>IF(OR(D19="-",IF(E19="-",0,E19)&gt;=IF(D19="-",0,D19)),"-",IF(D19="-",0,D19)-IF(E19="-",0,E19))</f>
        <v>10748655.060000001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668100</v>
      </c>
      <c r="E21" s="38">
        <v>125921.31</v>
      </c>
      <c r="F21" s="39">
        <f t="shared" ref="F21:F52" si="0">IF(OR(D21="-",IF(E21="-",0,E21)&gt;=IF(D21="-",0,D21)),"-",IF(D21="-",0,D21)-IF(E21="-",0,E21))</f>
        <v>542178.68999999994</v>
      </c>
    </row>
    <row r="22" spans="1:6">
      <c r="A22" s="35" t="s">
        <v>36</v>
      </c>
      <c r="B22" s="36" t="s">
        <v>31</v>
      </c>
      <c r="C22" s="37" t="s">
        <v>37</v>
      </c>
      <c r="D22" s="38">
        <v>154200</v>
      </c>
      <c r="E22" s="38">
        <v>29068.14</v>
      </c>
      <c r="F22" s="39">
        <f t="shared" si="0"/>
        <v>125131.86</v>
      </c>
    </row>
    <row r="23" spans="1:6">
      <c r="A23" s="35" t="s">
        <v>38</v>
      </c>
      <c r="B23" s="36" t="s">
        <v>31</v>
      </c>
      <c r="C23" s="37" t="s">
        <v>39</v>
      </c>
      <c r="D23" s="38">
        <v>154200</v>
      </c>
      <c r="E23" s="38">
        <v>29068.14</v>
      </c>
      <c r="F23" s="39">
        <f t="shared" si="0"/>
        <v>125131.86</v>
      </c>
    </row>
    <row r="24" spans="1:6" ht="78.75">
      <c r="A24" s="40" t="s">
        <v>40</v>
      </c>
      <c r="B24" s="36" t="s">
        <v>31</v>
      </c>
      <c r="C24" s="37" t="s">
        <v>41</v>
      </c>
      <c r="D24" s="38">
        <v>153900</v>
      </c>
      <c r="E24" s="38">
        <v>29005.96</v>
      </c>
      <c r="F24" s="39">
        <f t="shared" si="0"/>
        <v>124894.04000000001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153900</v>
      </c>
      <c r="E25" s="38">
        <v>29005.96</v>
      </c>
      <c r="F25" s="39">
        <f t="shared" si="0"/>
        <v>124894.04000000001</v>
      </c>
    </row>
    <row r="26" spans="1:6" ht="101.25">
      <c r="A26" s="40" t="s">
        <v>44</v>
      </c>
      <c r="B26" s="36" t="s">
        <v>31</v>
      </c>
      <c r="C26" s="37" t="s">
        <v>45</v>
      </c>
      <c r="D26" s="38" t="s">
        <v>46</v>
      </c>
      <c r="E26" s="38">
        <v>-2.2599999999999998</v>
      </c>
      <c r="F26" s="39" t="str">
        <f t="shared" si="0"/>
        <v>-</v>
      </c>
    </row>
    <row r="27" spans="1:6" ht="123.75">
      <c r="A27" s="40" t="s">
        <v>47</v>
      </c>
      <c r="B27" s="36" t="s">
        <v>31</v>
      </c>
      <c r="C27" s="37" t="s">
        <v>48</v>
      </c>
      <c r="D27" s="38" t="s">
        <v>46</v>
      </c>
      <c r="E27" s="38">
        <v>-2.2599999999999998</v>
      </c>
      <c r="F27" s="39" t="str">
        <f t="shared" si="0"/>
        <v>-</v>
      </c>
    </row>
    <row r="28" spans="1:6" ht="33.75">
      <c r="A28" s="35" t="s">
        <v>49</v>
      </c>
      <c r="B28" s="36" t="s">
        <v>31</v>
      </c>
      <c r="C28" s="37" t="s">
        <v>50</v>
      </c>
      <c r="D28" s="38">
        <v>300</v>
      </c>
      <c r="E28" s="38">
        <v>64.44</v>
      </c>
      <c r="F28" s="39">
        <f t="shared" si="0"/>
        <v>235.56</v>
      </c>
    </row>
    <row r="29" spans="1:6" ht="67.5">
      <c r="A29" s="35" t="s">
        <v>51</v>
      </c>
      <c r="B29" s="36" t="s">
        <v>31</v>
      </c>
      <c r="C29" s="37" t="s">
        <v>52</v>
      </c>
      <c r="D29" s="38">
        <v>300</v>
      </c>
      <c r="E29" s="38">
        <v>64.44</v>
      </c>
      <c r="F29" s="39">
        <f t="shared" si="0"/>
        <v>235.56</v>
      </c>
    </row>
    <row r="30" spans="1:6" ht="33.75">
      <c r="A30" s="35" t="s">
        <v>53</v>
      </c>
      <c r="B30" s="36" t="s">
        <v>31</v>
      </c>
      <c r="C30" s="37" t="s">
        <v>54</v>
      </c>
      <c r="D30" s="38">
        <v>288500</v>
      </c>
      <c r="E30" s="38">
        <v>73372.899999999994</v>
      </c>
      <c r="F30" s="39">
        <f t="shared" si="0"/>
        <v>215127.1</v>
      </c>
    </row>
    <row r="31" spans="1:6" ht="22.5">
      <c r="A31" s="35" t="s">
        <v>55</v>
      </c>
      <c r="B31" s="36" t="s">
        <v>31</v>
      </c>
      <c r="C31" s="37" t="s">
        <v>56</v>
      </c>
      <c r="D31" s="38">
        <v>288500</v>
      </c>
      <c r="E31" s="38">
        <v>73372.899999999994</v>
      </c>
      <c r="F31" s="39">
        <f t="shared" si="0"/>
        <v>215127.1</v>
      </c>
    </row>
    <row r="32" spans="1:6" ht="67.5">
      <c r="A32" s="35" t="s">
        <v>57</v>
      </c>
      <c r="B32" s="36" t="s">
        <v>31</v>
      </c>
      <c r="C32" s="37" t="s">
        <v>58</v>
      </c>
      <c r="D32" s="38">
        <v>150500</v>
      </c>
      <c r="E32" s="38">
        <v>35973.5</v>
      </c>
      <c r="F32" s="39">
        <f t="shared" si="0"/>
        <v>114526.5</v>
      </c>
    </row>
    <row r="33" spans="1:6" ht="101.25">
      <c r="A33" s="40" t="s">
        <v>59</v>
      </c>
      <c r="B33" s="36" t="s">
        <v>31</v>
      </c>
      <c r="C33" s="37" t="s">
        <v>60</v>
      </c>
      <c r="D33" s="38">
        <v>150500</v>
      </c>
      <c r="E33" s="38">
        <v>35973.5</v>
      </c>
      <c r="F33" s="39">
        <f t="shared" si="0"/>
        <v>114526.5</v>
      </c>
    </row>
    <row r="34" spans="1:6" ht="78.75">
      <c r="A34" s="40" t="s">
        <v>61</v>
      </c>
      <c r="B34" s="36" t="s">
        <v>31</v>
      </c>
      <c r="C34" s="37" t="s">
        <v>62</v>
      </c>
      <c r="D34" s="38">
        <v>700</v>
      </c>
      <c r="E34" s="38">
        <v>189.26</v>
      </c>
      <c r="F34" s="39">
        <f t="shared" si="0"/>
        <v>510.74</v>
      </c>
    </row>
    <row r="35" spans="1:6" ht="112.5">
      <c r="A35" s="40" t="s">
        <v>63</v>
      </c>
      <c r="B35" s="36" t="s">
        <v>31</v>
      </c>
      <c r="C35" s="37" t="s">
        <v>64</v>
      </c>
      <c r="D35" s="38">
        <v>700</v>
      </c>
      <c r="E35" s="38">
        <v>189.26</v>
      </c>
      <c r="F35" s="39">
        <f t="shared" si="0"/>
        <v>510.74</v>
      </c>
    </row>
    <row r="36" spans="1:6" ht="67.5">
      <c r="A36" s="35" t="s">
        <v>65</v>
      </c>
      <c r="B36" s="36" t="s">
        <v>31</v>
      </c>
      <c r="C36" s="37" t="s">
        <v>66</v>
      </c>
      <c r="D36" s="38">
        <v>156000</v>
      </c>
      <c r="E36" s="38">
        <v>41029.43</v>
      </c>
      <c r="F36" s="39">
        <f t="shared" si="0"/>
        <v>114970.57</v>
      </c>
    </row>
    <row r="37" spans="1:6" ht="101.25">
      <c r="A37" s="40" t="s">
        <v>67</v>
      </c>
      <c r="B37" s="36" t="s">
        <v>31</v>
      </c>
      <c r="C37" s="37" t="s">
        <v>68</v>
      </c>
      <c r="D37" s="38">
        <v>156000</v>
      </c>
      <c r="E37" s="38">
        <v>41029.43</v>
      </c>
      <c r="F37" s="39">
        <f t="shared" si="0"/>
        <v>114970.57</v>
      </c>
    </row>
    <row r="38" spans="1:6" ht="67.5">
      <c r="A38" s="35" t="s">
        <v>69</v>
      </c>
      <c r="B38" s="36" t="s">
        <v>31</v>
      </c>
      <c r="C38" s="37" t="s">
        <v>70</v>
      </c>
      <c r="D38" s="38">
        <v>-18700</v>
      </c>
      <c r="E38" s="38">
        <v>-3819.29</v>
      </c>
      <c r="F38" s="39" t="str">
        <f t="shared" si="0"/>
        <v>-</v>
      </c>
    </row>
    <row r="39" spans="1:6" ht="101.25">
      <c r="A39" s="40" t="s">
        <v>71</v>
      </c>
      <c r="B39" s="36" t="s">
        <v>31</v>
      </c>
      <c r="C39" s="37" t="s">
        <v>72</v>
      </c>
      <c r="D39" s="38">
        <v>-18700</v>
      </c>
      <c r="E39" s="38">
        <v>-3819.29</v>
      </c>
      <c r="F39" s="39" t="str">
        <f t="shared" si="0"/>
        <v>-</v>
      </c>
    </row>
    <row r="40" spans="1:6">
      <c r="A40" s="35" t="s">
        <v>73</v>
      </c>
      <c r="B40" s="36" t="s">
        <v>31</v>
      </c>
      <c r="C40" s="37" t="s">
        <v>74</v>
      </c>
      <c r="D40" s="38">
        <v>213400</v>
      </c>
      <c r="E40" s="38">
        <v>23280.27</v>
      </c>
      <c r="F40" s="39">
        <f t="shared" si="0"/>
        <v>190119.73</v>
      </c>
    </row>
    <row r="41" spans="1:6">
      <c r="A41" s="35" t="s">
        <v>75</v>
      </c>
      <c r="B41" s="36" t="s">
        <v>31</v>
      </c>
      <c r="C41" s="37" t="s">
        <v>76</v>
      </c>
      <c r="D41" s="38">
        <v>16500</v>
      </c>
      <c r="E41" s="38">
        <v>7044.39</v>
      </c>
      <c r="F41" s="39">
        <f t="shared" si="0"/>
        <v>9455.61</v>
      </c>
    </row>
    <row r="42" spans="1:6" ht="33.75">
      <c r="A42" s="35" t="s">
        <v>77</v>
      </c>
      <c r="B42" s="36" t="s">
        <v>31</v>
      </c>
      <c r="C42" s="37" t="s">
        <v>78</v>
      </c>
      <c r="D42" s="38">
        <v>16500</v>
      </c>
      <c r="E42" s="38">
        <v>7044.39</v>
      </c>
      <c r="F42" s="39">
        <f t="shared" si="0"/>
        <v>9455.61</v>
      </c>
    </row>
    <row r="43" spans="1:6" ht="67.5">
      <c r="A43" s="35" t="s">
        <v>79</v>
      </c>
      <c r="B43" s="36" t="s">
        <v>31</v>
      </c>
      <c r="C43" s="37" t="s">
        <v>80</v>
      </c>
      <c r="D43" s="38">
        <v>16500</v>
      </c>
      <c r="E43" s="38">
        <v>7044.39</v>
      </c>
      <c r="F43" s="39">
        <f t="shared" si="0"/>
        <v>9455.61</v>
      </c>
    </row>
    <row r="44" spans="1:6">
      <c r="A44" s="35" t="s">
        <v>81</v>
      </c>
      <c r="B44" s="36" t="s">
        <v>31</v>
      </c>
      <c r="C44" s="37" t="s">
        <v>82</v>
      </c>
      <c r="D44" s="38">
        <v>196900</v>
      </c>
      <c r="E44" s="38">
        <v>16235.88</v>
      </c>
      <c r="F44" s="39">
        <f t="shared" si="0"/>
        <v>180664.12</v>
      </c>
    </row>
    <row r="45" spans="1:6">
      <c r="A45" s="35" t="s">
        <v>83</v>
      </c>
      <c r="B45" s="36" t="s">
        <v>31</v>
      </c>
      <c r="C45" s="37" t="s">
        <v>84</v>
      </c>
      <c r="D45" s="38">
        <v>64500</v>
      </c>
      <c r="E45" s="38">
        <v>7464</v>
      </c>
      <c r="F45" s="39">
        <f t="shared" si="0"/>
        <v>57036</v>
      </c>
    </row>
    <row r="46" spans="1:6" ht="33.75">
      <c r="A46" s="35" t="s">
        <v>85</v>
      </c>
      <c r="B46" s="36" t="s">
        <v>31</v>
      </c>
      <c r="C46" s="37" t="s">
        <v>86</v>
      </c>
      <c r="D46" s="38">
        <v>64500</v>
      </c>
      <c r="E46" s="38">
        <v>7464</v>
      </c>
      <c r="F46" s="39">
        <f t="shared" si="0"/>
        <v>57036</v>
      </c>
    </row>
    <row r="47" spans="1:6">
      <c r="A47" s="35" t="s">
        <v>87</v>
      </c>
      <c r="B47" s="36" t="s">
        <v>31</v>
      </c>
      <c r="C47" s="37" t="s">
        <v>88</v>
      </c>
      <c r="D47" s="38">
        <v>132400</v>
      </c>
      <c r="E47" s="38">
        <v>8771.8799999999992</v>
      </c>
      <c r="F47" s="39">
        <f t="shared" si="0"/>
        <v>123628.12</v>
      </c>
    </row>
    <row r="48" spans="1:6" ht="33.75">
      <c r="A48" s="35" t="s">
        <v>89</v>
      </c>
      <c r="B48" s="36" t="s">
        <v>31</v>
      </c>
      <c r="C48" s="37" t="s">
        <v>90</v>
      </c>
      <c r="D48" s="38">
        <v>132400</v>
      </c>
      <c r="E48" s="38">
        <v>8771.8799999999992</v>
      </c>
      <c r="F48" s="39">
        <f t="shared" si="0"/>
        <v>123628.12</v>
      </c>
    </row>
    <row r="49" spans="1:6">
      <c r="A49" s="35" t="s">
        <v>91</v>
      </c>
      <c r="B49" s="36" t="s">
        <v>31</v>
      </c>
      <c r="C49" s="37" t="s">
        <v>92</v>
      </c>
      <c r="D49" s="38">
        <v>2000</v>
      </c>
      <c r="E49" s="38">
        <v>200</v>
      </c>
      <c r="F49" s="39">
        <f t="shared" si="0"/>
        <v>1800</v>
      </c>
    </row>
    <row r="50" spans="1:6" ht="45">
      <c r="A50" s="35" t="s">
        <v>93</v>
      </c>
      <c r="B50" s="36" t="s">
        <v>31</v>
      </c>
      <c r="C50" s="37" t="s">
        <v>94</v>
      </c>
      <c r="D50" s="38">
        <v>2000</v>
      </c>
      <c r="E50" s="38">
        <v>200</v>
      </c>
      <c r="F50" s="39">
        <f t="shared" si="0"/>
        <v>1800</v>
      </c>
    </row>
    <row r="51" spans="1:6" ht="67.5">
      <c r="A51" s="35" t="s">
        <v>95</v>
      </c>
      <c r="B51" s="36" t="s">
        <v>31</v>
      </c>
      <c r="C51" s="37" t="s">
        <v>96</v>
      </c>
      <c r="D51" s="38">
        <v>2000</v>
      </c>
      <c r="E51" s="38">
        <v>200</v>
      </c>
      <c r="F51" s="39">
        <f t="shared" si="0"/>
        <v>1800</v>
      </c>
    </row>
    <row r="52" spans="1:6" ht="67.5">
      <c r="A52" s="35" t="s">
        <v>97</v>
      </c>
      <c r="B52" s="36" t="s">
        <v>31</v>
      </c>
      <c r="C52" s="37" t="s">
        <v>98</v>
      </c>
      <c r="D52" s="38">
        <v>2000</v>
      </c>
      <c r="E52" s="38">
        <v>200</v>
      </c>
      <c r="F52" s="39">
        <f t="shared" si="0"/>
        <v>1800</v>
      </c>
    </row>
    <row r="53" spans="1:6">
      <c r="A53" s="35" t="s">
        <v>99</v>
      </c>
      <c r="B53" s="36" t="s">
        <v>31</v>
      </c>
      <c r="C53" s="37" t="s">
        <v>100</v>
      </c>
      <c r="D53" s="38">
        <v>10000</v>
      </c>
      <c r="E53" s="38" t="s">
        <v>46</v>
      </c>
      <c r="F53" s="39">
        <f t="shared" ref="F53:F81" si="1">IF(OR(D53="-",IF(E53="-",0,E53)&gt;=IF(D53="-",0,D53)),"-",IF(D53="-",0,D53)-IF(E53="-",0,E53))</f>
        <v>10000</v>
      </c>
    </row>
    <row r="54" spans="1:6">
      <c r="A54" s="35" t="s">
        <v>101</v>
      </c>
      <c r="B54" s="36" t="s">
        <v>31</v>
      </c>
      <c r="C54" s="37" t="s">
        <v>102</v>
      </c>
      <c r="D54" s="38">
        <v>10000</v>
      </c>
      <c r="E54" s="38" t="s">
        <v>46</v>
      </c>
      <c r="F54" s="39">
        <f t="shared" si="1"/>
        <v>10000</v>
      </c>
    </row>
    <row r="55" spans="1:6" ht="22.5">
      <c r="A55" s="35" t="s">
        <v>103</v>
      </c>
      <c r="B55" s="36" t="s">
        <v>31</v>
      </c>
      <c r="C55" s="37" t="s">
        <v>104</v>
      </c>
      <c r="D55" s="38">
        <v>10000</v>
      </c>
      <c r="E55" s="38" t="s">
        <v>46</v>
      </c>
      <c r="F55" s="39">
        <f t="shared" si="1"/>
        <v>10000</v>
      </c>
    </row>
    <row r="56" spans="1:6">
      <c r="A56" s="35" t="s">
        <v>105</v>
      </c>
      <c r="B56" s="36" t="s">
        <v>31</v>
      </c>
      <c r="C56" s="37" t="s">
        <v>106</v>
      </c>
      <c r="D56" s="38">
        <v>12154378.460000001</v>
      </c>
      <c r="E56" s="38">
        <v>1947902.09</v>
      </c>
      <c r="F56" s="39">
        <f t="shared" si="1"/>
        <v>10206476.370000001</v>
      </c>
    </row>
    <row r="57" spans="1:6" ht="33.75">
      <c r="A57" s="35" t="s">
        <v>107</v>
      </c>
      <c r="B57" s="36" t="s">
        <v>31</v>
      </c>
      <c r="C57" s="37" t="s">
        <v>108</v>
      </c>
      <c r="D57" s="38">
        <v>12060399.189999999</v>
      </c>
      <c r="E57" s="38">
        <v>1853956</v>
      </c>
      <c r="F57" s="39">
        <f t="shared" si="1"/>
        <v>10206443.189999999</v>
      </c>
    </row>
    <row r="58" spans="1:6" ht="22.5">
      <c r="A58" s="35" t="s">
        <v>109</v>
      </c>
      <c r="B58" s="36" t="s">
        <v>31</v>
      </c>
      <c r="C58" s="37" t="s">
        <v>110</v>
      </c>
      <c r="D58" s="38">
        <v>4873900</v>
      </c>
      <c r="E58" s="38">
        <v>851360</v>
      </c>
      <c r="F58" s="39">
        <f t="shared" si="1"/>
        <v>4022540</v>
      </c>
    </row>
    <row r="59" spans="1:6">
      <c r="A59" s="35" t="s">
        <v>111</v>
      </c>
      <c r="B59" s="36" t="s">
        <v>31</v>
      </c>
      <c r="C59" s="37" t="s">
        <v>112</v>
      </c>
      <c r="D59" s="38">
        <v>469900</v>
      </c>
      <c r="E59" s="38">
        <v>117360</v>
      </c>
      <c r="F59" s="39">
        <f t="shared" si="1"/>
        <v>352540</v>
      </c>
    </row>
    <row r="60" spans="1:6" ht="33.75">
      <c r="A60" s="35" t="s">
        <v>113</v>
      </c>
      <c r="B60" s="36" t="s">
        <v>31</v>
      </c>
      <c r="C60" s="37" t="s">
        <v>114</v>
      </c>
      <c r="D60" s="38">
        <v>469900</v>
      </c>
      <c r="E60" s="38">
        <v>117360</v>
      </c>
      <c r="F60" s="39">
        <f t="shared" si="1"/>
        <v>352540</v>
      </c>
    </row>
    <row r="61" spans="1:6" ht="33.75">
      <c r="A61" s="35" t="s">
        <v>115</v>
      </c>
      <c r="B61" s="36" t="s">
        <v>31</v>
      </c>
      <c r="C61" s="37" t="s">
        <v>116</v>
      </c>
      <c r="D61" s="38">
        <v>4404000</v>
      </c>
      <c r="E61" s="38">
        <v>734000</v>
      </c>
      <c r="F61" s="39">
        <f t="shared" si="1"/>
        <v>3670000</v>
      </c>
    </row>
    <row r="62" spans="1:6" ht="33.75">
      <c r="A62" s="35" t="s">
        <v>117</v>
      </c>
      <c r="B62" s="36" t="s">
        <v>31</v>
      </c>
      <c r="C62" s="37" t="s">
        <v>118</v>
      </c>
      <c r="D62" s="38">
        <v>4404000</v>
      </c>
      <c r="E62" s="38">
        <v>734000</v>
      </c>
      <c r="F62" s="39">
        <f t="shared" si="1"/>
        <v>3670000</v>
      </c>
    </row>
    <row r="63" spans="1:6" ht="22.5">
      <c r="A63" s="35" t="s">
        <v>119</v>
      </c>
      <c r="B63" s="36" t="s">
        <v>31</v>
      </c>
      <c r="C63" s="37" t="s">
        <v>120</v>
      </c>
      <c r="D63" s="38">
        <v>1540000</v>
      </c>
      <c r="E63" s="38" t="s">
        <v>46</v>
      </c>
      <c r="F63" s="39">
        <f t="shared" si="1"/>
        <v>1540000</v>
      </c>
    </row>
    <row r="64" spans="1:6">
      <c r="A64" s="35" t="s">
        <v>121</v>
      </c>
      <c r="B64" s="36" t="s">
        <v>31</v>
      </c>
      <c r="C64" s="37" t="s">
        <v>122</v>
      </c>
      <c r="D64" s="38">
        <v>1540000</v>
      </c>
      <c r="E64" s="38" t="s">
        <v>46</v>
      </c>
      <c r="F64" s="39">
        <f t="shared" si="1"/>
        <v>1540000</v>
      </c>
    </row>
    <row r="65" spans="1:6">
      <c r="A65" s="35" t="s">
        <v>123</v>
      </c>
      <c r="B65" s="36" t="s">
        <v>31</v>
      </c>
      <c r="C65" s="37" t="s">
        <v>124</v>
      </c>
      <c r="D65" s="38">
        <v>1540000</v>
      </c>
      <c r="E65" s="38" t="s">
        <v>46</v>
      </c>
      <c r="F65" s="39">
        <f t="shared" si="1"/>
        <v>1540000</v>
      </c>
    </row>
    <row r="66" spans="1:6" ht="22.5">
      <c r="A66" s="35" t="s">
        <v>125</v>
      </c>
      <c r="B66" s="36" t="s">
        <v>31</v>
      </c>
      <c r="C66" s="37" t="s">
        <v>126</v>
      </c>
      <c r="D66" s="38">
        <v>157475</v>
      </c>
      <c r="E66" s="38">
        <v>39182</v>
      </c>
      <c r="F66" s="39">
        <f t="shared" si="1"/>
        <v>118293</v>
      </c>
    </row>
    <row r="67" spans="1:6" ht="33.75">
      <c r="A67" s="35" t="s">
        <v>127</v>
      </c>
      <c r="B67" s="36" t="s">
        <v>31</v>
      </c>
      <c r="C67" s="37" t="s">
        <v>128</v>
      </c>
      <c r="D67" s="38">
        <v>2505</v>
      </c>
      <c r="E67" s="38">
        <v>440</v>
      </c>
      <c r="F67" s="39">
        <f t="shared" si="1"/>
        <v>2065</v>
      </c>
    </row>
    <row r="68" spans="1:6" ht="33.75">
      <c r="A68" s="35" t="s">
        <v>129</v>
      </c>
      <c r="B68" s="36" t="s">
        <v>31</v>
      </c>
      <c r="C68" s="37" t="s">
        <v>130</v>
      </c>
      <c r="D68" s="38">
        <v>2505</v>
      </c>
      <c r="E68" s="38">
        <v>440</v>
      </c>
      <c r="F68" s="39">
        <f t="shared" si="1"/>
        <v>2065</v>
      </c>
    </row>
    <row r="69" spans="1:6" ht="33.75">
      <c r="A69" s="35" t="s">
        <v>131</v>
      </c>
      <c r="B69" s="36" t="s">
        <v>31</v>
      </c>
      <c r="C69" s="37" t="s">
        <v>132</v>
      </c>
      <c r="D69" s="38">
        <v>154970</v>
      </c>
      <c r="E69" s="38">
        <v>38742</v>
      </c>
      <c r="F69" s="39">
        <f t="shared" si="1"/>
        <v>116228</v>
      </c>
    </row>
    <row r="70" spans="1:6" ht="45">
      <c r="A70" s="35" t="s">
        <v>133</v>
      </c>
      <c r="B70" s="36" t="s">
        <v>31</v>
      </c>
      <c r="C70" s="37" t="s">
        <v>134</v>
      </c>
      <c r="D70" s="38">
        <v>154970</v>
      </c>
      <c r="E70" s="38">
        <v>38742</v>
      </c>
      <c r="F70" s="39">
        <f t="shared" si="1"/>
        <v>116228</v>
      </c>
    </row>
    <row r="71" spans="1:6">
      <c r="A71" s="35" t="s">
        <v>135</v>
      </c>
      <c r="B71" s="36" t="s">
        <v>31</v>
      </c>
      <c r="C71" s="37" t="s">
        <v>136</v>
      </c>
      <c r="D71" s="38">
        <v>5489024.1900000004</v>
      </c>
      <c r="E71" s="38">
        <v>963414</v>
      </c>
      <c r="F71" s="39">
        <f t="shared" si="1"/>
        <v>4525610.1900000004</v>
      </c>
    </row>
    <row r="72" spans="1:6" ht="45">
      <c r="A72" s="35" t="s">
        <v>137</v>
      </c>
      <c r="B72" s="36" t="s">
        <v>31</v>
      </c>
      <c r="C72" s="37" t="s">
        <v>138</v>
      </c>
      <c r="D72" s="38">
        <v>239730</v>
      </c>
      <c r="E72" s="38">
        <v>59904</v>
      </c>
      <c r="F72" s="39">
        <f t="shared" si="1"/>
        <v>179826</v>
      </c>
    </row>
    <row r="73" spans="1:6" ht="56.25">
      <c r="A73" s="35" t="s">
        <v>139</v>
      </c>
      <c r="B73" s="36" t="s">
        <v>31</v>
      </c>
      <c r="C73" s="37" t="s">
        <v>140</v>
      </c>
      <c r="D73" s="38">
        <v>239730</v>
      </c>
      <c r="E73" s="38">
        <v>59904</v>
      </c>
      <c r="F73" s="39">
        <f t="shared" si="1"/>
        <v>179826</v>
      </c>
    </row>
    <row r="74" spans="1:6" ht="22.5">
      <c r="A74" s="35" t="s">
        <v>141</v>
      </c>
      <c r="B74" s="36" t="s">
        <v>31</v>
      </c>
      <c r="C74" s="37" t="s">
        <v>142</v>
      </c>
      <c r="D74" s="38">
        <v>5249294.1900000004</v>
      </c>
      <c r="E74" s="38">
        <v>903510</v>
      </c>
      <c r="F74" s="39">
        <f t="shared" si="1"/>
        <v>4345784.1900000004</v>
      </c>
    </row>
    <row r="75" spans="1:6" ht="22.5">
      <c r="A75" s="35" t="s">
        <v>143</v>
      </c>
      <c r="B75" s="36" t="s">
        <v>31</v>
      </c>
      <c r="C75" s="37" t="s">
        <v>144</v>
      </c>
      <c r="D75" s="38">
        <v>5249294.1900000004</v>
      </c>
      <c r="E75" s="38">
        <v>903510</v>
      </c>
      <c r="F75" s="39">
        <f t="shared" si="1"/>
        <v>4345784.1900000004</v>
      </c>
    </row>
    <row r="76" spans="1:6" ht="78.75">
      <c r="A76" s="35" t="s">
        <v>145</v>
      </c>
      <c r="B76" s="36" t="s">
        <v>31</v>
      </c>
      <c r="C76" s="37" t="s">
        <v>146</v>
      </c>
      <c r="D76" s="38" t="s">
        <v>46</v>
      </c>
      <c r="E76" s="38">
        <v>-33.18</v>
      </c>
      <c r="F76" s="39" t="str">
        <f t="shared" si="1"/>
        <v>-</v>
      </c>
    </row>
    <row r="77" spans="1:6" ht="78.75">
      <c r="A77" s="40" t="s">
        <v>147</v>
      </c>
      <c r="B77" s="36" t="s">
        <v>31</v>
      </c>
      <c r="C77" s="37" t="s">
        <v>148</v>
      </c>
      <c r="D77" s="38" t="s">
        <v>46</v>
      </c>
      <c r="E77" s="38">
        <v>-33.18</v>
      </c>
      <c r="F77" s="39" t="str">
        <f t="shared" si="1"/>
        <v>-</v>
      </c>
    </row>
    <row r="78" spans="1:6" ht="56.25">
      <c r="A78" s="35" t="s">
        <v>149</v>
      </c>
      <c r="B78" s="36" t="s">
        <v>31</v>
      </c>
      <c r="C78" s="37" t="s">
        <v>150</v>
      </c>
      <c r="D78" s="38">
        <v>93979.27</v>
      </c>
      <c r="E78" s="38">
        <v>93979.27</v>
      </c>
      <c r="F78" s="39" t="str">
        <f t="shared" si="1"/>
        <v>-</v>
      </c>
    </row>
    <row r="79" spans="1:6" ht="78.75">
      <c r="A79" s="40" t="s">
        <v>151</v>
      </c>
      <c r="B79" s="36" t="s">
        <v>31</v>
      </c>
      <c r="C79" s="37" t="s">
        <v>152</v>
      </c>
      <c r="D79" s="38">
        <v>93979.27</v>
      </c>
      <c r="E79" s="38">
        <v>93979.27</v>
      </c>
      <c r="F79" s="39" t="str">
        <f t="shared" si="1"/>
        <v>-</v>
      </c>
    </row>
    <row r="80" spans="1:6" ht="67.5">
      <c r="A80" s="40" t="s">
        <v>153</v>
      </c>
      <c r="B80" s="36" t="s">
        <v>31</v>
      </c>
      <c r="C80" s="37" t="s">
        <v>154</v>
      </c>
      <c r="D80" s="38">
        <v>93979.27</v>
      </c>
      <c r="E80" s="38">
        <v>93979.27</v>
      </c>
      <c r="F80" s="39" t="str">
        <f t="shared" si="1"/>
        <v>-</v>
      </c>
    </row>
    <row r="81" spans="1:6" ht="45">
      <c r="A81" s="35" t="s">
        <v>155</v>
      </c>
      <c r="B81" s="36" t="s">
        <v>31</v>
      </c>
      <c r="C81" s="37" t="s">
        <v>156</v>
      </c>
      <c r="D81" s="38">
        <v>93979.27</v>
      </c>
      <c r="E81" s="38">
        <v>93979.27</v>
      </c>
      <c r="F81" s="39" t="str">
        <f t="shared" si="1"/>
        <v>-</v>
      </c>
    </row>
    <row r="82" spans="1:6" ht="12.75" customHeight="1">
      <c r="A82" s="41"/>
      <c r="B82" s="42"/>
      <c r="C82" s="42"/>
      <c r="D82" s="43"/>
      <c r="E82" s="43"/>
      <c r="F82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25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26" t="s">
        <v>157</v>
      </c>
      <c r="B2" s="126"/>
      <c r="C2" s="126"/>
      <c r="D2" s="126"/>
      <c r="E2" s="1"/>
      <c r="F2" s="14" t="s">
        <v>158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45" t="s">
        <v>21</v>
      </c>
      <c r="B4" s="131" t="s">
        <v>22</v>
      </c>
      <c r="C4" s="143" t="s">
        <v>159</v>
      </c>
      <c r="D4" s="134" t="s">
        <v>24</v>
      </c>
      <c r="E4" s="148" t="s">
        <v>25</v>
      </c>
      <c r="F4" s="140" t="s">
        <v>26</v>
      </c>
    </row>
    <row r="5" spans="1:6" ht="5.45" customHeight="1">
      <c r="A5" s="146"/>
      <c r="B5" s="132"/>
      <c r="C5" s="144"/>
      <c r="D5" s="135"/>
      <c r="E5" s="149"/>
      <c r="F5" s="141"/>
    </row>
    <row r="6" spans="1:6" ht="9.6" customHeight="1">
      <c r="A6" s="146"/>
      <c r="B6" s="132"/>
      <c r="C6" s="144"/>
      <c r="D6" s="135"/>
      <c r="E6" s="149"/>
      <c r="F6" s="141"/>
    </row>
    <row r="7" spans="1:6" ht="6" customHeight="1">
      <c r="A7" s="146"/>
      <c r="B7" s="132"/>
      <c r="C7" s="144"/>
      <c r="D7" s="135"/>
      <c r="E7" s="149"/>
      <c r="F7" s="141"/>
    </row>
    <row r="8" spans="1:6" ht="6.6" customHeight="1">
      <c r="A8" s="146"/>
      <c r="B8" s="132"/>
      <c r="C8" s="144"/>
      <c r="D8" s="135"/>
      <c r="E8" s="149"/>
      <c r="F8" s="141"/>
    </row>
    <row r="9" spans="1:6" ht="10.9" customHeight="1">
      <c r="A9" s="146"/>
      <c r="B9" s="132"/>
      <c r="C9" s="144"/>
      <c r="D9" s="135"/>
      <c r="E9" s="149"/>
      <c r="F9" s="141"/>
    </row>
    <row r="10" spans="1:6" ht="4.1500000000000004" hidden="1" customHeight="1">
      <c r="A10" s="146"/>
      <c r="B10" s="132"/>
      <c r="C10" s="45"/>
      <c r="D10" s="135"/>
      <c r="E10" s="46"/>
      <c r="F10" s="47"/>
    </row>
    <row r="11" spans="1:6" ht="13.15" hidden="1" customHeight="1">
      <c r="A11" s="147"/>
      <c r="B11" s="133"/>
      <c r="C11" s="48"/>
      <c r="D11" s="136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160</v>
      </c>
      <c r="B13" s="53" t="s">
        <v>161</v>
      </c>
      <c r="C13" s="54" t="s">
        <v>162</v>
      </c>
      <c r="D13" s="55">
        <v>13538274.869999999</v>
      </c>
      <c r="E13" s="56">
        <v>2558316.9900000002</v>
      </c>
      <c r="F13" s="57">
        <f>IF(OR(D13="-",IF(E13="-",0,E13)&gt;=IF(D13="-",0,D13)),"-",IF(D13="-",0,D13)-IF(E13="-",0,E13))</f>
        <v>10979957.879999999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163</v>
      </c>
      <c r="B15" s="53" t="s">
        <v>161</v>
      </c>
      <c r="C15" s="54" t="s">
        <v>164</v>
      </c>
      <c r="D15" s="55">
        <v>8090828</v>
      </c>
      <c r="E15" s="56">
        <v>1741783.22</v>
      </c>
      <c r="F15" s="57">
        <f t="shared" ref="F15:F46" si="0">IF(OR(D15="-",IF(E15="-",0,E15)&gt;=IF(D15="-",0,D15)),"-",IF(D15="-",0,D15)-IF(E15="-",0,E15))</f>
        <v>6349044.7800000003</v>
      </c>
    </row>
    <row r="16" spans="1:6" ht="56.25">
      <c r="A16" s="25" t="s">
        <v>165</v>
      </c>
      <c r="B16" s="64" t="s">
        <v>161</v>
      </c>
      <c r="C16" s="27" t="s">
        <v>166</v>
      </c>
      <c r="D16" s="28">
        <v>6471457</v>
      </c>
      <c r="E16" s="65">
        <v>1318223.3</v>
      </c>
      <c r="F16" s="66">
        <f t="shared" si="0"/>
        <v>5153233.7</v>
      </c>
    </row>
    <row r="17" spans="1:6" ht="22.5">
      <c r="A17" s="25" t="s">
        <v>167</v>
      </c>
      <c r="B17" s="64" t="s">
        <v>161</v>
      </c>
      <c r="C17" s="27" t="s">
        <v>168</v>
      </c>
      <c r="D17" s="28">
        <v>6471457</v>
      </c>
      <c r="E17" s="65">
        <v>1318223.3</v>
      </c>
      <c r="F17" s="66">
        <f t="shared" si="0"/>
        <v>5153233.7</v>
      </c>
    </row>
    <row r="18" spans="1:6" ht="22.5">
      <c r="A18" s="25" t="s">
        <v>169</v>
      </c>
      <c r="B18" s="64" t="s">
        <v>161</v>
      </c>
      <c r="C18" s="27" t="s">
        <v>170</v>
      </c>
      <c r="D18" s="28">
        <v>4970522</v>
      </c>
      <c r="E18" s="65">
        <v>1069674.8799999999</v>
      </c>
      <c r="F18" s="66">
        <f t="shared" si="0"/>
        <v>3900847.12</v>
      </c>
    </row>
    <row r="19" spans="1:6" ht="33.75">
      <c r="A19" s="25" t="s">
        <v>171</v>
      </c>
      <c r="B19" s="64" t="s">
        <v>161</v>
      </c>
      <c r="C19" s="27" t="s">
        <v>172</v>
      </c>
      <c r="D19" s="28">
        <v>1500935</v>
      </c>
      <c r="E19" s="65">
        <v>248548.42</v>
      </c>
      <c r="F19" s="66">
        <f t="shared" si="0"/>
        <v>1252386.58</v>
      </c>
    </row>
    <row r="20" spans="1:6" ht="22.5">
      <c r="A20" s="25" t="s">
        <v>173</v>
      </c>
      <c r="B20" s="64" t="s">
        <v>161</v>
      </c>
      <c r="C20" s="27" t="s">
        <v>174</v>
      </c>
      <c r="D20" s="28">
        <v>777218</v>
      </c>
      <c r="E20" s="65">
        <v>214106.92</v>
      </c>
      <c r="F20" s="66">
        <f t="shared" si="0"/>
        <v>563111.07999999996</v>
      </c>
    </row>
    <row r="21" spans="1:6" ht="22.5">
      <c r="A21" s="25" t="s">
        <v>175</v>
      </c>
      <c r="B21" s="64" t="s">
        <v>161</v>
      </c>
      <c r="C21" s="27" t="s">
        <v>176</v>
      </c>
      <c r="D21" s="28">
        <v>777218</v>
      </c>
      <c r="E21" s="65">
        <v>214106.92</v>
      </c>
      <c r="F21" s="66">
        <f t="shared" si="0"/>
        <v>563111.07999999996</v>
      </c>
    </row>
    <row r="22" spans="1:6">
      <c r="A22" s="25" t="s">
        <v>177</v>
      </c>
      <c r="B22" s="64" t="s">
        <v>161</v>
      </c>
      <c r="C22" s="27" t="s">
        <v>178</v>
      </c>
      <c r="D22" s="28">
        <v>491687</v>
      </c>
      <c r="E22" s="65">
        <v>81106.92</v>
      </c>
      <c r="F22" s="66">
        <f t="shared" si="0"/>
        <v>410580.08</v>
      </c>
    </row>
    <row r="23" spans="1:6">
      <c r="A23" s="25" t="s">
        <v>179</v>
      </c>
      <c r="B23" s="64" t="s">
        <v>161</v>
      </c>
      <c r="C23" s="27" t="s">
        <v>180</v>
      </c>
      <c r="D23" s="28">
        <v>285531</v>
      </c>
      <c r="E23" s="65">
        <v>133000</v>
      </c>
      <c r="F23" s="66">
        <f t="shared" si="0"/>
        <v>152531</v>
      </c>
    </row>
    <row r="24" spans="1:6">
      <c r="A24" s="25" t="s">
        <v>181</v>
      </c>
      <c r="B24" s="64" t="s">
        <v>161</v>
      </c>
      <c r="C24" s="27" t="s">
        <v>182</v>
      </c>
      <c r="D24" s="28">
        <v>836400</v>
      </c>
      <c r="E24" s="65">
        <v>209100</v>
      </c>
      <c r="F24" s="66">
        <f t="shared" si="0"/>
        <v>627300</v>
      </c>
    </row>
    <row r="25" spans="1:6">
      <c r="A25" s="25" t="s">
        <v>135</v>
      </c>
      <c r="B25" s="64" t="s">
        <v>161</v>
      </c>
      <c r="C25" s="27" t="s">
        <v>183</v>
      </c>
      <c r="D25" s="28">
        <v>836400</v>
      </c>
      <c r="E25" s="65">
        <v>209100</v>
      </c>
      <c r="F25" s="66">
        <f t="shared" si="0"/>
        <v>627300</v>
      </c>
    </row>
    <row r="26" spans="1:6">
      <c r="A26" s="25" t="s">
        <v>184</v>
      </c>
      <c r="B26" s="64" t="s">
        <v>161</v>
      </c>
      <c r="C26" s="27" t="s">
        <v>185</v>
      </c>
      <c r="D26" s="28">
        <v>5753</v>
      </c>
      <c r="E26" s="65">
        <v>353</v>
      </c>
      <c r="F26" s="66">
        <f t="shared" si="0"/>
        <v>5400</v>
      </c>
    </row>
    <row r="27" spans="1:6">
      <c r="A27" s="25" t="s">
        <v>186</v>
      </c>
      <c r="B27" s="64" t="s">
        <v>161</v>
      </c>
      <c r="C27" s="27" t="s">
        <v>187</v>
      </c>
      <c r="D27" s="28">
        <v>353</v>
      </c>
      <c r="E27" s="65">
        <v>353</v>
      </c>
      <c r="F27" s="66" t="str">
        <f t="shared" si="0"/>
        <v>-</v>
      </c>
    </row>
    <row r="28" spans="1:6">
      <c r="A28" s="25" t="s">
        <v>188</v>
      </c>
      <c r="B28" s="64" t="s">
        <v>161</v>
      </c>
      <c r="C28" s="27" t="s">
        <v>189</v>
      </c>
      <c r="D28" s="28">
        <v>353</v>
      </c>
      <c r="E28" s="65">
        <v>353</v>
      </c>
      <c r="F28" s="66" t="str">
        <f t="shared" si="0"/>
        <v>-</v>
      </c>
    </row>
    <row r="29" spans="1:6">
      <c r="A29" s="25" t="s">
        <v>190</v>
      </c>
      <c r="B29" s="64" t="s">
        <v>161</v>
      </c>
      <c r="C29" s="27" t="s">
        <v>191</v>
      </c>
      <c r="D29" s="28">
        <v>5400</v>
      </c>
      <c r="E29" s="65" t="s">
        <v>46</v>
      </c>
      <c r="F29" s="66">
        <f t="shared" si="0"/>
        <v>5400</v>
      </c>
    </row>
    <row r="30" spans="1:6" ht="33.75">
      <c r="A30" s="52" t="s">
        <v>192</v>
      </c>
      <c r="B30" s="53" t="s">
        <v>161</v>
      </c>
      <c r="C30" s="54" t="s">
        <v>193</v>
      </c>
      <c r="D30" s="55">
        <v>1141578</v>
      </c>
      <c r="E30" s="56">
        <v>287051.21999999997</v>
      </c>
      <c r="F30" s="57">
        <f t="shared" si="0"/>
        <v>854526.78</v>
      </c>
    </row>
    <row r="31" spans="1:6" ht="56.25">
      <c r="A31" s="25" t="s">
        <v>165</v>
      </c>
      <c r="B31" s="64" t="s">
        <v>161</v>
      </c>
      <c r="C31" s="27" t="s">
        <v>194</v>
      </c>
      <c r="D31" s="28">
        <v>1141578</v>
      </c>
      <c r="E31" s="65">
        <v>287051.21999999997</v>
      </c>
      <c r="F31" s="66">
        <f t="shared" si="0"/>
        <v>854526.78</v>
      </c>
    </row>
    <row r="32" spans="1:6" ht="22.5">
      <c r="A32" s="25" t="s">
        <v>167</v>
      </c>
      <c r="B32" s="64" t="s">
        <v>161</v>
      </c>
      <c r="C32" s="27" t="s">
        <v>195</v>
      </c>
      <c r="D32" s="28">
        <v>1141578</v>
      </c>
      <c r="E32" s="65">
        <v>287051.21999999997</v>
      </c>
      <c r="F32" s="66">
        <f t="shared" si="0"/>
        <v>854526.78</v>
      </c>
    </row>
    <row r="33" spans="1:6" ht="22.5">
      <c r="A33" s="25" t="s">
        <v>169</v>
      </c>
      <c r="B33" s="64" t="s">
        <v>161</v>
      </c>
      <c r="C33" s="27" t="s">
        <v>196</v>
      </c>
      <c r="D33" s="28">
        <v>876788</v>
      </c>
      <c r="E33" s="65">
        <v>242194.8</v>
      </c>
      <c r="F33" s="66">
        <f t="shared" si="0"/>
        <v>634593.19999999995</v>
      </c>
    </row>
    <row r="34" spans="1:6" ht="33.75">
      <c r="A34" s="25" t="s">
        <v>171</v>
      </c>
      <c r="B34" s="64" t="s">
        <v>161</v>
      </c>
      <c r="C34" s="27" t="s">
        <v>197</v>
      </c>
      <c r="D34" s="28">
        <v>264790</v>
      </c>
      <c r="E34" s="65">
        <v>44856.42</v>
      </c>
      <c r="F34" s="66">
        <f t="shared" si="0"/>
        <v>219933.58000000002</v>
      </c>
    </row>
    <row r="35" spans="1:6" ht="45">
      <c r="A35" s="52" t="s">
        <v>198</v>
      </c>
      <c r="B35" s="53" t="s">
        <v>161</v>
      </c>
      <c r="C35" s="54" t="s">
        <v>199</v>
      </c>
      <c r="D35" s="55">
        <v>6090592</v>
      </c>
      <c r="E35" s="56">
        <v>1244839</v>
      </c>
      <c r="F35" s="57">
        <f t="shared" si="0"/>
        <v>4845753</v>
      </c>
    </row>
    <row r="36" spans="1:6" ht="56.25">
      <c r="A36" s="25" t="s">
        <v>165</v>
      </c>
      <c r="B36" s="64" t="s">
        <v>161</v>
      </c>
      <c r="C36" s="27" t="s">
        <v>200</v>
      </c>
      <c r="D36" s="28">
        <v>5329879</v>
      </c>
      <c r="E36" s="65">
        <v>1031172.08</v>
      </c>
      <c r="F36" s="66">
        <f t="shared" si="0"/>
        <v>4298706.92</v>
      </c>
    </row>
    <row r="37" spans="1:6" ht="22.5">
      <c r="A37" s="25" t="s">
        <v>167</v>
      </c>
      <c r="B37" s="64" t="s">
        <v>161</v>
      </c>
      <c r="C37" s="27" t="s">
        <v>201</v>
      </c>
      <c r="D37" s="28">
        <v>5329879</v>
      </c>
      <c r="E37" s="65">
        <v>1031172.08</v>
      </c>
      <c r="F37" s="66">
        <f t="shared" si="0"/>
        <v>4298706.92</v>
      </c>
    </row>
    <row r="38" spans="1:6" ht="22.5">
      <c r="A38" s="25" t="s">
        <v>169</v>
      </c>
      <c r="B38" s="64" t="s">
        <v>161</v>
      </c>
      <c r="C38" s="27" t="s">
        <v>202</v>
      </c>
      <c r="D38" s="28">
        <v>4093734</v>
      </c>
      <c r="E38" s="65">
        <v>827480.08</v>
      </c>
      <c r="F38" s="66">
        <f t="shared" si="0"/>
        <v>3266253.92</v>
      </c>
    </row>
    <row r="39" spans="1:6" ht="33.75">
      <c r="A39" s="25" t="s">
        <v>171</v>
      </c>
      <c r="B39" s="64" t="s">
        <v>161</v>
      </c>
      <c r="C39" s="27" t="s">
        <v>203</v>
      </c>
      <c r="D39" s="28">
        <v>1236145</v>
      </c>
      <c r="E39" s="65">
        <v>203692</v>
      </c>
      <c r="F39" s="66">
        <f t="shared" si="0"/>
        <v>1032453</v>
      </c>
    </row>
    <row r="40" spans="1:6" ht="22.5">
      <c r="A40" s="25" t="s">
        <v>173</v>
      </c>
      <c r="B40" s="64" t="s">
        <v>161</v>
      </c>
      <c r="C40" s="27" t="s">
        <v>204</v>
      </c>
      <c r="D40" s="28">
        <v>760713</v>
      </c>
      <c r="E40" s="65">
        <v>213666.92</v>
      </c>
      <c r="F40" s="66">
        <f t="shared" si="0"/>
        <v>547046.07999999996</v>
      </c>
    </row>
    <row r="41" spans="1:6" ht="22.5">
      <c r="A41" s="25" t="s">
        <v>175</v>
      </c>
      <c r="B41" s="64" t="s">
        <v>161</v>
      </c>
      <c r="C41" s="27" t="s">
        <v>205</v>
      </c>
      <c r="D41" s="28">
        <v>760713</v>
      </c>
      <c r="E41" s="65">
        <v>213666.92</v>
      </c>
      <c r="F41" s="66">
        <f t="shared" si="0"/>
        <v>547046.07999999996</v>
      </c>
    </row>
    <row r="42" spans="1:6">
      <c r="A42" s="25" t="s">
        <v>177</v>
      </c>
      <c r="B42" s="64" t="s">
        <v>161</v>
      </c>
      <c r="C42" s="27" t="s">
        <v>206</v>
      </c>
      <c r="D42" s="28">
        <v>475182</v>
      </c>
      <c r="E42" s="65">
        <v>80666.92</v>
      </c>
      <c r="F42" s="66">
        <f t="shared" si="0"/>
        <v>394515.08</v>
      </c>
    </row>
    <row r="43" spans="1:6">
      <c r="A43" s="25" t="s">
        <v>179</v>
      </c>
      <c r="B43" s="64" t="s">
        <v>161</v>
      </c>
      <c r="C43" s="27" t="s">
        <v>207</v>
      </c>
      <c r="D43" s="28">
        <v>285531</v>
      </c>
      <c r="E43" s="65">
        <v>133000</v>
      </c>
      <c r="F43" s="66">
        <f t="shared" si="0"/>
        <v>152531</v>
      </c>
    </row>
    <row r="44" spans="1:6">
      <c r="A44" s="52" t="s">
        <v>208</v>
      </c>
      <c r="B44" s="53" t="s">
        <v>161</v>
      </c>
      <c r="C44" s="54" t="s">
        <v>209</v>
      </c>
      <c r="D44" s="55">
        <v>5400</v>
      </c>
      <c r="E44" s="56" t="s">
        <v>46</v>
      </c>
      <c r="F44" s="57">
        <f t="shared" si="0"/>
        <v>5400</v>
      </c>
    </row>
    <row r="45" spans="1:6">
      <c r="A45" s="25" t="s">
        <v>184</v>
      </c>
      <c r="B45" s="64" t="s">
        <v>161</v>
      </c>
      <c r="C45" s="27" t="s">
        <v>210</v>
      </c>
      <c r="D45" s="28">
        <v>5400</v>
      </c>
      <c r="E45" s="65" t="s">
        <v>46</v>
      </c>
      <c r="F45" s="66">
        <f t="shared" si="0"/>
        <v>5400</v>
      </c>
    </row>
    <row r="46" spans="1:6">
      <c r="A46" s="25" t="s">
        <v>190</v>
      </c>
      <c r="B46" s="64" t="s">
        <v>161</v>
      </c>
      <c r="C46" s="27" t="s">
        <v>211</v>
      </c>
      <c r="D46" s="28">
        <v>5400</v>
      </c>
      <c r="E46" s="65" t="s">
        <v>46</v>
      </c>
      <c r="F46" s="66">
        <f t="shared" si="0"/>
        <v>5400</v>
      </c>
    </row>
    <row r="47" spans="1:6">
      <c r="A47" s="52" t="s">
        <v>212</v>
      </c>
      <c r="B47" s="53" t="s">
        <v>161</v>
      </c>
      <c r="C47" s="54" t="s">
        <v>213</v>
      </c>
      <c r="D47" s="55">
        <v>853258</v>
      </c>
      <c r="E47" s="56">
        <v>209893</v>
      </c>
      <c r="F47" s="57">
        <f t="shared" ref="F47:F78" si="1">IF(OR(D47="-",IF(E47="-",0,E47)&gt;=IF(D47="-",0,D47)),"-",IF(D47="-",0,D47)-IF(E47="-",0,E47))</f>
        <v>643365</v>
      </c>
    </row>
    <row r="48" spans="1:6" ht="22.5">
      <c r="A48" s="25" t="s">
        <v>173</v>
      </c>
      <c r="B48" s="64" t="s">
        <v>161</v>
      </c>
      <c r="C48" s="27" t="s">
        <v>214</v>
      </c>
      <c r="D48" s="28">
        <v>16505</v>
      </c>
      <c r="E48" s="65">
        <v>440</v>
      </c>
      <c r="F48" s="66">
        <f t="shared" si="1"/>
        <v>16065</v>
      </c>
    </row>
    <row r="49" spans="1:6" ht="22.5">
      <c r="A49" s="25" t="s">
        <v>175</v>
      </c>
      <c r="B49" s="64" t="s">
        <v>161</v>
      </c>
      <c r="C49" s="27" t="s">
        <v>215</v>
      </c>
      <c r="D49" s="28">
        <v>16505</v>
      </c>
      <c r="E49" s="65">
        <v>440</v>
      </c>
      <c r="F49" s="66">
        <f t="shared" si="1"/>
        <v>16065</v>
      </c>
    </row>
    <row r="50" spans="1:6">
      <c r="A50" s="25" t="s">
        <v>177</v>
      </c>
      <c r="B50" s="64" t="s">
        <v>161</v>
      </c>
      <c r="C50" s="27" t="s">
        <v>216</v>
      </c>
      <c r="D50" s="28">
        <v>16505</v>
      </c>
      <c r="E50" s="65">
        <v>440</v>
      </c>
      <c r="F50" s="66">
        <f t="shared" si="1"/>
        <v>16065</v>
      </c>
    </row>
    <row r="51" spans="1:6">
      <c r="A51" s="25" t="s">
        <v>181</v>
      </c>
      <c r="B51" s="64" t="s">
        <v>161</v>
      </c>
      <c r="C51" s="27" t="s">
        <v>217</v>
      </c>
      <c r="D51" s="28">
        <v>836400</v>
      </c>
      <c r="E51" s="65">
        <v>209100</v>
      </c>
      <c r="F51" s="66">
        <f t="shared" si="1"/>
        <v>627300</v>
      </c>
    </row>
    <row r="52" spans="1:6">
      <c r="A52" s="25" t="s">
        <v>135</v>
      </c>
      <c r="B52" s="64" t="s">
        <v>161</v>
      </c>
      <c r="C52" s="27" t="s">
        <v>218</v>
      </c>
      <c r="D52" s="28">
        <v>836400</v>
      </c>
      <c r="E52" s="65">
        <v>209100</v>
      </c>
      <c r="F52" s="66">
        <f t="shared" si="1"/>
        <v>627300</v>
      </c>
    </row>
    <row r="53" spans="1:6">
      <c r="A53" s="25" t="s">
        <v>184</v>
      </c>
      <c r="B53" s="64" t="s">
        <v>161</v>
      </c>
      <c r="C53" s="27" t="s">
        <v>219</v>
      </c>
      <c r="D53" s="28">
        <v>353</v>
      </c>
      <c r="E53" s="65">
        <v>353</v>
      </c>
      <c r="F53" s="66" t="str">
        <f t="shared" si="1"/>
        <v>-</v>
      </c>
    </row>
    <row r="54" spans="1:6">
      <c r="A54" s="25" t="s">
        <v>186</v>
      </c>
      <c r="B54" s="64" t="s">
        <v>161</v>
      </c>
      <c r="C54" s="27" t="s">
        <v>220</v>
      </c>
      <c r="D54" s="28">
        <v>353</v>
      </c>
      <c r="E54" s="65">
        <v>353</v>
      </c>
      <c r="F54" s="66" t="str">
        <f t="shared" si="1"/>
        <v>-</v>
      </c>
    </row>
    <row r="55" spans="1:6">
      <c r="A55" s="25" t="s">
        <v>188</v>
      </c>
      <c r="B55" s="64" t="s">
        <v>161</v>
      </c>
      <c r="C55" s="27" t="s">
        <v>221</v>
      </c>
      <c r="D55" s="28">
        <v>353</v>
      </c>
      <c r="E55" s="65">
        <v>353</v>
      </c>
      <c r="F55" s="66" t="str">
        <f t="shared" si="1"/>
        <v>-</v>
      </c>
    </row>
    <row r="56" spans="1:6">
      <c r="A56" s="52" t="s">
        <v>222</v>
      </c>
      <c r="B56" s="53" t="s">
        <v>161</v>
      </c>
      <c r="C56" s="54" t="s">
        <v>223</v>
      </c>
      <c r="D56" s="55">
        <v>154970</v>
      </c>
      <c r="E56" s="56">
        <v>24044</v>
      </c>
      <c r="F56" s="57">
        <f t="shared" si="1"/>
        <v>130926</v>
      </c>
    </row>
    <row r="57" spans="1:6" ht="56.25">
      <c r="A57" s="25" t="s">
        <v>165</v>
      </c>
      <c r="B57" s="64" t="s">
        <v>161</v>
      </c>
      <c r="C57" s="27" t="s">
        <v>224</v>
      </c>
      <c r="D57" s="28">
        <v>120258</v>
      </c>
      <c r="E57" s="65">
        <v>24044</v>
      </c>
      <c r="F57" s="66">
        <f t="shared" si="1"/>
        <v>96214</v>
      </c>
    </row>
    <row r="58" spans="1:6" ht="22.5">
      <c r="A58" s="25" t="s">
        <v>167</v>
      </c>
      <c r="B58" s="64" t="s">
        <v>161</v>
      </c>
      <c r="C58" s="27" t="s">
        <v>225</v>
      </c>
      <c r="D58" s="28">
        <v>120258</v>
      </c>
      <c r="E58" s="65">
        <v>24044</v>
      </c>
      <c r="F58" s="66">
        <f t="shared" si="1"/>
        <v>96214</v>
      </c>
    </row>
    <row r="59" spans="1:6" ht="22.5">
      <c r="A59" s="25" t="s">
        <v>169</v>
      </c>
      <c r="B59" s="64" t="s">
        <v>161</v>
      </c>
      <c r="C59" s="27" t="s">
        <v>226</v>
      </c>
      <c r="D59" s="28">
        <v>92364</v>
      </c>
      <c r="E59" s="65">
        <v>19394</v>
      </c>
      <c r="F59" s="66">
        <f t="shared" si="1"/>
        <v>72970</v>
      </c>
    </row>
    <row r="60" spans="1:6" ht="33.75">
      <c r="A60" s="25" t="s">
        <v>171</v>
      </c>
      <c r="B60" s="64" t="s">
        <v>161</v>
      </c>
      <c r="C60" s="27" t="s">
        <v>227</v>
      </c>
      <c r="D60" s="28">
        <v>27894</v>
      </c>
      <c r="E60" s="65">
        <v>4650</v>
      </c>
      <c r="F60" s="66">
        <f t="shared" si="1"/>
        <v>23244</v>
      </c>
    </row>
    <row r="61" spans="1:6" ht="22.5">
      <c r="A61" s="25" t="s">
        <v>173</v>
      </c>
      <c r="B61" s="64" t="s">
        <v>161</v>
      </c>
      <c r="C61" s="27" t="s">
        <v>228</v>
      </c>
      <c r="D61" s="28">
        <v>34712</v>
      </c>
      <c r="E61" s="65" t="s">
        <v>46</v>
      </c>
      <c r="F61" s="66">
        <f t="shared" si="1"/>
        <v>34712</v>
      </c>
    </row>
    <row r="62" spans="1:6" ht="22.5">
      <c r="A62" s="25" t="s">
        <v>175</v>
      </c>
      <c r="B62" s="64" t="s">
        <v>161</v>
      </c>
      <c r="C62" s="27" t="s">
        <v>229</v>
      </c>
      <c r="D62" s="28">
        <v>34712</v>
      </c>
      <c r="E62" s="65" t="s">
        <v>46</v>
      </c>
      <c r="F62" s="66">
        <f t="shared" si="1"/>
        <v>34712</v>
      </c>
    </row>
    <row r="63" spans="1:6">
      <c r="A63" s="25" t="s">
        <v>177</v>
      </c>
      <c r="B63" s="64" t="s">
        <v>161</v>
      </c>
      <c r="C63" s="27" t="s">
        <v>230</v>
      </c>
      <c r="D63" s="28">
        <v>34712</v>
      </c>
      <c r="E63" s="65" t="s">
        <v>46</v>
      </c>
      <c r="F63" s="66">
        <f t="shared" si="1"/>
        <v>34712</v>
      </c>
    </row>
    <row r="64" spans="1:6">
      <c r="A64" s="52" t="s">
        <v>231</v>
      </c>
      <c r="B64" s="53" t="s">
        <v>161</v>
      </c>
      <c r="C64" s="54" t="s">
        <v>232</v>
      </c>
      <c r="D64" s="55">
        <v>154970</v>
      </c>
      <c r="E64" s="56">
        <v>24044</v>
      </c>
      <c r="F64" s="57">
        <f t="shared" si="1"/>
        <v>130926</v>
      </c>
    </row>
    <row r="65" spans="1:6" ht="56.25">
      <c r="A65" s="25" t="s">
        <v>165</v>
      </c>
      <c r="B65" s="64" t="s">
        <v>161</v>
      </c>
      <c r="C65" s="27" t="s">
        <v>233</v>
      </c>
      <c r="D65" s="28">
        <v>120258</v>
      </c>
      <c r="E65" s="65">
        <v>24044</v>
      </c>
      <c r="F65" s="66">
        <f t="shared" si="1"/>
        <v>96214</v>
      </c>
    </row>
    <row r="66" spans="1:6" ht="22.5">
      <c r="A66" s="25" t="s">
        <v>167</v>
      </c>
      <c r="B66" s="64" t="s">
        <v>161</v>
      </c>
      <c r="C66" s="27" t="s">
        <v>234</v>
      </c>
      <c r="D66" s="28">
        <v>120258</v>
      </c>
      <c r="E66" s="65">
        <v>24044</v>
      </c>
      <c r="F66" s="66">
        <f t="shared" si="1"/>
        <v>96214</v>
      </c>
    </row>
    <row r="67" spans="1:6" ht="22.5">
      <c r="A67" s="25" t="s">
        <v>169</v>
      </c>
      <c r="B67" s="64" t="s">
        <v>161</v>
      </c>
      <c r="C67" s="27" t="s">
        <v>235</v>
      </c>
      <c r="D67" s="28">
        <v>92364</v>
      </c>
      <c r="E67" s="65">
        <v>19394</v>
      </c>
      <c r="F67" s="66">
        <f t="shared" si="1"/>
        <v>72970</v>
      </c>
    </row>
    <row r="68" spans="1:6" ht="33.75">
      <c r="A68" s="25" t="s">
        <v>171</v>
      </c>
      <c r="B68" s="64" t="s">
        <v>161</v>
      </c>
      <c r="C68" s="27" t="s">
        <v>236</v>
      </c>
      <c r="D68" s="28">
        <v>27894</v>
      </c>
      <c r="E68" s="65">
        <v>4650</v>
      </c>
      <c r="F68" s="66">
        <f t="shared" si="1"/>
        <v>23244</v>
      </c>
    </row>
    <row r="69" spans="1:6" ht="22.5">
      <c r="A69" s="25" t="s">
        <v>173</v>
      </c>
      <c r="B69" s="64" t="s">
        <v>161</v>
      </c>
      <c r="C69" s="27" t="s">
        <v>237</v>
      </c>
      <c r="D69" s="28">
        <v>34712</v>
      </c>
      <c r="E69" s="65" t="s">
        <v>46</v>
      </c>
      <c r="F69" s="66">
        <f t="shared" si="1"/>
        <v>34712</v>
      </c>
    </row>
    <row r="70" spans="1:6" ht="22.5">
      <c r="A70" s="25" t="s">
        <v>175</v>
      </c>
      <c r="B70" s="64" t="s">
        <v>161</v>
      </c>
      <c r="C70" s="27" t="s">
        <v>238</v>
      </c>
      <c r="D70" s="28">
        <v>34712</v>
      </c>
      <c r="E70" s="65" t="s">
        <v>46</v>
      </c>
      <c r="F70" s="66">
        <f t="shared" si="1"/>
        <v>34712</v>
      </c>
    </row>
    <row r="71" spans="1:6">
      <c r="A71" s="25" t="s">
        <v>177</v>
      </c>
      <c r="B71" s="64" t="s">
        <v>161</v>
      </c>
      <c r="C71" s="27" t="s">
        <v>239</v>
      </c>
      <c r="D71" s="28">
        <v>34712</v>
      </c>
      <c r="E71" s="65" t="s">
        <v>46</v>
      </c>
      <c r="F71" s="66">
        <f t="shared" si="1"/>
        <v>34712</v>
      </c>
    </row>
    <row r="72" spans="1:6" ht="22.5">
      <c r="A72" s="52" t="s">
        <v>240</v>
      </c>
      <c r="B72" s="53" t="s">
        <v>161</v>
      </c>
      <c r="C72" s="54" t="s">
        <v>241</v>
      </c>
      <c r="D72" s="55">
        <v>2169035</v>
      </c>
      <c r="E72" s="56">
        <v>470793.9</v>
      </c>
      <c r="F72" s="57">
        <f t="shared" si="1"/>
        <v>1698241.1</v>
      </c>
    </row>
    <row r="73" spans="1:6" ht="56.25">
      <c r="A73" s="25" t="s">
        <v>165</v>
      </c>
      <c r="B73" s="64" t="s">
        <v>161</v>
      </c>
      <c r="C73" s="27" t="s">
        <v>242</v>
      </c>
      <c r="D73" s="28">
        <v>924473</v>
      </c>
      <c r="E73" s="65">
        <v>192343.9</v>
      </c>
      <c r="F73" s="66">
        <f t="shared" si="1"/>
        <v>732129.1</v>
      </c>
    </row>
    <row r="74" spans="1:6" ht="22.5">
      <c r="A74" s="25" t="s">
        <v>167</v>
      </c>
      <c r="B74" s="64" t="s">
        <v>161</v>
      </c>
      <c r="C74" s="27" t="s">
        <v>243</v>
      </c>
      <c r="D74" s="28">
        <v>924473</v>
      </c>
      <c r="E74" s="65">
        <v>192343.9</v>
      </c>
      <c r="F74" s="66">
        <f t="shared" si="1"/>
        <v>732129.1</v>
      </c>
    </row>
    <row r="75" spans="1:6" ht="22.5">
      <c r="A75" s="25" t="s">
        <v>169</v>
      </c>
      <c r="B75" s="64" t="s">
        <v>161</v>
      </c>
      <c r="C75" s="27" t="s">
        <v>244</v>
      </c>
      <c r="D75" s="28">
        <v>710112</v>
      </c>
      <c r="E75" s="65">
        <v>155152</v>
      </c>
      <c r="F75" s="66">
        <f t="shared" si="1"/>
        <v>554960</v>
      </c>
    </row>
    <row r="76" spans="1:6" ht="33.75">
      <c r="A76" s="25" t="s">
        <v>171</v>
      </c>
      <c r="B76" s="64" t="s">
        <v>161</v>
      </c>
      <c r="C76" s="27" t="s">
        <v>245</v>
      </c>
      <c r="D76" s="28">
        <v>214361</v>
      </c>
      <c r="E76" s="65">
        <v>37191.9</v>
      </c>
      <c r="F76" s="66">
        <f t="shared" si="1"/>
        <v>177169.1</v>
      </c>
    </row>
    <row r="77" spans="1:6" ht="22.5">
      <c r="A77" s="25" t="s">
        <v>173</v>
      </c>
      <c r="B77" s="64" t="s">
        <v>161</v>
      </c>
      <c r="C77" s="27" t="s">
        <v>246</v>
      </c>
      <c r="D77" s="28">
        <v>1244562</v>
      </c>
      <c r="E77" s="65">
        <v>278450</v>
      </c>
      <c r="F77" s="66">
        <f t="shared" si="1"/>
        <v>966112</v>
      </c>
    </row>
    <row r="78" spans="1:6" ht="22.5">
      <c r="A78" s="25" t="s">
        <v>175</v>
      </c>
      <c r="B78" s="64" t="s">
        <v>161</v>
      </c>
      <c r="C78" s="27" t="s">
        <v>247</v>
      </c>
      <c r="D78" s="28">
        <v>1244562</v>
      </c>
      <c r="E78" s="65">
        <v>278450</v>
      </c>
      <c r="F78" s="66">
        <f t="shared" si="1"/>
        <v>966112</v>
      </c>
    </row>
    <row r="79" spans="1:6">
      <c r="A79" s="25" t="s">
        <v>177</v>
      </c>
      <c r="B79" s="64" t="s">
        <v>161</v>
      </c>
      <c r="C79" s="27" t="s">
        <v>248</v>
      </c>
      <c r="D79" s="28">
        <v>673500</v>
      </c>
      <c r="E79" s="65">
        <v>4750</v>
      </c>
      <c r="F79" s="66">
        <f t="shared" ref="F79:F110" si="2">IF(OR(D79="-",IF(E79="-",0,E79)&gt;=IF(D79="-",0,D79)),"-",IF(D79="-",0,D79)-IF(E79="-",0,E79))</f>
        <v>668750</v>
      </c>
    </row>
    <row r="80" spans="1:6">
      <c r="A80" s="25" t="s">
        <v>179</v>
      </c>
      <c r="B80" s="64" t="s">
        <v>161</v>
      </c>
      <c r="C80" s="27" t="s">
        <v>249</v>
      </c>
      <c r="D80" s="28">
        <v>571062</v>
      </c>
      <c r="E80" s="65">
        <v>273700</v>
      </c>
      <c r="F80" s="66">
        <f t="shared" si="2"/>
        <v>297362</v>
      </c>
    </row>
    <row r="81" spans="1:6" ht="33.75">
      <c r="A81" s="52" t="s">
        <v>250</v>
      </c>
      <c r="B81" s="53" t="s">
        <v>161</v>
      </c>
      <c r="C81" s="54" t="s">
        <v>251</v>
      </c>
      <c r="D81" s="55">
        <v>2169035</v>
      </c>
      <c r="E81" s="56">
        <v>470793.9</v>
      </c>
      <c r="F81" s="57">
        <f t="shared" si="2"/>
        <v>1698241.1</v>
      </c>
    </row>
    <row r="82" spans="1:6" ht="56.25">
      <c r="A82" s="25" t="s">
        <v>165</v>
      </c>
      <c r="B82" s="64" t="s">
        <v>161</v>
      </c>
      <c r="C82" s="27" t="s">
        <v>252</v>
      </c>
      <c r="D82" s="28">
        <v>924473</v>
      </c>
      <c r="E82" s="65">
        <v>192343.9</v>
      </c>
      <c r="F82" s="66">
        <f t="shared" si="2"/>
        <v>732129.1</v>
      </c>
    </row>
    <row r="83" spans="1:6" ht="22.5">
      <c r="A83" s="25" t="s">
        <v>167</v>
      </c>
      <c r="B83" s="64" t="s">
        <v>161</v>
      </c>
      <c r="C83" s="27" t="s">
        <v>253</v>
      </c>
      <c r="D83" s="28">
        <v>924473</v>
      </c>
      <c r="E83" s="65">
        <v>192343.9</v>
      </c>
      <c r="F83" s="66">
        <f t="shared" si="2"/>
        <v>732129.1</v>
      </c>
    </row>
    <row r="84" spans="1:6" ht="22.5">
      <c r="A84" s="25" t="s">
        <v>169</v>
      </c>
      <c r="B84" s="64" t="s">
        <v>161</v>
      </c>
      <c r="C84" s="27" t="s">
        <v>254</v>
      </c>
      <c r="D84" s="28">
        <v>710112</v>
      </c>
      <c r="E84" s="65">
        <v>155152</v>
      </c>
      <c r="F84" s="66">
        <f t="shared" si="2"/>
        <v>554960</v>
      </c>
    </row>
    <row r="85" spans="1:6" ht="33.75">
      <c r="A85" s="25" t="s">
        <v>171</v>
      </c>
      <c r="B85" s="64" t="s">
        <v>161</v>
      </c>
      <c r="C85" s="27" t="s">
        <v>255</v>
      </c>
      <c r="D85" s="28">
        <v>214361</v>
      </c>
      <c r="E85" s="65">
        <v>37191.9</v>
      </c>
      <c r="F85" s="66">
        <f t="shared" si="2"/>
        <v>177169.1</v>
      </c>
    </row>
    <row r="86" spans="1:6" ht="22.5">
      <c r="A86" s="25" t="s">
        <v>173</v>
      </c>
      <c r="B86" s="64" t="s">
        <v>161</v>
      </c>
      <c r="C86" s="27" t="s">
        <v>256</v>
      </c>
      <c r="D86" s="28">
        <v>1244562</v>
      </c>
      <c r="E86" s="65">
        <v>278450</v>
      </c>
      <c r="F86" s="66">
        <f t="shared" si="2"/>
        <v>966112</v>
      </c>
    </row>
    <row r="87" spans="1:6" ht="22.5">
      <c r="A87" s="25" t="s">
        <v>175</v>
      </c>
      <c r="B87" s="64" t="s">
        <v>161</v>
      </c>
      <c r="C87" s="27" t="s">
        <v>257</v>
      </c>
      <c r="D87" s="28">
        <v>1244562</v>
      </c>
      <c r="E87" s="65">
        <v>278450</v>
      </c>
      <c r="F87" s="66">
        <f t="shared" si="2"/>
        <v>966112</v>
      </c>
    </row>
    <row r="88" spans="1:6">
      <c r="A88" s="25" t="s">
        <v>177</v>
      </c>
      <c r="B88" s="64" t="s">
        <v>161</v>
      </c>
      <c r="C88" s="27" t="s">
        <v>258</v>
      </c>
      <c r="D88" s="28">
        <v>673500</v>
      </c>
      <c r="E88" s="65">
        <v>4750</v>
      </c>
      <c r="F88" s="66">
        <f t="shared" si="2"/>
        <v>668750</v>
      </c>
    </row>
    <row r="89" spans="1:6">
      <c r="A89" s="25" t="s">
        <v>179</v>
      </c>
      <c r="B89" s="64" t="s">
        <v>161</v>
      </c>
      <c r="C89" s="27" t="s">
        <v>259</v>
      </c>
      <c r="D89" s="28">
        <v>571062</v>
      </c>
      <c r="E89" s="65">
        <v>273700</v>
      </c>
      <c r="F89" s="66">
        <f t="shared" si="2"/>
        <v>297362</v>
      </c>
    </row>
    <row r="90" spans="1:6">
      <c r="A90" s="52" t="s">
        <v>260</v>
      </c>
      <c r="B90" s="53" t="s">
        <v>161</v>
      </c>
      <c r="C90" s="54" t="s">
        <v>261</v>
      </c>
      <c r="D90" s="55">
        <v>1968533.07</v>
      </c>
      <c r="E90" s="56">
        <v>44178.63</v>
      </c>
      <c r="F90" s="57">
        <f t="shared" si="2"/>
        <v>1924354.4400000002</v>
      </c>
    </row>
    <row r="91" spans="1:6" ht="22.5">
      <c r="A91" s="25" t="s">
        <v>173</v>
      </c>
      <c r="B91" s="64" t="s">
        <v>161</v>
      </c>
      <c r="C91" s="27" t="s">
        <v>262</v>
      </c>
      <c r="D91" s="28">
        <v>1968533.07</v>
      </c>
      <c r="E91" s="65">
        <v>44178.63</v>
      </c>
      <c r="F91" s="66">
        <f t="shared" si="2"/>
        <v>1924354.4400000002</v>
      </c>
    </row>
    <row r="92" spans="1:6" ht="22.5">
      <c r="A92" s="25" t="s">
        <v>175</v>
      </c>
      <c r="B92" s="64" t="s">
        <v>161</v>
      </c>
      <c r="C92" s="27" t="s">
        <v>263</v>
      </c>
      <c r="D92" s="28">
        <v>1968533.07</v>
      </c>
      <c r="E92" s="65">
        <v>44178.63</v>
      </c>
      <c r="F92" s="66">
        <f t="shared" si="2"/>
        <v>1924354.4400000002</v>
      </c>
    </row>
    <row r="93" spans="1:6">
      <c r="A93" s="25" t="s">
        <v>177</v>
      </c>
      <c r="B93" s="64" t="s">
        <v>161</v>
      </c>
      <c r="C93" s="27" t="s">
        <v>264</v>
      </c>
      <c r="D93" s="28">
        <v>1968533.07</v>
      </c>
      <c r="E93" s="65">
        <v>44178.63</v>
      </c>
      <c r="F93" s="66">
        <f t="shared" si="2"/>
        <v>1924354.4400000002</v>
      </c>
    </row>
    <row r="94" spans="1:6">
      <c r="A94" s="52" t="s">
        <v>265</v>
      </c>
      <c r="B94" s="53" t="s">
        <v>161</v>
      </c>
      <c r="C94" s="54" t="s">
        <v>266</v>
      </c>
      <c r="D94" s="55">
        <v>1968533.07</v>
      </c>
      <c r="E94" s="56">
        <v>44178.63</v>
      </c>
      <c r="F94" s="57">
        <f t="shared" si="2"/>
        <v>1924354.4400000002</v>
      </c>
    </row>
    <row r="95" spans="1:6" ht="22.5">
      <c r="A95" s="25" t="s">
        <v>173</v>
      </c>
      <c r="B95" s="64" t="s">
        <v>161</v>
      </c>
      <c r="C95" s="27" t="s">
        <v>267</v>
      </c>
      <c r="D95" s="28">
        <v>1968533.07</v>
      </c>
      <c r="E95" s="65">
        <v>44178.63</v>
      </c>
      <c r="F95" s="66">
        <f t="shared" si="2"/>
        <v>1924354.4400000002</v>
      </c>
    </row>
    <row r="96" spans="1:6" ht="22.5">
      <c r="A96" s="25" t="s">
        <v>175</v>
      </c>
      <c r="B96" s="64" t="s">
        <v>161</v>
      </c>
      <c r="C96" s="27" t="s">
        <v>268</v>
      </c>
      <c r="D96" s="28">
        <v>1968533.07</v>
      </c>
      <c r="E96" s="65">
        <v>44178.63</v>
      </c>
      <c r="F96" s="66">
        <f t="shared" si="2"/>
        <v>1924354.4400000002</v>
      </c>
    </row>
    <row r="97" spans="1:6">
      <c r="A97" s="25" t="s">
        <v>177</v>
      </c>
      <c r="B97" s="64" t="s">
        <v>161</v>
      </c>
      <c r="C97" s="27" t="s">
        <v>269</v>
      </c>
      <c r="D97" s="28">
        <v>1968533.07</v>
      </c>
      <c r="E97" s="65">
        <v>44178.63</v>
      </c>
      <c r="F97" s="66">
        <f t="shared" si="2"/>
        <v>1924354.4400000002</v>
      </c>
    </row>
    <row r="98" spans="1:6">
      <c r="A98" s="52" t="s">
        <v>270</v>
      </c>
      <c r="B98" s="53" t="s">
        <v>161</v>
      </c>
      <c r="C98" s="54" t="s">
        <v>271</v>
      </c>
      <c r="D98" s="55">
        <v>681248.8</v>
      </c>
      <c r="E98" s="56">
        <v>184005.9</v>
      </c>
      <c r="F98" s="57">
        <f t="shared" si="2"/>
        <v>497242.9</v>
      </c>
    </row>
    <row r="99" spans="1:6" ht="22.5">
      <c r="A99" s="25" t="s">
        <v>173</v>
      </c>
      <c r="B99" s="64" t="s">
        <v>161</v>
      </c>
      <c r="C99" s="27" t="s">
        <v>272</v>
      </c>
      <c r="D99" s="28">
        <v>681248.8</v>
      </c>
      <c r="E99" s="65">
        <v>184005.9</v>
      </c>
      <c r="F99" s="66">
        <f t="shared" si="2"/>
        <v>497242.9</v>
      </c>
    </row>
    <row r="100" spans="1:6" ht="22.5">
      <c r="A100" s="25" t="s">
        <v>175</v>
      </c>
      <c r="B100" s="64" t="s">
        <v>161</v>
      </c>
      <c r="C100" s="27" t="s">
        <v>273</v>
      </c>
      <c r="D100" s="28">
        <v>681248.8</v>
      </c>
      <c r="E100" s="65">
        <v>184005.9</v>
      </c>
      <c r="F100" s="66">
        <f t="shared" si="2"/>
        <v>497242.9</v>
      </c>
    </row>
    <row r="101" spans="1:6">
      <c r="A101" s="25" t="s">
        <v>177</v>
      </c>
      <c r="B101" s="64" t="s">
        <v>161</v>
      </c>
      <c r="C101" s="27" t="s">
        <v>274</v>
      </c>
      <c r="D101" s="28">
        <v>162496.79999999999</v>
      </c>
      <c r="E101" s="65">
        <v>5778</v>
      </c>
      <c r="F101" s="66">
        <f t="shared" si="2"/>
        <v>156718.79999999999</v>
      </c>
    </row>
    <row r="102" spans="1:6">
      <c r="A102" s="25" t="s">
        <v>179</v>
      </c>
      <c r="B102" s="64" t="s">
        <v>161</v>
      </c>
      <c r="C102" s="27" t="s">
        <v>275</v>
      </c>
      <c r="D102" s="28">
        <v>518752</v>
      </c>
      <c r="E102" s="65">
        <v>178227.9</v>
      </c>
      <c r="F102" s="66">
        <f t="shared" si="2"/>
        <v>340524.1</v>
      </c>
    </row>
    <row r="103" spans="1:6">
      <c r="A103" s="52" t="s">
        <v>276</v>
      </c>
      <c r="B103" s="53" t="s">
        <v>161</v>
      </c>
      <c r="C103" s="54" t="s">
        <v>277</v>
      </c>
      <c r="D103" s="55">
        <v>681248.8</v>
      </c>
      <c r="E103" s="56">
        <v>184005.9</v>
      </c>
      <c r="F103" s="57">
        <f t="shared" si="2"/>
        <v>497242.9</v>
      </c>
    </row>
    <row r="104" spans="1:6" ht="22.5">
      <c r="A104" s="25" t="s">
        <v>173</v>
      </c>
      <c r="B104" s="64" t="s">
        <v>161</v>
      </c>
      <c r="C104" s="27" t="s">
        <v>278</v>
      </c>
      <c r="D104" s="28">
        <v>681248.8</v>
      </c>
      <c r="E104" s="65">
        <v>184005.9</v>
      </c>
      <c r="F104" s="66">
        <f t="shared" si="2"/>
        <v>497242.9</v>
      </c>
    </row>
    <row r="105" spans="1:6" ht="22.5">
      <c r="A105" s="25" t="s">
        <v>175</v>
      </c>
      <c r="B105" s="64" t="s">
        <v>161</v>
      </c>
      <c r="C105" s="27" t="s">
        <v>279</v>
      </c>
      <c r="D105" s="28">
        <v>681248.8</v>
      </c>
      <c r="E105" s="65">
        <v>184005.9</v>
      </c>
      <c r="F105" s="66">
        <f t="shared" si="2"/>
        <v>497242.9</v>
      </c>
    </row>
    <row r="106" spans="1:6">
      <c r="A106" s="25" t="s">
        <v>177</v>
      </c>
      <c r="B106" s="64" t="s">
        <v>161</v>
      </c>
      <c r="C106" s="27" t="s">
        <v>280</v>
      </c>
      <c r="D106" s="28">
        <v>162496.79999999999</v>
      </c>
      <c r="E106" s="65">
        <v>5778</v>
      </c>
      <c r="F106" s="66">
        <f t="shared" si="2"/>
        <v>156718.79999999999</v>
      </c>
    </row>
    <row r="107" spans="1:6">
      <c r="A107" s="25" t="s">
        <v>179</v>
      </c>
      <c r="B107" s="64" t="s">
        <v>161</v>
      </c>
      <c r="C107" s="27" t="s">
        <v>281</v>
      </c>
      <c r="D107" s="28">
        <v>518752</v>
      </c>
      <c r="E107" s="65">
        <v>178227.9</v>
      </c>
      <c r="F107" s="66">
        <f t="shared" si="2"/>
        <v>340524.1</v>
      </c>
    </row>
    <row r="108" spans="1:6">
      <c r="A108" s="52" t="s">
        <v>282</v>
      </c>
      <c r="B108" s="53" t="s">
        <v>161</v>
      </c>
      <c r="C108" s="54" t="s">
        <v>283</v>
      </c>
      <c r="D108" s="55">
        <v>239730</v>
      </c>
      <c r="E108" s="56">
        <v>59904</v>
      </c>
      <c r="F108" s="57">
        <f t="shared" si="2"/>
        <v>179826</v>
      </c>
    </row>
    <row r="109" spans="1:6" ht="22.5">
      <c r="A109" s="25" t="s">
        <v>173</v>
      </c>
      <c r="B109" s="64" t="s">
        <v>161</v>
      </c>
      <c r="C109" s="27" t="s">
        <v>284</v>
      </c>
      <c r="D109" s="28">
        <v>239730</v>
      </c>
      <c r="E109" s="65">
        <v>59904</v>
      </c>
      <c r="F109" s="66">
        <f t="shared" si="2"/>
        <v>179826</v>
      </c>
    </row>
    <row r="110" spans="1:6" ht="22.5">
      <c r="A110" s="25" t="s">
        <v>175</v>
      </c>
      <c r="B110" s="64" t="s">
        <v>161</v>
      </c>
      <c r="C110" s="27" t="s">
        <v>285</v>
      </c>
      <c r="D110" s="28">
        <v>239730</v>
      </c>
      <c r="E110" s="65">
        <v>59904</v>
      </c>
      <c r="F110" s="66">
        <f t="shared" si="2"/>
        <v>179826</v>
      </c>
    </row>
    <row r="111" spans="1:6">
      <c r="A111" s="25" t="s">
        <v>177</v>
      </c>
      <c r="B111" s="64" t="s">
        <v>161</v>
      </c>
      <c r="C111" s="27" t="s">
        <v>286</v>
      </c>
      <c r="D111" s="28">
        <v>239730</v>
      </c>
      <c r="E111" s="65">
        <v>59904</v>
      </c>
      <c r="F111" s="66">
        <f t="shared" ref="F111:F123" si="3">IF(OR(D111="-",IF(E111="-",0,E111)&gt;=IF(D111="-",0,D111)),"-",IF(D111="-",0,D111)-IF(E111="-",0,E111))</f>
        <v>179826</v>
      </c>
    </row>
    <row r="112" spans="1:6" ht="22.5">
      <c r="A112" s="52" t="s">
        <v>287</v>
      </c>
      <c r="B112" s="53" t="s">
        <v>161</v>
      </c>
      <c r="C112" s="54" t="s">
        <v>288</v>
      </c>
      <c r="D112" s="55">
        <v>239730</v>
      </c>
      <c r="E112" s="56">
        <v>59904</v>
      </c>
      <c r="F112" s="57">
        <f t="shared" si="3"/>
        <v>179826</v>
      </c>
    </row>
    <row r="113" spans="1:6" ht="22.5">
      <c r="A113" s="25" t="s">
        <v>173</v>
      </c>
      <c r="B113" s="64" t="s">
        <v>161</v>
      </c>
      <c r="C113" s="27" t="s">
        <v>289</v>
      </c>
      <c r="D113" s="28">
        <v>239730</v>
      </c>
      <c r="E113" s="65">
        <v>59904</v>
      </c>
      <c r="F113" s="66">
        <f t="shared" si="3"/>
        <v>179826</v>
      </c>
    </row>
    <row r="114" spans="1:6" ht="22.5">
      <c r="A114" s="25" t="s">
        <v>175</v>
      </c>
      <c r="B114" s="64" t="s">
        <v>161</v>
      </c>
      <c r="C114" s="27" t="s">
        <v>290</v>
      </c>
      <c r="D114" s="28">
        <v>239730</v>
      </c>
      <c r="E114" s="65">
        <v>59904</v>
      </c>
      <c r="F114" s="66">
        <f t="shared" si="3"/>
        <v>179826</v>
      </c>
    </row>
    <row r="115" spans="1:6">
      <c r="A115" s="25" t="s">
        <v>177</v>
      </c>
      <c r="B115" s="64" t="s">
        <v>161</v>
      </c>
      <c r="C115" s="27" t="s">
        <v>291</v>
      </c>
      <c r="D115" s="28">
        <v>239730</v>
      </c>
      <c r="E115" s="65">
        <v>59904</v>
      </c>
      <c r="F115" s="66">
        <f t="shared" si="3"/>
        <v>179826</v>
      </c>
    </row>
    <row r="116" spans="1:6">
      <c r="A116" s="52" t="s">
        <v>292</v>
      </c>
      <c r="B116" s="53" t="s">
        <v>161</v>
      </c>
      <c r="C116" s="54" t="s">
        <v>293</v>
      </c>
      <c r="D116" s="55">
        <v>233930</v>
      </c>
      <c r="E116" s="56">
        <v>33607.339999999997</v>
      </c>
      <c r="F116" s="57">
        <f t="shared" si="3"/>
        <v>200322.66</v>
      </c>
    </row>
    <row r="117" spans="1:6">
      <c r="A117" s="25" t="s">
        <v>294</v>
      </c>
      <c r="B117" s="64" t="s">
        <v>161</v>
      </c>
      <c r="C117" s="27" t="s">
        <v>295</v>
      </c>
      <c r="D117" s="28">
        <v>233930</v>
      </c>
      <c r="E117" s="65">
        <v>33607.339999999997</v>
      </c>
      <c r="F117" s="66">
        <f t="shared" si="3"/>
        <v>200322.66</v>
      </c>
    </row>
    <row r="118" spans="1:6">
      <c r="A118" s="25" t="s">
        <v>296</v>
      </c>
      <c r="B118" s="64" t="s">
        <v>161</v>
      </c>
      <c r="C118" s="27" t="s">
        <v>297</v>
      </c>
      <c r="D118" s="28">
        <v>233930</v>
      </c>
      <c r="E118" s="65">
        <v>33607.339999999997</v>
      </c>
      <c r="F118" s="66">
        <f t="shared" si="3"/>
        <v>200322.66</v>
      </c>
    </row>
    <row r="119" spans="1:6">
      <c r="A119" s="25" t="s">
        <v>298</v>
      </c>
      <c r="B119" s="64" t="s">
        <v>161</v>
      </c>
      <c r="C119" s="27" t="s">
        <v>299</v>
      </c>
      <c r="D119" s="28">
        <v>233930</v>
      </c>
      <c r="E119" s="65">
        <v>33607.339999999997</v>
      </c>
      <c r="F119" s="66">
        <f t="shared" si="3"/>
        <v>200322.66</v>
      </c>
    </row>
    <row r="120" spans="1:6">
      <c r="A120" s="52" t="s">
        <v>300</v>
      </c>
      <c r="B120" s="53" t="s">
        <v>161</v>
      </c>
      <c r="C120" s="54" t="s">
        <v>301</v>
      </c>
      <c r="D120" s="55">
        <v>233930</v>
      </c>
      <c r="E120" s="56">
        <v>33607.339999999997</v>
      </c>
      <c r="F120" s="57">
        <f t="shared" si="3"/>
        <v>200322.66</v>
      </c>
    </row>
    <row r="121" spans="1:6">
      <c r="A121" s="25" t="s">
        <v>294</v>
      </c>
      <c r="B121" s="64" t="s">
        <v>161</v>
      </c>
      <c r="C121" s="27" t="s">
        <v>302</v>
      </c>
      <c r="D121" s="28">
        <v>233930</v>
      </c>
      <c r="E121" s="65">
        <v>33607.339999999997</v>
      </c>
      <c r="F121" s="66">
        <f t="shared" si="3"/>
        <v>200322.66</v>
      </c>
    </row>
    <row r="122" spans="1:6">
      <c r="A122" s="25" t="s">
        <v>296</v>
      </c>
      <c r="B122" s="64" t="s">
        <v>161</v>
      </c>
      <c r="C122" s="27" t="s">
        <v>303</v>
      </c>
      <c r="D122" s="28">
        <v>233930</v>
      </c>
      <c r="E122" s="65">
        <v>33607.339999999997</v>
      </c>
      <c r="F122" s="66">
        <f t="shared" si="3"/>
        <v>200322.66</v>
      </c>
    </row>
    <row r="123" spans="1:6">
      <c r="A123" s="25" t="s">
        <v>298</v>
      </c>
      <c r="B123" s="64" t="s">
        <v>161</v>
      </c>
      <c r="C123" s="27" t="s">
        <v>304</v>
      </c>
      <c r="D123" s="28">
        <v>233930</v>
      </c>
      <c r="E123" s="65">
        <v>33607.339999999997</v>
      </c>
      <c r="F123" s="66">
        <f t="shared" si="3"/>
        <v>200322.66</v>
      </c>
    </row>
    <row r="124" spans="1:6" ht="9" customHeight="1">
      <c r="A124" s="67"/>
      <c r="B124" s="68"/>
      <c r="C124" s="69"/>
      <c r="D124" s="70"/>
      <c r="E124" s="68"/>
      <c r="F124" s="68"/>
    </row>
    <row r="125" spans="1:6" ht="13.5" customHeight="1">
      <c r="A125" s="71" t="s">
        <v>305</v>
      </c>
      <c r="B125" s="72" t="s">
        <v>306</v>
      </c>
      <c r="C125" s="73" t="s">
        <v>162</v>
      </c>
      <c r="D125" s="74">
        <v>-715796.41</v>
      </c>
      <c r="E125" s="74">
        <v>-484493.59</v>
      </c>
      <c r="F125" s="75" t="s">
        <v>307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50" t="s">
        <v>308</v>
      </c>
      <c r="B1" s="150"/>
      <c r="C1" s="150"/>
      <c r="D1" s="150"/>
      <c r="E1" s="150"/>
      <c r="F1" s="150"/>
    </row>
    <row r="2" spans="1:6" ht="13.15" customHeight="1">
      <c r="A2" s="126" t="s">
        <v>309</v>
      </c>
      <c r="B2" s="126"/>
      <c r="C2" s="126"/>
      <c r="D2" s="126"/>
      <c r="E2" s="126"/>
      <c r="F2" s="126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37" t="s">
        <v>21</v>
      </c>
      <c r="B4" s="131" t="s">
        <v>22</v>
      </c>
      <c r="C4" s="143" t="s">
        <v>310</v>
      </c>
      <c r="D4" s="134" t="s">
        <v>24</v>
      </c>
      <c r="E4" s="134" t="s">
        <v>25</v>
      </c>
      <c r="F4" s="140" t="s">
        <v>26</v>
      </c>
    </row>
    <row r="5" spans="1:6" ht="4.9000000000000004" customHeight="1">
      <c r="A5" s="138"/>
      <c r="B5" s="132"/>
      <c r="C5" s="144"/>
      <c r="D5" s="135"/>
      <c r="E5" s="135"/>
      <c r="F5" s="141"/>
    </row>
    <row r="6" spans="1:6" ht="6" customHeight="1">
      <c r="A6" s="138"/>
      <c r="B6" s="132"/>
      <c r="C6" s="144"/>
      <c r="D6" s="135"/>
      <c r="E6" s="135"/>
      <c r="F6" s="141"/>
    </row>
    <row r="7" spans="1:6" ht="4.9000000000000004" customHeight="1">
      <c r="A7" s="138"/>
      <c r="B7" s="132"/>
      <c r="C7" s="144"/>
      <c r="D7" s="135"/>
      <c r="E7" s="135"/>
      <c r="F7" s="141"/>
    </row>
    <row r="8" spans="1:6" ht="6" customHeight="1">
      <c r="A8" s="138"/>
      <c r="B8" s="132"/>
      <c r="C8" s="144"/>
      <c r="D8" s="135"/>
      <c r="E8" s="135"/>
      <c r="F8" s="141"/>
    </row>
    <row r="9" spans="1:6" ht="6" customHeight="1">
      <c r="A9" s="138"/>
      <c r="B9" s="132"/>
      <c r="C9" s="144"/>
      <c r="D9" s="135"/>
      <c r="E9" s="135"/>
      <c r="F9" s="141"/>
    </row>
    <row r="10" spans="1:6" ht="18" customHeight="1">
      <c r="A10" s="139"/>
      <c r="B10" s="133"/>
      <c r="C10" s="151"/>
      <c r="D10" s="136"/>
      <c r="E10" s="136"/>
      <c r="F10" s="142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311</v>
      </c>
      <c r="B12" s="78" t="s">
        <v>312</v>
      </c>
      <c r="C12" s="79" t="s">
        <v>162</v>
      </c>
      <c r="D12" s="80">
        <v>715796.41</v>
      </c>
      <c r="E12" s="80">
        <v>482704.45</v>
      </c>
      <c r="F12" s="81" t="s">
        <v>162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313</v>
      </c>
      <c r="B14" s="87" t="s">
        <v>314</v>
      </c>
      <c r="C14" s="88" t="s">
        <v>162</v>
      </c>
      <c r="D14" s="55" t="s">
        <v>46</v>
      </c>
      <c r="E14" s="55" t="s">
        <v>46</v>
      </c>
      <c r="F14" s="57" t="s">
        <v>46</v>
      </c>
    </row>
    <row r="15" spans="1:6">
      <c r="A15" s="82" t="s">
        <v>315</v>
      </c>
      <c r="B15" s="83"/>
      <c r="C15" s="84"/>
      <c r="D15" s="85"/>
      <c r="E15" s="85"/>
      <c r="F15" s="86"/>
    </row>
    <row r="16" spans="1:6">
      <c r="A16" s="52" t="s">
        <v>316</v>
      </c>
      <c r="B16" s="87" t="s">
        <v>317</v>
      </c>
      <c r="C16" s="88" t="s">
        <v>162</v>
      </c>
      <c r="D16" s="55" t="s">
        <v>46</v>
      </c>
      <c r="E16" s="55" t="s">
        <v>46</v>
      </c>
      <c r="F16" s="57" t="s">
        <v>46</v>
      </c>
    </row>
    <row r="17" spans="1:6">
      <c r="A17" s="82" t="s">
        <v>315</v>
      </c>
      <c r="B17" s="83"/>
      <c r="C17" s="84"/>
      <c r="D17" s="85"/>
      <c r="E17" s="85"/>
      <c r="F17" s="86"/>
    </row>
    <row r="18" spans="1:6">
      <c r="A18" s="77" t="s">
        <v>318</v>
      </c>
      <c r="B18" s="78" t="s">
        <v>319</v>
      </c>
      <c r="C18" s="79" t="s">
        <v>320</v>
      </c>
      <c r="D18" s="80">
        <v>715796.41</v>
      </c>
      <c r="E18" s="80">
        <v>482704.45</v>
      </c>
      <c r="F18" s="81">
        <v>233091.96</v>
      </c>
    </row>
    <row r="19" spans="1:6" ht="22.5">
      <c r="A19" s="77" t="s">
        <v>321</v>
      </c>
      <c r="B19" s="78" t="s">
        <v>319</v>
      </c>
      <c r="C19" s="79" t="s">
        <v>322</v>
      </c>
      <c r="D19" s="80">
        <v>715796.41</v>
      </c>
      <c r="E19" s="80">
        <v>482704.45</v>
      </c>
      <c r="F19" s="81">
        <v>233091.96</v>
      </c>
    </row>
    <row r="20" spans="1:6">
      <c r="A20" s="77" t="s">
        <v>323</v>
      </c>
      <c r="B20" s="78" t="s">
        <v>324</v>
      </c>
      <c r="C20" s="79" t="s">
        <v>325</v>
      </c>
      <c r="D20" s="80">
        <v>-12822478.460000001</v>
      </c>
      <c r="E20" s="80">
        <v>-2075612.54</v>
      </c>
      <c r="F20" s="81" t="s">
        <v>307</v>
      </c>
    </row>
    <row r="21" spans="1:6" ht="22.5">
      <c r="A21" s="25" t="s">
        <v>326</v>
      </c>
      <c r="B21" s="26" t="s">
        <v>324</v>
      </c>
      <c r="C21" s="89" t="s">
        <v>327</v>
      </c>
      <c r="D21" s="28">
        <v>-12822478.460000001</v>
      </c>
      <c r="E21" s="28">
        <v>-2075612.54</v>
      </c>
      <c r="F21" s="66" t="s">
        <v>307</v>
      </c>
    </row>
    <row r="22" spans="1:6">
      <c r="A22" s="77" t="s">
        <v>328</v>
      </c>
      <c r="B22" s="78" t="s">
        <v>329</v>
      </c>
      <c r="C22" s="79" t="s">
        <v>330</v>
      </c>
      <c r="D22" s="80">
        <v>13538274.869999999</v>
      </c>
      <c r="E22" s="80">
        <v>2558316.9900000002</v>
      </c>
      <c r="F22" s="81" t="s">
        <v>307</v>
      </c>
    </row>
    <row r="23" spans="1:6" ht="22.5">
      <c r="A23" s="25" t="s">
        <v>331</v>
      </c>
      <c r="B23" s="26" t="s">
        <v>329</v>
      </c>
      <c r="C23" s="89" t="s">
        <v>332</v>
      </c>
      <c r="D23" s="28">
        <v>13538274.869999999</v>
      </c>
      <c r="E23" s="28">
        <v>2558316.9900000002</v>
      </c>
      <c r="F23" s="66" t="s">
        <v>307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333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J12" sqref="J12"/>
    </sheetView>
  </sheetViews>
  <sheetFormatPr defaultRowHeight="12.75"/>
  <cols>
    <col min="2" max="2" width="7.28515625" customWidth="1"/>
    <col min="3" max="3" width="5.85546875" customWidth="1"/>
    <col min="4" max="4" width="14.85546875" customWidth="1"/>
    <col min="5" max="5" width="4.42578125" customWidth="1"/>
    <col min="6" max="6" width="5.7109375" customWidth="1"/>
    <col min="7" max="7" width="4.28515625" customWidth="1"/>
    <col min="8" max="8" width="3.7109375" customWidth="1"/>
    <col min="9" max="9" width="15" customWidth="1"/>
    <col min="10" max="10" width="13.85546875" customWidth="1"/>
    <col min="258" max="258" width="7.28515625" customWidth="1"/>
    <col min="259" max="259" width="5.85546875" customWidth="1"/>
    <col min="260" max="260" width="14.85546875" customWidth="1"/>
    <col min="261" max="261" width="4.42578125" customWidth="1"/>
    <col min="262" max="262" width="5.7109375" customWidth="1"/>
    <col min="263" max="263" width="4.28515625" customWidth="1"/>
    <col min="264" max="264" width="3.7109375" customWidth="1"/>
    <col min="265" max="265" width="15" customWidth="1"/>
    <col min="266" max="266" width="13.85546875" customWidth="1"/>
    <col min="514" max="514" width="7.28515625" customWidth="1"/>
    <col min="515" max="515" width="5.85546875" customWidth="1"/>
    <col min="516" max="516" width="14.85546875" customWidth="1"/>
    <col min="517" max="517" width="4.42578125" customWidth="1"/>
    <col min="518" max="518" width="5.7109375" customWidth="1"/>
    <col min="519" max="519" width="4.28515625" customWidth="1"/>
    <col min="520" max="520" width="3.7109375" customWidth="1"/>
    <col min="521" max="521" width="15" customWidth="1"/>
    <col min="522" max="522" width="13.85546875" customWidth="1"/>
    <col min="770" max="770" width="7.28515625" customWidth="1"/>
    <col min="771" max="771" width="5.85546875" customWidth="1"/>
    <col min="772" max="772" width="14.85546875" customWidth="1"/>
    <col min="773" max="773" width="4.42578125" customWidth="1"/>
    <col min="774" max="774" width="5.7109375" customWidth="1"/>
    <col min="775" max="775" width="4.28515625" customWidth="1"/>
    <col min="776" max="776" width="3.7109375" customWidth="1"/>
    <col min="777" max="777" width="15" customWidth="1"/>
    <col min="778" max="778" width="13.85546875" customWidth="1"/>
    <col min="1026" max="1026" width="7.28515625" customWidth="1"/>
    <col min="1027" max="1027" width="5.85546875" customWidth="1"/>
    <col min="1028" max="1028" width="14.85546875" customWidth="1"/>
    <col min="1029" max="1029" width="4.42578125" customWidth="1"/>
    <col min="1030" max="1030" width="5.7109375" customWidth="1"/>
    <col min="1031" max="1031" width="4.28515625" customWidth="1"/>
    <col min="1032" max="1032" width="3.7109375" customWidth="1"/>
    <col min="1033" max="1033" width="15" customWidth="1"/>
    <col min="1034" max="1034" width="13.85546875" customWidth="1"/>
    <col min="1282" max="1282" width="7.28515625" customWidth="1"/>
    <col min="1283" max="1283" width="5.85546875" customWidth="1"/>
    <col min="1284" max="1284" width="14.85546875" customWidth="1"/>
    <col min="1285" max="1285" width="4.42578125" customWidth="1"/>
    <col min="1286" max="1286" width="5.7109375" customWidth="1"/>
    <col min="1287" max="1287" width="4.28515625" customWidth="1"/>
    <col min="1288" max="1288" width="3.7109375" customWidth="1"/>
    <col min="1289" max="1289" width="15" customWidth="1"/>
    <col min="1290" max="1290" width="13.85546875" customWidth="1"/>
    <col min="1538" max="1538" width="7.28515625" customWidth="1"/>
    <col min="1539" max="1539" width="5.85546875" customWidth="1"/>
    <col min="1540" max="1540" width="14.85546875" customWidth="1"/>
    <col min="1541" max="1541" width="4.42578125" customWidth="1"/>
    <col min="1542" max="1542" width="5.7109375" customWidth="1"/>
    <col min="1543" max="1543" width="4.28515625" customWidth="1"/>
    <col min="1544" max="1544" width="3.7109375" customWidth="1"/>
    <col min="1545" max="1545" width="15" customWidth="1"/>
    <col min="1546" max="1546" width="13.85546875" customWidth="1"/>
    <col min="1794" max="1794" width="7.28515625" customWidth="1"/>
    <col min="1795" max="1795" width="5.85546875" customWidth="1"/>
    <col min="1796" max="1796" width="14.85546875" customWidth="1"/>
    <col min="1797" max="1797" width="4.42578125" customWidth="1"/>
    <col min="1798" max="1798" width="5.7109375" customWidth="1"/>
    <col min="1799" max="1799" width="4.28515625" customWidth="1"/>
    <col min="1800" max="1800" width="3.7109375" customWidth="1"/>
    <col min="1801" max="1801" width="15" customWidth="1"/>
    <col min="1802" max="1802" width="13.85546875" customWidth="1"/>
    <col min="2050" max="2050" width="7.28515625" customWidth="1"/>
    <col min="2051" max="2051" width="5.85546875" customWidth="1"/>
    <col min="2052" max="2052" width="14.85546875" customWidth="1"/>
    <col min="2053" max="2053" width="4.42578125" customWidth="1"/>
    <col min="2054" max="2054" width="5.7109375" customWidth="1"/>
    <col min="2055" max="2055" width="4.28515625" customWidth="1"/>
    <col min="2056" max="2056" width="3.7109375" customWidth="1"/>
    <col min="2057" max="2057" width="15" customWidth="1"/>
    <col min="2058" max="2058" width="13.85546875" customWidth="1"/>
    <col min="2306" max="2306" width="7.28515625" customWidth="1"/>
    <col min="2307" max="2307" width="5.85546875" customWidth="1"/>
    <col min="2308" max="2308" width="14.85546875" customWidth="1"/>
    <col min="2309" max="2309" width="4.42578125" customWidth="1"/>
    <col min="2310" max="2310" width="5.7109375" customWidth="1"/>
    <col min="2311" max="2311" width="4.28515625" customWidth="1"/>
    <col min="2312" max="2312" width="3.7109375" customWidth="1"/>
    <col min="2313" max="2313" width="15" customWidth="1"/>
    <col min="2314" max="2314" width="13.85546875" customWidth="1"/>
    <col min="2562" max="2562" width="7.28515625" customWidth="1"/>
    <col min="2563" max="2563" width="5.85546875" customWidth="1"/>
    <col min="2564" max="2564" width="14.85546875" customWidth="1"/>
    <col min="2565" max="2565" width="4.42578125" customWidth="1"/>
    <col min="2566" max="2566" width="5.7109375" customWidth="1"/>
    <col min="2567" max="2567" width="4.28515625" customWidth="1"/>
    <col min="2568" max="2568" width="3.7109375" customWidth="1"/>
    <col min="2569" max="2569" width="15" customWidth="1"/>
    <col min="2570" max="2570" width="13.85546875" customWidth="1"/>
    <col min="2818" max="2818" width="7.28515625" customWidth="1"/>
    <col min="2819" max="2819" width="5.85546875" customWidth="1"/>
    <col min="2820" max="2820" width="14.85546875" customWidth="1"/>
    <col min="2821" max="2821" width="4.42578125" customWidth="1"/>
    <col min="2822" max="2822" width="5.7109375" customWidth="1"/>
    <col min="2823" max="2823" width="4.28515625" customWidth="1"/>
    <col min="2824" max="2824" width="3.7109375" customWidth="1"/>
    <col min="2825" max="2825" width="15" customWidth="1"/>
    <col min="2826" max="2826" width="13.85546875" customWidth="1"/>
    <col min="3074" max="3074" width="7.28515625" customWidth="1"/>
    <col min="3075" max="3075" width="5.85546875" customWidth="1"/>
    <col min="3076" max="3076" width="14.85546875" customWidth="1"/>
    <col min="3077" max="3077" width="4.42578125" customWidth="1"/>
    <col min="3078" max="3078" width="5.7109375" customWidth="1"/>
    <col min="3079" max="3079" width="4.28515625" customWidth="1"/>
    <col min="3080" max="3080" width="3.7109375" customWidth="1"/>
    <col min="3081" max="3081" width="15" customWidth="1"/>
    <col min="3082" max="3082" width="13.85546875" customWidth="1"/>
    <col min="3330" max="3330" width="7.28515625" customWidth="1"/>
    <col min="3331" max="3331" width="5.85546875" customWidth="1"/>
    <col min="3332" max="3332" width="14.85546875" customWidth="1"/>
    <col min="3333" max="3333" width="4.42578125" customWidth="1"/>
    <col min="3334" max="3334" width="5.7109375" customWidth="1"/>
    <col min="3335" max="3335" width="4.28515625" customWidth="1"/>
    <col min="3336" max="3336" width="3.7109375" customWidth="1"/>
    <col min="3337" max="3337" width="15" customWidth="1"/>
    <col min="3338" max="3338" width="13.85546875" customWidth="1"/>
    <col min="3586" max="3586" width="7.28515625" customWidth="1"/>
    <col min="3587" max="3587" width="5.85546875" customWidth="1"/>
    <col min="3588" max="3588" width="14.85546875" customWidth="1"/>
    <col min="3589" max="3589" width="4.42578125" customWidth="1"/>
    <col min="3590" max="3590" width="5.7109375" customWidth="1"/>
    <col min="3591" max="3591" width="4.28515625" customWidth="1"/>
    <col min="3592" max="3592" width="3.7109375" customWidth="1"/>
    <col min="3593" max="3593" width="15" customWidth="1"/>
    <col min="3594" max="3594" width="13.85546875" customWidth="1"/>
    <col min="3842" max="3842" width="7.28515625" customWidth="1"/>
    <col min="3843" max="3843" width="5.85546875" customWidth="1"/>
    <col min="3844" max="3844" width="14.85546875" customWidth="1"/>
    <col min="3845" max="3845" width="4.42578125" customWidth="1"/>
    <col min="3846" max="3846" width="5.7109375" customWidth="1"/>
    <col min="3847" max="3847" width="4.28515625" customWidth="1"/>
    <col min="3848" max="3848" width="3.7109375" customWidth="1"/>
    <col min="3849" max="3849" width="15" customWidth="1"/>
    <col min="3850" max="3850" width="13.85546875" customWidth="1"/>
    <col min="4098" max="4098" width="7.28515625" customWidth="1"/>
    <col min="4099" max="4099" width="5.85546875" customWidth="1"/>
    <col min="4100" max="4100" width="14.85546875" customWidth="1"/>
    <col min="4101" max="4101" width="4.42578125" customWidth="1"/>
    <col min="4102" max="4102" width="5.7109375" customWidth="1"/>
    <col min="4103" max="4103" width="4.28515625" customWidth="1"/>
    <col min="4104" max="4104" width="3.7109375" customWidth="1"/>
    <col min="4105" max="4105" width="15" customWidth="1"/>
    <col min="4106" max="4106" width="13.85546875" customWidth="1"/>
    <col min="4354" max="4354" width="7.28515625" customWidth="1"/>
    <col min="4355" max="4355" width="5.85546875" customWidth="1"/>
    <col min="4356" max="4356" width="14.85546875" customWidth="1"/>
    <col min="4357" max="4357" width="4.42578125" customWidth="1"/>
    <col min="4358" max="4358" width="5.7109375" customWidth="1"/>
    <col min="4359" max="4359" width="4.28515625" customWidth="1"/>
    <col min="4360" max="4360" width="3.7109375" customWidth="1"/>
    <col min="4361" max="4361" width="15" customWidth="1"/>
    <col min="4362" max="4362" width="13.85546875" customWidth="1"/>
    <col min="4610" max="4610" width="7.28515625" customWidth="1"/>
    <col min="4611" max="4611" width="5.85546875" customWidth="1"/>
    <col min="4612" max="4612" width="14.85546875" customWidth="1"/>
    <col min="4613" max="4613" width="4.42578125" customWidth="1"/>
    <col min="4614" max="4614" width="5.7109375" customWidth="1"/>
    <col min="4615" max="4615" width="4.28515625" customWidth="1"/>
    <col min="4616" max="4616" width="3.7109375" customWidth="1"/>
    <col min="4617" max="4617" width="15" customWidth="1"/>
    <col min="4618" max="4618" width="13.85546875" customWidth="1"/>
    <col min="4866" max="4866" width="7.28515625" customWidth="1"/>
    <col min="4867" max="4867" width="5.85546875" customWidth="1"/>
    <col min="4868" max="4868" width="14.85546875" customWidth="1"/>
    <col min="4869" max="4869" width="4.42578125" customWidth="1"/>
    <col min="4870" max="4870" width="5.7109375" customWidth="1"/>
    <col min="4871" max="4871" width="4.28515625" customWidth="1"/>
    <col min="4872" max="4872" width="3.7109375" customWidth="1"/>
    <col min="4873" max="4873" width="15" customWidth="1"/>
    <col min="4874" max="4874" width="13.85546875" customWidth="1"/>
    <col min="5122" max="5122" width="7.28515625" customWidth="1"/>
    <col min="5123" max="5123" width="5.85546875" customWidth="1"/>
    <col min="5124" max="5124" width="14.85546875" customWidth="1"/>
    <col min="5125" max="5125" width="4.42578125" customWidth="1"/>
    <col min="5126" max="5126" width="5.7109375" customWidth="1"/>
    <col min="5127" max="5127" width="4.28515625" customWidth="1"/>
    <col min="5128" max="5128" width="3.7109375" customWidth="1"/>
    <col min="5129" max="5129" width="15" customWidth="1"/>
    <col min="5130" max="5130" width="13.85546875" customWidth="1"/>
    <col min="5378" max="5378" width="7.28515625" customWidth="1"/>
    <col min="5379" max="5379" width="5.85546875" customWidth="1"/>
    <col min="5380" max="5380" width="14.85546875" customWidth="1"/>
    <col min="5381" max="5381" width="4.42578125" customWidth="1"/>
    <col min="5382" max="5382" width="5.7109375" customWidth="1"/>
    <col min="5383" max="5383" width="4.28515625" customWidth="1"/>
    <col min="5384" max="5384" width="3.7109375" customWidth="1"/>
    <col min="5385" max="5385" width="15" customWidth="1"/>
    <col min="5386" max="5386" width="13.85546875" customWidth="1"/>
    <col min="5634" max="5634" width="7.28515625" customWidth="1"/>
    <col min="5635" max="5635" width="5.85546875" customWidth="1"/>
    <col min="5636" max="5636" width="14.85546875" customWidth="1"/>
    <col min="5637" max="5637" width="4.42578125" customWidth="1"/>
    <col min="5638" max="5638" width="5.7109375" customWidth="1"/>
    <col min="5639" max="5639" width="4.28515625" customWidth="1"/>
    <col min="5640" max="5640" width="3.7109375" customWidth="1"/>
    <col min="5641" max="5641" width="15" customWidth="1"/>
    <col min="5642" max="5642" width="13.85546875" customWidth="1"/>
    <col min="5890" max="5890" width="7.28515625" customWidth="1"/>
    <col min="5891" max="5891" width="5.85546875" customWidth="1"/>
    <col min="5892" max="5892" width="14.85546875" customWidth="1"/>
    <col min="5893" max="5893" width="4.42578125" customWidth="1"/>
    <col min="5894" max="5894" width="5.7109375" customWidth="1"/>
    <col min="5895" max="5895" width="4.28515625" customWidth="1"/>
    <col min="5896" max="5896" width="3.7109375" customWidth="1"/>
    <col min="5897" max="5897" width="15" customWidth="1"/>
    <col min="5898" max="5898" width="13.85546875" customWidth="1"/>
    <col min="6146" max="6146" width="7.28515625" customWidth="1"/>
    <col min="6147" max="6147" width="5.85546875" customWidth="1"/>
    <col min="6148" max="6148" width="14.85546875" customWidth="1"/>
    <col min="6149" max="6149" width="4.42578125" customWidth="1"/>
    <col min="6150" max="6150" width="5.7109375" customWidth="1"/>
    <col min="6151" max="6151" width="4.28515625" customWidth="1"/>
    <col min="6152" max="6152" width="3.7109375" customWidth="1"/>
    <col min="6153" max="6153" width="15" customWidth="1"/>
    <col min="6154" max="6154" width="13.85546875" customWidth="1"/>
    <col min="6402" max="6402" width="7.28515625" customWidth="1"/>
    <col min="6403" max="6403" width="5.85546875" customWidth="1"/>
    <col min="6404" max="6404" width="14.85546875" customWidth="1"/>
    <col min="6405" max="6405" width="4.42578125" customWidth="1"/>
    <col min="6406" max="6406" width="5.7109375" customWidth="1"/>
    <col min="6407" max="6407" width="4.28515625" customWidth="1"/>
    <col min="6408" max="6408" width="3.7109375" customWidth="1"/>
    <col min="6409" max="6409" width="15" customWidth="1"/>
    <col min="6410" max="6410" width="13.85546875" customWidth="1"/>
    <col min="6658" max="6658" width="7.28515625" customWidth="1"/>
    <col min="6659" max="6659" width="5.85546875" customWidth="1"/>
    <col min="6660" max="6660" width="14.85546875" customWidth="1"/>
    <col min="6661" max="6661" width="4.42578125" customWidth="1"/>
    <col min="6662" max="6662" width="5.7109375" customWidth="1"/>
    <col min="6663" max="6663" width="4.28515625" customWidth="1"/>
    <col min="6664" max="6664" width="3.7109375" customWidth="1"/>
    <col min="6665" max="6665" width="15" customWidth="1"/>
    <col min="6666" max="6666" width="13.85546875" customWidth="1"/>
    <col min="6914" max="6914" width="7.28515625" customWidth="1"/>
    <col min="6915" max="6915" width="5.85546875" customWidth="1"/>
    <col min="6916" max="6916" width="14.85546875" customWidth="1"/>
    <col min="6917" max="6917" width="4.42578125" customWidth="1"/>
    <col min="6918" max="6918" width="5.7109375" customWidth="1"/>
    <col min="6919" max="6919" width="4.28515625" customWidth="1"/>
    <col min="6920" max="6920" width="3.7109375" customWidth="1"/>
    <col min="6921" max="6921" width="15" customWidth="1"/>
    <col min="6922" max="6922" width="13.85546875" customWidth="1"/>
    <col min="7170" max="7170" width="7.28515625" customWidth="1"/>
    <col min="7171" max="7171" width="5.85546875" customWidth="1"/>
    <col min="7172" max="7172" width="14.85546875" customWidth="1"/>
    <col min="7173" max="7173" width="4.42578125" customWidth="1"/>
    <col min="7174" max="7174" width="5.7109375" customWidth="1"/>
    <col min="7175" max="7175" width="4.28515625" customWidth="1"/>
    <col min="7176" max="7176" width="3.7109375" customWidth="1"/>
    <col min="7177" max="7177" width="15" customWidth="1"/>
    <col min="7178" max="7178" width="13.85546875" customWidth="1"/>
    <col min="7426" max="7426" width="7.28515625" customWidth="1"/>
    <col min="7427" max="7427" width="5.85546875" customWidth="1"/>
    <col min="7428" max="7428" width="14.85546875" customWidth="1"/>
    <col min="7429" max="7429" width="4.42578125" customWidth="1"/>
    <col min="7430" max="7430" width="5.7109375" customWidth="1"/>
    <col min="7431" max="7431" width="4.28515625" customWidth="1"/>
    <col min="7432" max="7432" width="3.7109375" customWidth="1"/>
    <col min="7433" max="7433" width="15" customWidth="1"/>
    <col min="7434" max="7434" width="13.85546875" customWidth="1"/>
    <col min="7682" max="7682" width="7.28515625" customWidth="1"/>
    <col min="7683" max="7683" width="5.85546875" customWidth="1"/>
    <col min="7684" max="7684" width="14.85546875" customWidth="1"/>
    <col min="7685" max="7685" width="4.42578125" customWidth="1"/>
    <col min="7686" max="7686" width="5.7109375" customWidth="1"/>
    <col min="7687" max="7687" width="4.28515625" customWidth="1"/>
    <col min="7688" max="7688" width="3.7109375" customWidth="1"/>
    <col min="7689" max="7689" width="15" customWidth="1"/>
    <col min="7690" max="7690" width="13.85546875" customWidth="1"/>
    <col min="7938" max="7938" width="7.28515625" customWidth="1"/>
    <col min="7939" max="7939" width="5.85546875" customWidth="1"/>
    <col min="7940" max="7940" width="14.85546875" customWidth="1"/>
    <col min="7941" max="7941" width="4.42578125" customWidth="1"/>
    <col min="7942" max="7942" width="5.7109375" customWidth="1"/>
    <col min="7943" max="7943" width="4.28515625" customWidth="1"/>
    <col min="7944" max="7944" width="3.7109375" customWidth="1"/>
    <col min="7945" max="7945" width="15" customWidth="1"/>
    <col min="7946" max="7946" width="13.85546875" customWidth="1"/>
    <col min="8194" max="8194" width="7.28515625" customWidth="1"/>
    <col min="8195" max="8195" width="5.85546875" customWidth="1"/>
    <col min="8196" max="8196" width="14.85546875" customWidth="1"/>
    <col min="8197" max="8197" width="4.42578125" customWidth="1"/>
    <col min="8198" max="8198" width="5.7109375" customWidth="1"/>
    <col min="8199" max="8199" width="4.28515625" customWidth="1"/>
    <col min="8200" max="8200" width="3.7109375" customWidth="1"/>
    <col min="8201" max="8201" width="15" customWidth="1"/>
    <col min="8202" max="8202" width="13.85546875" customWidth="1"/>
    <col min="8450" max="8450" width="7.28515625" customWidth="1"/>
    <col min="8451" max="8451" width="5.85546875" customWidth="1"/>
    <col min="8452" max="8452" width="14.85546875" customWidth="1"/>
    <col min="8453" max="8453" width="4.42578125" customWidth="1"/>
    <col min="8454" max="8454" width="5.7109375" customWidth="1"/>
    <col min="8455" max="8455" width="4.28515625" customWidth="1"/>
    <col min="8456" max="8456" width="3.7109375" customWidth="1"/>
    <col min="8457" max="8457" width="15" customWidth="1"/>
    <col min="8458" max="8458" width="13.85546875" customWidth="1"/>
    <col min="8706" max="8706" width="7.28515625" customWidth="1"/>
    <col min="8707" max="8707" width="5.85546875" customWidth="1"/>
    <col min="8708" max="8708" width="14.85546875" customWidth="1"/>
    <col min="8709" max="8709" width="4.42578125" customWidth="1"/>
    <col min="8710" max="8710" width="5.7109375" customWidth="1"/>
    <col min="8711" max="8711" width="4.28515625" customWidth="1"/>
    <col min="8712" max="8712" width="3.7109375" customWidth="1"/>
    <col min="8713" max="8713" width="15" customWidth="1"/>
    <col min="8714" max="8714" width="13.85546875" customWidth="1"/>
    <col min="8962" max="8962" width="7.28515625" customWidth="1"/>
    <col min="8963" max="8963" width="5.85546875" customWidth="1"/>
    <col min="8964" max="8964" width="14.85546875" customWidth="1"/>
    <col min="8965" max="8965" width="4.42578125" customWidth="1"/>
    <col min="8966" max="8966" width="5.7109375" customWidth="1"/>
    <col min="8967" max="8967" width="4.28515625" customWidth="1"/>
    <col min="8968" max="8968" width="3.7109375" customWidth="1"/>
    <col min="8969" max="8969" width="15" customWidth="1"/>
    <col min="8970" max="8970" width="13.85546875" customWidth="1"/>
    <col min="9218" max="9218" width="7.28515625" customWidth="1"/>
    <col min="9219" max="9219" width="5.85546875" customWidth="1"/>
    <col min="9220" max="9220" width="14.85546875" customWidth="1"/>
    <col min="9221" max="9221" width="4.42578125" customWidth="1"/>
    <col min="9222" max="9222" width="5.7109375" customWidth="1"/>
    <col min="9223" max="9223" width="4.28515625" customWidth="1"/>
    <col min="9224" max="9224" width="3.7109375" customWidth="1"/>
    <col min="9225" max="9225" width="15" customWidth="1"/>
    <col min="9226" max="9226" width="13.85546875" customWidth="1"/>
    <col min="9474" max="9474" width="7.28515625" customWidth="1"/>
    <col min="9475" max="9475" width="5.85546875" customWidth="1"/>
    <col min="9476" max="9476" width="14.85546875" customWidth="1"/>
    <col min="9477" max="9477" width="4.42578125" customWidth="1"/>
    <col min="9478" max="9478" width="5.7109375" customWidth="1"/>
    <col min="9479" max="9479" width="4.28515625" customWidth="1"/>
    <col min="9480" max="9480" width="3.7109375" customWidth="1"/>
    <col min="9481" max="9481" width="15" customWidth="1"/>
    <col min="9482" max="9482" width="13.85546875" customWidth="1"/>
    <col min="9730" max="9730" width="7.28515625" customWidth="1"/>
    <col min="9731" max="9731" width="5.85546875" customWidth="1"/>
    <col min="9732" max="9732" width="14.85546875" customWidth="1"/>
    <col min="9733" max="9733" width="4.42578125" customWidth="1"/>
    <col min="9734" max="9734" width="5.7109375" customWidth="1"/>
    <col min="9735" max="9735" width="4.28515625" customWidth="1"/>
    <col min="9736" max="9736" width="3.7109375" customWidth="1"/>
    <col min="9737" max="9737" width="15" customWidth="1"/>
    <col min="9738" max="9738" width="13.85546875" customWidth="1"/>
    <col min="9986" max="9986" width="7.28515625" customWidth="1"/>
    <col min="9987" max="9987" width="5.85546875" customWidth="1"/>
    <col min="9988" max="9988" width="14.85546875" customWidth="1"/>
    <col min="9989" max="9989" width="4.42578125" customWidth="1"/>
    <col min="9990" max="9990" width="5.7109375" customWidth="1"/>
    <col min="9991" max="9991" width="4.28515625" customWidth="1"/>
    <col min="9992" max="9992" width="3.7109375" customWidth="1"/>
    <col min="9993" max="9993" width="15" customWidth="1"/>
    <col min="9994" max="9994" width="13.85546875" customWidth="1"/>
    <col min="10242" max="10242" width="7.28515625" customWidth="1"/>
    <col min="10243" max="10243" width="5.85546875" customWidth="1"/>
    <col min="10244" max="10244" width="14.85546875" customWidth="1"/>
    <col min="10245" max="10245" width="4.42578125" customWidth="1"/>
    <col min="10246" max="10246" width="5.7109375" customWidth="1"/>
    <col min="10247" max="10247" width="4.28515625" customWidth="1"/>
    <col min="10248" max="10248" width="3.7109375" customWidth="1"/>
    <col min="10249" max="10249" width="15" customWidth="1"/>
    <col min="10250" max="10250" width="13.85546875" customWidth="1"/>
    <col min="10498" max="10498" width="7.28515625" customWidth="1"/>
    <col min="10499" max="10499" width="5.85546875" customWidth="1"/>
    <col min="10500" max="10500" width="14.85546875" customWidth="1"/>
    <col min="10501" max="10501" width="4.42578125" customWidth="1"/>
    <col min="10502" max="10502" width="5.7109375" customWidth="1"/>
    <col min="10503" max="10503" width="4.28515625" customWidth="1"/>
    <col min="10504" max="10504" width="3.7109375" customWidth="1"/>
    <col min="10505" max="10505" width="15" customWidth="1"/>
    <col min="10506" max="10506" width="13.85546875" customWidth="1"/>
    <col min="10754" max="10754" width="7.28515625" customWidth="1"/>
    <col min="10755" max="10755" width="5.85546875" customWidth="1"/>
    <col min="10756" max="10756" width="14.85546875" customWidth="1"/>
    <col min="10757" max="10757" width="4.42578125" customWidth="1"/>
    <col min="10758" max="10758" width="5.7109375" customWidth="1"/>
    <col min="10759" max="10759" width="4.28515625" customWidth="1"/>
    <col min="10760" max="10760" width="3.7109375" customWidth="1"/>
    <col min="10761" max="10761" width="15" customWidth="1"/>
    <col min="10762" max="10762" width="13.85546875" customWidth="1"/>
    <col min="11010" max="11010" width="7.28515625" customWidth="1"/>
    <col min="11011" max="11011" width="5.85546875" customWidth="1"/>
    <col min="11012" max="11012" width="14.85546875" customWidth="1"/>
    <col min="11013" max="11013" width="4.42578125" customWidth="1"/>
    <col min="11014" max="11014" width="5.7109375" customWidth="1"/>
    <col min="11015" max="11015" width="4.28515625" customWidth="1"/>
    <col min="11016" max="11016" width="3.7109375" customWidth="1"/>
    <col min="11017" max="11017" width="15" customWidth="1"/>
    <col min="11018" max="11018" width="13.85546875" customWidth="1"/>
    <col min="11266" max="11266" width="7.28515625" customWidth="1"/>
    <col min="11267" max="11267" width="5.85546875" customWidth="1"/>
    <col min="11268" max="11268" width="14.85546875" customWidth="1"/>
    <col min="11269" max="11269" width="4.42578125" customWidth="1"/>
    <col min="11270" max="11270" width="5.7109375" customWidth="1"/>
    <col min="11271" max="11271" width="4.28515625" customWidth="1"/>
    <col min="11272" max="11272" width="3.7109375" customWidth="1"/>
    <col min="11273" max="11273" width="15" customWidth="1"/>
    <col min="11274" max="11274" width="13.85546875" customWidth="1"/>
    <col min="11522" max="11522" width="7.28515625" customWidth="1"/>
    <col min="11523" max="11523" width="5.85546875" customWidth="1"/>
    <col min="11524" max="11524" width="14.85546875" customWidth="1"/>
    <col min="11525" max="11525" width="4.42578125" customWidth="1"/>
    <col min="11526" max="11526" width="5.7109375" customWidth="1"/>
    <col min="11527" max="11527" width="4.28515625" customWidth="1"/>
    <col min="11528" max="11528" width="3.7109375" customWidth="1"/>
    <col min="11529" max="11529" width="15" customWidth="1"/>
    <col min="11530" max="11530" width="13.85546875" customWidth="1"/>
    <col min="11778" max="11778" width="7.28515625" customWidth="1"/>
    <col min="11779" max="11779" width="5.85546875" customWidth="1"/>
    <col min="11780" max="11780" width="14.85546875" customWidth="1"/>
    <col min="11781" max="11781" width="4.42578125" customWidth="1"/>
    <col min="11782" max="11782" width="5.7109375" customWidth="1"/>
    <col min="11783" max="11783" width="4.28515625" customWidth="1"/>
    <col min="11784" max="11784" width="3.7109375" customWidth="1"/>
    <col min="11785" max="11785" width="15" customWidth="1"/>
    <col min="11786" max="11786" width="13.85546875" customWidth="1"/>
    <col min="12034" max="12034" width="7.28515625" customWidth="1"/>
    <col min="12035" max="12035" width="5.85546875" customWidth="1"/>
    <col min="12036" max="12036" width="14.85546875" customWidth="1"/>
    <col min="12037" max="12037" width="4.42578125" customWidth="1"/>
    <col min="12038" max="12038" width="5.7109375" customWidth="1"/>
    <col min="12039" max="12039" width="4.28515625" customWidth="1"/>
    <col min="12040" max="12040" width="3.7109375" customWidth="1"/>
    <col min="12041" max="12041" width="15" customWidth="1"/>
    <col min="12042" max="12042" width="13.85546875" customWidth="1"/>
    <col min="12290" max="12290" width="7.28515625" customWidth="1"/>
    <col min="12291" max="12291" width="5.85546875" customWidth="1"/>
    <col min="12292" max="12292" width="14.85546875" customWidth="1"/>
    <col min="12293" max="12293" width="4.42578125" customWidth="1"/>
    <col min="12294" max="12294" width="5.7109375" customWidth="1"/>
    <col min="12295" max="12295" width="4.28515625" customWidth="1"/>
    <col min="12296" max="12296" width="3.7109375" customWidth="1"/>
    <col min="12297" max="12297" width="15" customWidth="1"/>
    <col min="12298" max="12298" width="13.85546875" customWidth="1"/>
    <col min="12546" max="12546" width="7.28515625" customWidth="1"/>
    <col min="12547" max="12547" width="5.85546875" customWidth="1"/>
    <col min="12548" max="12548" width="14.85546875" customWidth="1"/>
    <col min="12549" max="12549" width="4.42578125" customWidth="1"/>
    <col min="12550" max="12550" width="5.7109375" customWidth="1"/>
    <col min="12551" max="12551" width="4.28515625" customWidth="1"/>
    <col min="12552" max="12552" width="3.7109375" customWidth="1"/>
    <col min="12553" max="12553" width="15" customWidth="1"/>
    <col min="12554" max="12554" width="13.85546875" customWidth="1"/>
    <col min="12802" max="12802" width="7.28515625" customWidth="1"/>
    <col min="12803" max="12803" width="5.85546875" customWidth="1"/>
    <col min="12804" max="12804" width="14.85546875" customWidth="1"/>
    <col min="12805" max="12805" width="4.42578125" customWidth="1"/>
    <col min="12806" max="12806" width="5.7109375" customWidth="1"/>
    <col min="12807" max="12807" width="4.28515625" customWidth="1"/>
    <col min="12808" max="12808" width="3.7109375" customWidth="1"/>
    <col min="12809" max="12809" width="15" customWidth="1"/>
    <col min="12810" max="12810" width="13.85546875" customWidth="1"/>
    <col min="13058" max="13058" width="7.28515625" customWidth="1"/>
    <col min="13059" max="13059" width="5.85546875" customWidth="1"/>
    <col min="13060" max="13060" width="14.85546875" customWidth="1"/>
    <col min="13061" max="13061" width="4.42578125" customWidth="1"/>
    <col min="13062" max="13062" width="5.7109375" customWidth="1"/>
    <col min="13063" max="13063" width="4.28515625" customWidth="1"/>
    <col min="13064" max="13064" width="3.7109375" customWidth="1"/>
    <col min="13065" max="13065" width="15" customWidth="1"/>
    <col min="13066" max="13066" width="13.85546875" customWidth="1"/>
    <col min="13314" max="13314" width="7.28515625" customWidth="1"/>
    <col min="13315" max="13315" width="5.85546875" customWidth="1"/>
    <col min="13316" max="13316" width="14.85546875" customWidth="1"/>
    <col min="13317" max="13317" width="4.42578125" customWidth="1"/>
    <col min="13318" max="13318" width="5.7109375" customWidth="1"/>
    <col min="13319" max="13319" width="4.28515625" customWidth="1"/>
    <col min="13320" max="13320" width="3.7109375" customWidth="1"/>
    <col min="13321" max="13321" width="15" customWidth="1"/>
    <col min="13322" max="13322" width="13.85546875" customWidth="1"/>
    <col min="13570" max="13570" width="7.28515625" customWidth="1"/>
    <col min="13571" max="13571" width="5.85546875" customWidth="1"/>
    <col min="13572" max="13572" width="14.85546875" customWidth="1"/>
    <col min="13573" max="13573" width="4.42578125" customWidth="1"/>
    <col min="13574" max="13574" width="5.7109375" customWidth="1"/>
    <col min="13575" max="13575" width="4.28515625" customWidth="1"/>
    <col min="13576" max="13576" width="3.7109375" customWidth="1"/>
    <col min="13577" max="13577" width="15" customWidth="1"/>
    <col min="13578" max="13578" width="13.85546875" customWidth="1"/>
    <col min="13826" max="13826" width="7.28515625" customWidth="1"/>
    <col min="13827" max="13827" width="5.85546875" customWidth="1"/>
    <col min="13828" max="13828" width="14.85546875" customWidth="1"/>
    <col min="13829" max="13829" width="4.42578125" customWidth="1"/>
    <col min="13830" max="13830" width="5.7109375" customWidth="1"/>
    <col min="13831" max="13831" width="4.28515625" customWidth="1"/>
    <col min="13832" max="13832" width="3.7109375" customWidth="1"/>
    <col min="13833" max="13833" width="15" customWidth="1"/>
    <col min="13834" max="13834" width="13.85546875" customWidth="1"/>
    <col min="14082" max="14082" width="7.28515625" customWidth="1"/>
    <col min="14083" max="14083" width="5.85546875" customWidth="1"/>
    <col min="14084" max="14084" width="14.85546875" customWidth="1"/>
    <col min="14085" max="14085" width="4.42578125" customWidth="1"/>
    <col min="14086" max="14086" width="5.7109375" customWidth="1"/>
    <col min="14087" max="14087" width="4.28515625" customWidth="1"/>
    <col min="14088" max="14088" width="3.7109375" customWidth="1"/>
    <col min="14089" max="14089" width="15" customWidth="1"/>
    <col min="14090" max="14090" width="13.85546875" customWidth="1"/>
    <col min="14338" max="14338" width="7.28515625" customWidth="1"/>
    <col min="14339" max="14339" width="5.85546875" customWidth="1"/>
    <col min="14340" max="14340" width="14.85546875" customWidth="1"/>
    <col min="14341" max="14341" width="4.42578125" customWidth="1"/>
    <col min="14342" max="14342" width="5.7109375" customWidth="1"/>
    <col min="14343" max="14343" width="4.28515625" customWidth="1"/>
    <col min="14344" max="14344" width="3.7109375" customWidth="1"/>
    <col min="14345" max="14345" width="15" customWidth="1"/>
    <col min="14346" max="14346" width="13.85546875" customWidth="1"/>
    <col min="14594" max="14594" width="7.28515625" customWidth="1"/>
    <col min="14595" max="14595" width="5.85546875" customWidth="1"/>
    <col min="14596" max="14596" width="14.85546875" customWidth="1"/>
    <col min="14597" max="14597" width="4.42578125" customWidth="1"/>
    <col min="14598" max="14598" width="5.7109375" customWidth="1"/>
    <col min="14599" max="14599" width="4.28515625" customWidth="1"/>
    <col min="14600" max="14600" width="3.7109375" customWidth="1"/>
    <col min="14601" max="14601" width="15" customWidth="1"/>
    <col min="14602" max="14602" width="13.85546875" customWidth="1"/>
    <col min="14850" max="14850" width="7.28515625" customWidth="1"/>
    <col min="14851" max="14851" width="5.85546875" customWidth="1"/>
    <col min="14852" max="14852" width="14.85546875" customWidth="1"/>
    <col min="14853" max="14853" width="4.42578125" customWidth="1"/>
    <col min="14854" max="14854" width="5.7109375" customWidth="1"/>
    <col min="14855" max="14855" width="4.28515625" customWidth="1"/>
    <col min="14856" max="14856" width="3.7109375" customWidth="1"/>
    <col min="14857" max="14857" width="15" customWidth="1"/>
    <col min="14858" max="14858" width="13.85546875" customWidth="1"/>
    <col min="15106" max="15106" width="7.28515625" customWidth="1"/>
    <col min="15107" max="15107" width="5.85546875" customWidth="1"/>
    <col min="15108" max="15108" width="14.85546875" customWidth="1"/>
    <col min="15109" max="15109" width="4.42578125" customWidth="1"/>
    <col min="15110" max="15110" width="5.7109375" customWidth="1"/>
    <col min="15111" max="15111" width="4.28515625" customWidth="1"/>
    <col min="15112" max="15112" width="3.7109375" customWidth="1"/>
    <col min="15113" max="15113" width="15" customWidth="1"/>
    <col min="15114" max="15114" width="13.85546875" customWidth="1"/>
    <col min="15362" max="15362" width="7.28515625" customWidth="1"/>
    <col min="15363" max="15363" width="5.85546875" customWidth="1"/>
    <col min="15364" max="15364" width="14.85546875" customWidth="1"/>
    <col min="15365" max="15365" width="4.42578125" customWidth="1"/>
    <col min="15366" max="15366" width="5.7109375" customWidth="1"/>
    <col min="15367" max="15367" width="4.28515625" customWidth="1"/>
    <col min="15368" max="15368" width="3.7109375" customWidth="1"/>
    <col min="15369" max="15369" width="15" customWidth="1"/>
    <col min="15370" max="15370" width="13.85546875" customWidth="1"/>
    <col min="15618" max="15618" width="7.28515625" customWidth="1"/>
    <col min="15619" max="15619" width="5.85546875" customWidth="1"/>
    <col min="15620" max="15620" width="14.85546875" customWidth="1"/>
    <col min="15621" max="15621" width="4.42578125" customWidth="1"/>
    <col min="15622" max="15622" width="5.7109375" customWidth="1"/>
    <col min="15623" max="15623" width="4.28515625" customWidth="1"/>
    <col min="15624" max="15624" width="3.7109375" customWidth="1"/>
    <col min="15625" max="15625" width="15" customWidth="1"/>
    <col min="15626" max="15626" width="13.85546875" customWidth="1"/>
    <col min="15874" max="15874" width="7.28515625" customWidth="1"/>
    <col min="15875" max="15875" width="5.85546875" customWidth="1"/>
    <col min="15876" max="15876" width="14.85546875" customWidth="1"/>
    <col min="15877" max="15877" width="4.42578125" customWidth="1"/>
    <col min="15878" max="15878" width="5.7109375" customWidth="1"/>
    <col min="15879" max="15879" width="4.28515625" customWidth="1"/>
    <col min="15880" max="15880" width="3.7109375" customWidth="1"/>
    <col min="15881" max="15881" width="15" customWidth="1"/>
    <col min="15882" max="15882" width="13.85546875" customWidth="1"/>
    <col min="16130" max="16130" width="7.28515625" customWidth="1"/>
    <col min="16131" max="16131" width="5.85546875" customWidth="1"/>
    <col min="16132" max="16132" width="14.85546875" customWidth="1"/>
    <col min="16133" max="16133" width="4.42578125" customWidth="1"/>
    <col min="16134" max="16134" width="5.7109375" customWidth="1"/>
    <col min="16135" max="16135" width="4.28515625" customWidth="1"/>
    <col min="16136" max="16136" width="3.7109375" customWidth="1"/>
    <col min="16137" max="16137" width="15" customWidth="1"/>
    <col min="16138" max="16138" width="13.85546875" customWidth="1"/>
  </cols>
  <sheetData>
    <row r="1" spans="1:10">
      <c r="A1" s="150" t="s">
        <v>350</v>
      </c>
      <c r="B1" s="150"/>
      <c r="C1" s="150"/>
      <c r="D1" s="150"/>
      <c r="E1" s="150"/>
      <c r="F1" s="150"/>
      <c r="I1" s="153" t="s">
        <v>351</v>
      </c>
      <c r="J1" s="153"/>
    </row>
    <row r="2" spans="1:10">
      <c r="A2" s="5"/>
      <c r="B2" s="76"/>
      <c r="C2" s="44"/>
      <c r="D2" s="10"/>
      <c r="E2" s="10"/>
      <c r="F2" s="44"/>
    </row>
    <row r="3" spans="1:10" ht="15">
      <c r="A3" s="95"/>
      <c r="B3" s="96" t="s">
        <v>352</v>
      </c>
      <c r="C3" s="97"/>
      <c r="D3" s="95"/>
      <c r="E3" s="95"/>
      <c r="F3" s="95"/>
      <c r="G3" s="95"/>
      <c r="H3" s="95"/>
      <c r="I3" s="95"/>
      <c r="J3" s="95"/>
    </row>
    <row r="4" spans="1:10">
      <c r="A4" s="98"/>
      <c r="B4" s="99"/>
      <c r="C4" s="100"/>
      <c r="D4" s="99"/>
      <c r="E4" s="99"/>
      <c r="F4" s="99"/>
      <c r="G4" s="99"/>
      <c r="H4" s="99"/>
      <c r="I4" s="99"/>
      <c r="J4" s="99"/>
    </row>
    <row r="5" spans="1:10">
      <c r="A5" s="154" t="s">
        <v>353</v>
      </c>
      <c r="B5" s="154" t="s">
        <v>354</v>
      </c>
      <c r="C5" s="154" t="s">
        <v>355</v>
      </c>
      <c r="D5" s="155" t="s">
        <v>356</v>
      </c>
      <c r="E5" s="156"/>
      <c r="F5" s="101"/>
      <c r="G5" s="102"/>
      <c r="H5" s="103"/>
      <c r="I5" s="154" t="s">
        <v>25</v>
      </c>
      <c r="J5" s="154" t="s">
        <v>26</v>
      </c>
    </row>
    <row r="6" spans="1:10" ht="42.75" customHeight="1">
      <c r="A6" s="154"/>
      <c r="B6" s="154"/>
      <c r="C6" s="154"/>
      <c r="D6" s="155"/>
      <c r="E6" s="156"/>
      <c r="F6" s="101"/>
      <c r="G6" s="102"/>
      <c r="H6" s="103"/>
      <c r="I6" s="154"/>
      <c r="J6" s="154"/>
    </row>
    <row r="7" spans="1:10">
      <c r="A7" s="104">
        <v>1</v>
      </c>
      <c r="B7" s="104">
        <v>2</v>
      </c>
      <c r="C7" s="104">
        <v>3</v>
      </c>
      <c r="D7" s="105">
        <v>4</v>
      </c>
      <c r="E7" s="106"/>
      <c r="F7" s="105"/>
      <c r="G7" s="107"/>
      <c r="H7" s="108"/>
      <c r="I7" s="104">
        <v>5</v>
      </c>
      <c r="J7" s="104">
        <v>6</v>
      </c>
    </row>
    <row r="8" spans="1:10" ht="22.5">
      <c r="A8" s="109" t="s">
        <v>357</v>
      </c>
      <c r="B8" s="110"/>
      <c r="C8" s="111"/>
      <c r="D8" s="112">
        <v>715796.41</v>
      </c>
      <c r="E8" s="112"/>
      <c r="F8" s="112"/>
      <c r="G8" s="112"/>
      <c r="H8" s="112"/>
      <c r="I8" s="112">
        <v>715796.41</v>
      </c>
      <c r="J8" s="112">
        <f>D8-I8</f>
        <v>0</v>
      </c>
    </row>
    <row r="9" spans="1:10" ht="15">
      <c r="A9" s="109"/>
      <c r="B9" s="110"/>
      <c r="C9" s="111"/>
      <c r="D9" s="112">
        <f>2073823.4-D10</f>
        <v>2035081.4</v>
      </c>
      <c r="E9" s="112"/>
      <c r="F9" s="112"/>
      <c r="G9" s="112"/>
      <c r="H9" s="112"/>
      <c r="I9" s="113">
        <f>I11-I8-I10</f>
        <v>1818476.58</v>
      </c>
      <c r="J9" s="113">
        <f>D9-I9</f>
        <v>216604.81999999983</v>
      </c>
    </row>
    <row r="10" spans="1:10" ht="15">
      <c r="A10" s="109"/>
      <c r="B10" s="110"/>
      <c r="C10" s="111"/>
      <c r="D10" s="112">
        <v>38742</v>
      </c>
      <c r="E10" s="112"/>
      <c r="F10" s="112"/>
      <c r="G10" s="112"/>
      <c r="H10" s="112"/>
      <c r="I10" s="112">
        <v>24044</v>
      </c>
      <c r="J10" s="113">
        <f>D10-I10</f>
        <v>14698</v>
      </c>
    </row>
    <row r="11" spans="1:10" ht="15.75">
      <c r="A11" s="114" t="s">
        <v>358</v>
      </c>
      <c r="B11" s="110"/>
      <c r="C11" s="111"/>
      <c r="D11" s="115">
        <f>D8+D9+D10</f>
        <v>2789619.81</v>
      </c>
      <c r="E11" s="115"/>
      <c r="F11" s="115"/>
      <c r="G11" s="115"/>
      <c r="H11" s="115"/>
      <c r="I11" s="115">
        <v>2558316.9900000002</v>
      </c>
      <c r="J11" s="115">
        <f>D11-I11</f>
        <v>231302.81999999983</v>
      </c>
    </row>
    <row r="12" spans="1:10">
      <c r="A12" s="116"/>
      <c r="B12" s="117"/>
      <c r="C12" s="118"/>
      <c r="D12" s="119"/>
      <c r="E12" s="119"/>
      <c r="F12" s="119"/>
      <c r="G12" s="119"/>
      <c r="H12" s="119"/>
      <c r="I12" s="119"/>
      <c r="J12" s="119"/>
    </row>
    <row r="13" spans="1:10">
      <c r="A13" s="116"/>
      <c r="B13" s="117"/>
      <c r="C13" s="118"/>
      <c r="D13" s="119"/>
      <c r="E13" s="119"/>
      <c r="F13" s="119"/>
      <c r="G13" s="119"/>
      <c r="H13" s="119"/>
      <c r="I13" s="119"/>
      <c r="J13" s="119"/>
    </row>
    <row r="14" spans="1:10">
      <c r="A14" s="116"/>
      <c r="B14" s="117"/>
      <c r="C14" s="118"/>
      <c r="D14" s="119"/>
      <c r="E14" s="119"/>
      <c r="F14" s="119"/>
      <c r="G14" s="119"/>
      <c r="H14" s="119"/>
      <c r="I14" s="119"/>
      <c r="J14" s="119"/>
    </row>
    <row r="15" spans="1:10">
      <c r="A15" s="116"/>
      <c r="B15" s="117"/>
      <c r="C15" s="118"/>
      <c r="D15" s="119"/>
      <c r="E15" s="119"/>
      <c r="F15" s="119"/>
      <c r="G15" s="119"/>
      <c r="H15" s="119"/>
      <c r="I15" s="119"/>
      <c r="J15" s="119"/>
    </row>
    <row r="16" spans="1:10">
      <c r="A16" s="116"/>
      <c r="B16" s="117"/>
      <c r="C16" s="118"/>
      <c r="D16" s="119"/>
      <c r="E16" s="119"/>
      <c r="F16" s="119"/>
      <c r="G16" s="119"/>
      <c r="H16" s="119"/>
      <c r="I16" s="119"/>
      <c r="J16" s="119"/>
    </row>
    <row r="17" spans="1:10" ht="18.75">
      <c r="A17" s="152" t="s">
        <v>359</v>
      </c>
      <c r="B17" s="152"/>
      <c r="C17" s="152"/>
      <c r="D17" s="152"/>
      <c r="E17" s="120"/>
      <c r="F17" s="120"/>
      <c r="G17" s="120"/>
      <c r="H17" s="120"/>
      <c r="I17" s="120" t="s">
        <v>360</v>
      </c>
      <c r="J17" s="120"/>
    </row>
    <row r="18" spans="1:10" ht="18.75">
      <c r="A18" s="121"/>
      <c r="B18" s="122"/>
      <c r="C18" s="123"/>
      <c r="D18" s="124"/>
      <c r="E18" s="124"/>
      <c r="F18" s="124"/>
      <c r="G18" s="124"/>
      <c r="H18" s="124"/>
      <c r="I18" s="124"/>
      <c r="J18" s="125"/>
    </row>
    <row r="19" spans="1:10" ht="18.75">
      <c r="A19" s="152" t="s">
        <v>361</v>
      </c>
      <c r="B19" s="152"/>
      <c r="C19" s="152"/>
      <c r="D19" s="152"/>
      <c r="E19" s="120"/>
      <c r="F19" s="120"/>
      <c r="G19" s="120"/>
      <c r="H19" s="120"/>
      <c r="I19" s="120" t="s">
        <v>362</v>
      </c>
      <c r="J19" s="125"/>
    </row>
  </sheetData>
  <mergeCells count="11">
    <mergeCell ref="A17:D17"/>
    <mergeCell ref="A19:D19"/>
    <mergeCell ref="A1:F1"/>
    <mergeCell ref="I1:J1"/>
    <mergeCell ref="A5:A6"/>
    <mergeCell ref="B5:B6"/>
    <mergeCell ref="C5:C6"/>
    <mergeCell ref="D5:D6"/>
    <mergeCell ref="E5:E6"/>
    <mergeCell ref="I5:I6"/>
    <mergeCell ref="J5:J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334</v>
      </c>
      <c r="B1" t="s">
        <v>28</v>
      </c>
    </row>
    <row r="2" spans="1:2">
      <c r="A2" t="s">
        <v>335</v>
      </c>
      <c r="B2" t="s">
        <v>336</v>
      </c>
    </row>
    <row r="3" spans="1:2">
      <c r="A3" t="s">
        <v>337</v>
      </c>
      <c r="B3" t="s">
        <v>6</v>
      </c>
    </row>
    <row r="4" spans="1:2">
      <c r="A4" t="s">
        <v>338</v>
      </c>
      <c r="B4" t="s">
        <v>339</v>
      </c>
    </row>
    <row r="5" spans="1:2">
      <c r="A5" t="s">
        <v>340</v>
      </c>
      <c r="B5" t="s">
        <v>341</v>
      </c>
    </row>
    <row r="6" spans="1:2">
      <c r="A6" t="s">
        <v>342</v>
      </c>
      <c r="B6" t="s">
        <v>19</v>
      </c>
    </row>
    <row r="7" spans="1:2">
      <c r="A7" t="s">
        <v>343</v>
      </c>
      <c r="B7" t="s">
        <v>19</v>
      </c>
    </row>
    <row r="8" spans="1:2">
      <c r="A8" t="s">
        <v>344</v>
      </c>
      <c r="B8" t="s">
        <v>345</v>
      </c>
    </row>
    <row r="9" spans="1:2">
      <c r="A9" t="s">
        <v>346</v>
      </c>
      <c r="B9" t="s">
        <v>17</v>
      </c>
    </row>
    <row r="10" spans="1:2">
      <c r="A10" t="s">
        <v>347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Доходы</vt:lpstr>
      <vt:lpstr>Расходы</vt:lpstr>
      <vt:lpstr>Источники</vt:lpstr>
      <vt:lpstr>Лист1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dc:description>POI HSSF rep:2.56.0.171</dc:description>
  <cp:lastModifiedBy>RePack by SPecialiST</cp:lastModifiedBy>
  <cp:lastPrinted>2024-04-05T06:50:42Z</cp:lastPrinted>
  <dcterms:created xsi:type="dcterms:W3CDTF">2024-04-05T06:48:35Z</dcterms:created>
  <dcterms:modified xsi:type="dcterms:W3CDTF">2024-04-05T06:52:50Z</dcterms:modified>
</cp:coreProperties>
</file>