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360" yWindow="270" windowWidth="14940" windowHeight="9150" firstSheet="2" activeTab="10"/>
  </bookViews>
  <sheets>
    <sheet name="прилож 1" sheetId="2" r:id="rId1"/>
    <sheet name="прилож 2" sheetId="12" r:id="rId2"/>
    <sheet name="прилож 3 ф" sheetId="1" r:id="rId3"/>
    <sheet name="прилож 4 в" sheetId="3" r:id="rId4"/>
    <sheet name="прилож 5 ц" sheetId="4" r:id="rId5"/>
    <sheet name="прилож 6 кв" sheetId="6" r:id="rId6"/>
    <sheet name="прилож 7 рв" sheetId="7" r:id="rId7"/>
    <sheet name="прилож 8 сб" sheetId="8" r:id="rId8"/>
    <sheet name="прилож 9 пп" sheetId="9" r:id="rId9"/>
    <sheet name="прилож 10 кфр" sheetId="10" r:id="rId10"/>
    <sheet name="прилож 11 кфс" sheetId="11" r:id="rId11"/>
    <sheet name="рабочий" sheetId="5" r:id="rId12"/>
    <sheet name="Лист1" sheetId="13" r:id="rId13"/>
  </sheets>
  <definedNames>
    <definedName name="_xlnm._FilterDatabase" localSheetId="1" hidden="1">'прилож 2'!$M$7:$M$143</definedName>
    <definedName name="_xlnm._FilterDatabase" localSheetId="2" hidden="1">'прилож 3 ф'!$B$8:$D$52</definedName>
    <definedName name="_xlnm._FilterDatabase" localSheetId="3" hidden="1">'прилож 4 в'!$B$6:$H$713</definedName>
    <definedName name="_xlnm._FilterDatabase" localSheetId="4" hidden="1">'прилож 5 ц'!$B$6:$E$1142</definedName>
    <definedName name="APPT" localSheetId="9">'прилож 10 кфр'!$A$12</definedName>
    <definedName name="APPT" localSheetId="10">'прилож 11 кфс'!$A$11</definedName>
    <definedName name="APPT" localSheetId="2">'прилож 3 ф'!$A$16</definedName>
    <definedName name="APPT" localSheetId="3">'прилож 4 в'!$A$13</definedName>
    <definedName name="APPT" localSheetId="4">'прилож 5 ц'!$A$14</definedName>
    <definedName name="APPT" localSheetId="5">'прилож 6 кв'!$A$13</definedName>
    <definedName name="APPT" localSheetId="6">'прилож 7 рв'!$A$13</definedName>
    <definedName name="APPT" localSheetId="7">'прилож 8 сб'!$A$13</definedName>
    <definedName name="APPT" localSheetId="8">'прилож 9 пп'!$A$13</definedName>
    <definedName name="FIO" localSheetId="9">'прилож 10 кфр'!$D$12</definedName>
    <definedName name="FIO" localSheetId="10">'прилож 11 кфс'!$D$11</definedName>
    <definedName name="FIO" localSheetId="2">'прилож 3 ф'!$F$16</definedName>
    <definedName name="FIO" localSheetId="3">'прилож 4 в'!$G$13</definedName>
    <definedName name="FIO" localSheetId="4">'прилож 5 ц'!$F$14</definedName>
    <definedName name="FIO" localSheetId="5">'прилож 6 кв'!$F$13</definedName>
    <definedName name="FIO" localSheetId="6">'прилож 7 рв'!$F$13</definedName>
    <definedName name="FIO" localSheetId="7">'прилож 8 сб'!$F$13</definedName>
    <definedName name="FIO" localSheetId="8">'прилож 9 пп'!$F$13</definedName>
    <definedName name="LAST_CELL" localSheetId="9">'прилож 10 кфр'!$H$56</definedName>
    <definedName name="LAST_CELL" localSheetId="10">'прилож 11 кфс'!#REF!</definedName>
    <definedName name="LAST_CELL" localSheetId="2">'прилож 3 ф'!$J$57</definedName>
    <definedName name="LAST_CELL" localSheetId="3">'прилож 4 в'!$K$718</definedName>
    <definedName name="LAST_CELL" localSheetId="4">'прилож 5 ц'!$J$1147</definedName>
    <definedName name="LAST_CELL" localSheetId="5">'прилож 6 кв'!$J$21</definedName>
    <definedName name="LAST_CELL" localSheetId="6">'прилож 7 рв'!$J$18</definedName>
    <definedName name="LAST_CELL" localSheetId="7">'прилож 8 сб'!$J$21</definedName>
    <definedName name="LAST_CELL" localSheetId="8">'прилож 9 пп'!$J$21</definedName>
    <definedName name="SIGN" localSheetId="9">'прилож 10 кфр'!$A$12:$F$13</definedName>
    <definedName name="SIGN" localSheetId="10">'прилож 11 кфс'!$A$11:$F$12</definedName>
    <definedName name="SIGN" localSheetId="2">'прилож 3 ф'!$A$16:$H$17</definedName>
    <definedName name="SIGN" localSheetId="3">'прилож 4 в'!$A$13:$H$14</definedName>
    <definedName name="SIGN" localSheetId="4">'прилож 5 ц'!$A$14:$H$15</definedName>
    <definedName name="SIGN" localSheetId="5">'прилож 6 кв'!$A$13:$H$14</definedName>
    <definedName name="SIGN" localSheetId="6">'прилож 7 рв'!$A$13:$H$14</definedName>
    <definedName name="SIGN" localSheetId="7">'прилож 8 сб'!$A$13:$H$14</definedName>
    <definedName name="SIGN" localSheetId="8">'прилож 9 пп'!$A$13:$H$14</definedName>
    <definedName name="_xlnm.Print_Titles" localSheetId="0">'прилож 1'!$7:$7</definedName>
    <definedName name="_xlnm.Print_Titles" localSheetId="9">'прилож 10 кфр'!$6:$6</definedName>
    <definedName name="_xlnm.Print_Titles" localSheetId="10">'прилож 11 кфс'!$6:$6</definedName>
    <definedName name="_xlnm.Print_Titles" localSheetId="1">'прилож 2'!$7:$9</definedName>
    <definedName name="_xlnm.Print_Titles" localSheetId="2">'прилож 3 ф'!$8:$8</definedName>
    <definedName name="_xlnm.Print_Titles" localSheetId="3">'прилож 4 в'!$6:$6</definedName>
    <definedName name="_xlnm.Print_Titles" localSheetId="4">'прилож 5 ц'!$6:$6</definedName>
    <definedName name="_xlnm.Print_Titles" localSheetId="5">'прилож 6 кв'!$6:$6</definedName>
    <definedName name="_xlnm.Print_Titles" localSheetId="6">'прилож 7 рв'!$6:$6</definedName>
    <definedName name="_xlnm.Print_Titles" localSheetId="7">'прилож 8 сб'!$6:$6</definedName>
    <definedName name="_xlnm.Print_Titles" localSheetId="8">'прилож 9 пп'!$6:$6</definedName>
    <definedName name="_xlnm.Print_Area" localSheetId="10">'прилож 11 кфс'!$A$1:$F$76</definedName>
  </definedNames>
  <calcPr calcId="125725"/>
</workbook>
</file>

<file path=xl/calcChain.xml><?xml version="1.0" encoding="utf-8"?>
<calcChain xmlns="http://schemas.openxmlformats.org/spreadsheetml/2006/main">
  <c r="A11" i="12"/>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K13"/>
  <c r="K12" s="1"/>
  <c r="L13"/>
  <c r="L12" s="1"/>
  <c r="M13"/>
  <c r="N14"/>
  <c r="K15"/>
  <c r="L15"/>
  <c r="M15"/>
  <c r="N15" s="1"/>
  <c r="N16"/>
  <c r="N17"/>
  <c r="N18"/>
  <c r="N19"/>
  <c r="K21"/>
  <c r="K20" s="1"/>
  <c r="L21"/>
  <c r="L20" s="1"/>
  <c r="M21"/>
  <c r="M20" s="1"/>
  <c r="N22"/>
  <c r="N23"/>
  <c r="N24"/>
  <c r="N25"/>
  <c r="K27"/>
  <c r="L27"/>
  <c r="M27"/>
  <c r="N27" s="1"/>
  <c r="N28"/>
  <c r="K29"/>
  <c r="L29"/>
  <c r="M29"/>
  <c r="N30"/>
  <c r="K31"/>
  <c r="L31"/>
  <c r="M31"/>
  <c r="N31" s="1"/>
  <c r="N32"/>
  <c r="K33"/>
  <c r="L33"/>
  <c r="M33"/>
  <c r="M36"/>
  <c r="K37"/>
  <c r="K36" s="1"/>
  <c r="L37"/>
  <c r="L36" s="1"/>
  <c r="M37"/>
  <c r="N37"/>
  <c r="N38"/>
  <c r="K40"/>
  <c r="L40"/>
  <c r="M40"/>
  <c r="K42"/>
  <c r="L42"/>
  <c r="M42"/>
  <c r="K43"/>
  <c r="L43"/>
  <c r="M43"/>
  <c r="N43" s="1"/>
  <c r="N44"/>
  <c r="M45"/>
  <c r="K46"/>
  <c r="K45" s="1"/>
  <c r="L46"/>
  <c r="L45" s="1"/>
  <c r="M46"/>
  <c r="N46"/>
  <c r="N47"/>
  <c r="N49"/>
  <c r="N50"/>
  <c r="K54"/>
  <c r="K53" s="1"/>
  <c r="K52" s="1"/>
  <c r="L54"/>
  <c r="L53" s="1"/>
  <c r="L52" s="1"/>
  <c r="M54"/>
  <c r="N55"/>
  <c r="K58"/>
  <c r="K57" s="1"/>
  <c r="L58"/>
  <c r="L57" s="1"/>
  <c r="M58"/>
  <c r="M57" s="1"/>
  <c r="N59"/>
  <c r="M60"/>
  <c r="K61"/>
  <c r="K60" s="1"/>
  <c r="L61"/>
  <c r="L60" s="1"/>
  <c r="M61"/>
  <c r="N61"/>
  <c r="N62"/>
  <c r="K65"/>
  <c r="L65"/>
  <c r="M65"/>
  <c r="N65" s="1"/>
  <c r="N66"/>
  <c r="K67"/>
  <c r="L67"/>
  <c r="M67"/>
  <c r="N67" s="1"/>
  <c r="N68"/>
  <c r="K69"/>
  <c r="L69"/>
  <c r="M69"/>
  <c r="K71"/>
  <c r="L71"/>
  <c r="M71"/>
  <c r="N72"/>
  <c r="K73"/>
  <c r="L73"/>
  <c r="M73"/>
  <c r="N74"/>
  <c r="K75"/>
  <c r="L75"/>
  <c r="M75"/>
  <c r="N75"/>
  <c r="N77"/>
  <c r="K79"/>
  <c r="L79"/>
  <c r="M79"/>
  <c r="N79" s="1"/>
  <c r="N80"/>
  <c r="N81"/>
  <c r="N82"/>
  <c r="N83"/>
  <c r="K85"/>
  <c r="L85"/>
  <c r="L84" s="1"/>
  <c r="M85"/>
  <c r="K88"/>
  <c r="L88"/>
  <c r="M88"/>
  <c r="N89"/>
  <c r="N91"/>
  <c r="N92"/>
  <c r="N93"/>
  <c r="K97"/>
  <c r="K96" s="1"/>
  <c r="L97"/>
  <c r="L96" s="1"/>
  <c r="M97"/>
  <c r="M96" s="1"/>
  <c r="N98"/>
  <c r="N100"/>
  <c r="N101"/>
  <c r="N102"/>
  <c r="K103"/>
  <c r="K99" s="1"/>
  <c r="L103"/>
  <c r="L99" s="1"/>
  <c r="M103"/>
  <c r="M99" s="1"/>
  <c r="N104"/>
  <c r="N105"/>
  <c r="N106"/>
  <c r="N107"/>
  <c r="N108"/>
  <c r="N109"/>
  <c r="N110"/>
  <c r="N111"/>
  <c r="N112"/>
  <c r="N113"/>
  <c r="N114"/>
  <c r="N115"/>
  <c r="N116"/>
  <c r="N117"/>
  <c r="N118"/>
  <c r="N119"/>
  <c r="N120"/>
  <c r="N121"/>
  <c r="N122"/>
  <c r="N123"/>
  <c r="N124"/>
  <c r="K126"/>
  <c r="L126"/>
  <c r="M126"/>
  <c r="N127"/>
  <c r="N129"/>
  <c r="N130"/>
  <c r="N131"/>
  <c r="N132"/>
  <c r="N133"/>
  <c r="N134"/>
  <c r="N135"/>
  <c r="N136"/>
  <c r="N137"/>
  <c r="N138"/>
  <c r="N139"/>
  <c r="N140"/>
  <c r="N141"/>
  <c r="N142"/>
  <c r="N143"/>
  <c r="N145"/>
  <c r="N146"/>
  <c r="N147"/>
  <c r="K148"/>
  <c r="L148"/>
  <c r="L125" s="1"/>
  <c r="M148"/>
  <c r="N148" s="1"/>
  <c r="N149"/>
  <c r="N150"/>
  <c r="N152"/>
  <c r="K153"/>
  <c r="L153"/>
  <c r="M153"/>
  <c r="K155"/>
  <c r="L155"/>
  <c r="L151" s="1"/>
  <c r="M155"/>
  <c r="N156"/>
  <c r="K158"/>
  <c r="K157" s="1"/>
  <c r="L158"/>
  <c r="L157" s="1"/>
  <c r="M158"/>
  <c r="M157" s="1"/>
  <c r="N160"/>
  <c r="K161"/>
  <c r="L161"/>
  <c r="M161"/>
  <c r="N162"/>
  <c r="K164"/>
  <c r="K163" s="1"/>
  <c r="L164"/>
  <c r="L163" s="1"/>
  <c r="M164"/>
  <c r="M163" s="1"/>
  <c r="N165"/>
  <c r="K11" l="1"/>
  <c r="N71"/>
  <c r="N20"/>
  <c r="N163"/>
  <c r="K64"/>
  <c r="N60"/>
  <c r="N45"/>
  <c r="L35"/>
  <c r="N161"/>
  <c r="N155"/>
  <c r="K151"/>
  <c r="M125"/>
  <c r="N125" s="1"/>
  <c r="K125"/>
  <c r="K95" s="1"/>
  <c r="K94" s="1"/>
  <c r="N99"/>
  <c r="N88"/>
  <c r="N73"/>
  <c r="L64"/>
  <c r="N58"/>
  <c r="L56"/>
  <c r="N42"/>
  <c r="N29"/>
  <c r="K26"/>
  <c r="L26"/>
  <c r="N21"/>
  <c r="N96"/>
  <c r="L95"/>
  <c r="L94" s="1"/>
  <c r="M151"/>
  <c r="N151" s="1"/>
  <c r="M64"/>
  <c r="N64" s="1"/>
  <c r="M56"/>
  <c r="N57"/>
  <c r="M35"/>
  <c r="N36"/>
  <c r="N164"/>
  <c r="N126"/>
  <c r="N103"/>
  <c r="N97"/>
  <c r="M84"/>
  <c r="N84" s="1"/>
  <c r="K84"/>
  <c r="K56"/>
  <c r="M53"/>
  <c r="N54"/>
  <c r="K35"/>
  <c r="K10" s="1"/>
  <c r="M26"/>
  <c r="M12"/>
  <c r="N13"/>
  <c r="L11"/>
  <c r="L10" s="1"/>
  <c r="F8" i="11"/>
  <c r="F9"/>
  <c r="F10"/>
  <c r="F11"/>
  <c r="F12"/>
  <c r="F13"/>
  <c r="F14"/>
  <c r="F15"/>
  <c r="F16"/>
  <c r="F17"/>
  <c r="F18"/>
  <c r="F19"/>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
  <c r="D48" i="10"/>
  <c r="E48"/>
  <c r="D34"/>
  <c r="E34"/>
  <c r="D30"/>
  <c r="E30"/>
  <c r="D28"/>
  <c r="E28"/>
  <c r="D7"/>
  <c r="E7"/>
  <c r="E51" s="1"/>
  <c r="C7"/>
  <c r="C48"/>
  <c r="C34"/>
  <c r="C30"/>
  <c r="C28"/>
  <c r="F9"/>
  <c r="F10"/>
  <c r="F11"/>
  <c r="F12"/>
  <c r="F13"/>
  <c r="F14"/>
  <c r="F15"/>
  <c r="F17"/>
  <c r="F18"/>
  <c r="F19"/>
  <c r="F20"/>
  <c r="F21"/>
  <c r="F22"/>
  <c r="F24"/>
  <c r="F25"/>
  <c r="F26"/>
  <c r="F27"/>
  <c r="F29"/>
  <c r="F31"/>
  <c r="F32"/>
  <c r="F33"/>
  <c r="F35"/>
  <c r="F36"/>
  <c r="F37"/>
  <c r="F38"/>
  <c r="F39"/>
  <c r="F40"/>
  <c r="F41"/>
  <c r="F42"/>
  <c r="F43"/>
  <c r="F44"/>
  <c r="F45"/>
  <c r="F46"/>
  <c r="F47"/>
  <c r="F49"/>
  <c r="F50"/>
  <c r="F8" i="9"/>
  <c r="F9"/>
  <c r="F10"/>
  <c r="F12"/>
  <c r="F13"/>
  <c r="F14"/>
  <c r="F15"/>
  <c r="F16"/>
  <c r="F7"/>
  <c r="F8" i="8"/>
  <c r="F9"/>
  <c r="F10"/>
  <c r="F11"/>
  <c r="F12"/>
  <c r="F13"/>
  <c r="F14"/>
  <c r="F15"/>
  <c r="F16"/>
  <c r="F7"/>
  <c r="F8" i="7"/>
  <c r="F9"/>
  <c r="F10"/>
  <c r="F11"/>
  <c r="F12"/>
  <c r="F13"/>
  <c r="F7"/>
  <c r="F8" i="6"/>
  <c r="F9"/>
  <c r="F10"/>
  <c r="F11"/>
  <c r="F12"/>
  <c r="F13"/>
  <c r="F14"/>
  <c r="F15"/>
  <c r="F16"/>
  <c r="F7"/>
  <c r="I8" i="4"/>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6"/>
  <c r="I367"/>
  <c r="I368"/>
  <c r="I369"/>
  <c r="I370"/>
  <c r="I371"/>
  <c r="I372"/>
  <c r="I373"/>
  <c r="I374"/>
  <c r="I375"/>
  <c r="I376"/>
  <c r="I377"/>
  <c r="I378"/>
  <c r="I379"/>
  <c r="I380"/>
  <c r="I381"/>
  <c r="I382"/>
  <c r="I383"/>
  <c r="I384"/>
  <c r="I385"/>
  <c r="I386"/>
  <c r="I387"/>
  <c r="I388"/>
  <c r="I389"/>
  <c r="I390"/>
  <c r="I391"/>
  <c r="I392"/>
  <c r="I393"/>
  <c r="I394"/>
  <c r="I395"/>
  <c r="I396"/>
  <c r="I397"/>
  <c r="I398"/>
  <c r="I399"/>
  <c r="I400"/>
  <c r="I401"/>
  <c r="I402"/>
  <c r="I403"/>
  <c r="I404"/>
  <c r="I405"/>
  <c r="I406"/>
  <c r="I407"/>
  <c r="I408"/>
  <c r="I409"/>
  <c r="I410"/>
  <c r="I411"/>
  <c r="I412"/>
  <c r="I413"/>
  <c r="I414"/>
  <c r="I415"/>
  <c r="I416"/>
  <c r="I417"/>
  <c r="I418"/>
  <c r="I419"/>
  <c r="I420"/>
  <c r="I421"/>
  <c r="I422"/>
  <c r="I423"/>
  <c r="I424"/>
  <c r="I425"/>
  <c r="I426"/>
  <c r="I427"/>
  <c r="I428"/>
  <c r="I429"/>
  <c r="I430"/>
  <c r="I431"/>
  <c r="I432"/>
  <c r="I433"/>
  <c r="I434"/>
  <c r="I435"/>
  <c r="I436"/>
  <c r="I437"/>
  <c r="I438"/>
  <c r="I439"/>
  <c r="I440"/>
  <c r="I441"/>
  <c r="I442"/>
  <c r="I443"/>
  <c r="I444"/>
  <c r="I445"/>
  <c r="I446"/>
  <c r="I447"/>
  <c r="I448"/>
  <c r="I452"/>
  <c r="I453"/>
  <c r="I454"/>
  <c r="I455"/>
  <c r="I456"/>
  <c r="I457"/>
  <c r="I458"/>
  <c r="I459"/>
  <c r="I460"/>
  <c r="I461"/>
  <c r="I462"/>
  <c r="I463"/>
  <c r="I464"/>
  <c r="I465"/>
  <c r="I466"/>
  <c r="I467"/>
  <c r="I468"/>
  <c r="I469"/>
  <c r="I470"/>
  <c r="I471"/>
  <c r="I472"/>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8"/>
  <c r="I509"/>
  <c r="I510"/>
  <c r="I511"/>
  <c r="I512"/>
  <c r="I513"/>
  <c r="I514"/>
  <c r="I515"/>
  <c r="I516"/>
  <c r="I517"/>
  <c r="I518"/>
  <c r="I519"/>
  <c r="I520"/>
  <c r="I521"/>
  <c r="I522"/>
  <c r="I523"/>
  <c r="I524"/>
  <c r="I525"/>
  <c r="I526"/>
  <c r="I527"/>
  <c r="I528"/>
  <c r="I529"/>
  <c r="I530"/>
  <c r="I531"/>
  <c r="I532"/>
  <c r="I533"/>
  <c r="I534"/>
  <c r="I535"/>
  <c r="I536"/>
  <c r="I537"/>
  <c r="I538"/>
  <c r="I539"/>
  <c r="I540"/>
  <c r="I541"/>
  <c r="I542"/>
  <c r="I543"/>
  <c r="I544"/>
  <c r="I545"/>
  <c r="I546"/>
  <c r="I547"/>
  <c r="I548"/>
  <c r="I549"/>
  <c r="I550"/>
  <c r="I551"/>
  <c r="I552"/>
  <c r="I553"/>
  <c r="I554"/>
  <c r="I555"/>
  <c r="I556"/>
  <c r="I557"/>
  <c r="I558"/>
  <c r="I563"/>
  <c r="I564"/>
  <c r="I565"/>
  <c r="I566"/>
  <c r="I567"/>
  <c r="I568"/>
  <c r="I569"/>
  <c r="I570"/>
  <c r="I571"/>
  <c r="I572"/>
  <c r="I573"/>
  <c r="I578"/>
  <c r="I579"/>
  <c r="I580"/>
  <c r="I581"/>
  <c r="I582"/>
  <c r="I583"/>
  <c r="I584"/>
  <c r="I585"/>
  <c r="I586"/>
  <c r="I587"/>
  <c r="I588"/>
  <c r="I589"/>
  <c r="I590"/>
  <c r="I591"/>
  <c r="I592"/>
  <c r="I593"/>
  <c r="I594"/>
  <c r="I595"/>
  <c r="I596"/>
  <c r="I597"/>
  <c r="I598"/>
  <c r="I599"/>
  <c r="I600"/>
  <c r="I601"/>
  <c r="I602"/>
  <c r="I603"/>
  <c r="I604"/>
  <c r="I605"/>
  <c r="I606"/>
  <c r="I607"/>
  <c r="I608"/>
  <c r="I609"/>
  <c r="I610"/>
  <c r="I611"/>
  <c r="I612"/>
  <c r="I613"/>
  <c r="I614"/>
  <c r="I615"/>
  <c r="I616"/>
  <c r="I617"/>
  <c r="I618"/>
  <c r="I619"/>
  <c r="I620"/>
  <c r="I621"/>
  <c r="I622"/>
  <c r="I623"/>
  <c r="I624"/>
  <c r="I625"/>
  <c r="I626"/>
  <c r="I627"/>
  <c r="I628"/>
  <c r="I629"/>
  <c r="I630"/>
  <c r="I631"/>
  <c r="I632"/>
  <c r="I633"/>
  <c r="I634"/>
  <c r="I635"/>
  <c r="I636"/>
  <c r="I637"/>
  <c r="I638"/>
  <c r="I639"/>
  <c r="I640"/>
  <c r="I641"/>
  <c r="I642"/>
  <c r="I643"/>
  <c r="I644"/>
  <c r="I648"/>
  <c r="I649"/>
  <c r="I650"/>
  <c r="I651"/>
  <c r="I652"/>
  <c r="I653"/>
  <c r="I654"/>
  <c r="I655"/>
  <c r="I656"/>
  <c r="I657"/>
  <c r="I658"/>
  <c r="I659"/>
  <c r="I660"/>
  <c r="I661"/>
  <c r="I662"/>
  <c r="I663"/>
  <c r="I664"/>
  <c r="I665"/>
  <c r="I666"/>
  <c r="I667"/>
  <c r="I668"/>
  <c r="I669"/>
  <c r="I670"/>
  <c r="I671"/>
  <c r="I672"/>
  <c r="I673"/>
  <c r="I674"/>
  <c r="I675"/>
  <c r="I676"/>
  <c r="I677"/>
  <c r="I678"/>
  <c r="I679"/>
  <c r="I680"/>
  <c r="I681"/>
  <c r="I682"/>
  <c r="I683"/>
  <c r="I684"/>
  <c r="I685"/>
  <c r="I686"/>
  <c r="I687"/>
  <c r="I688"/>
  <c r="I689"/>
  <c r="I690"/>
  <c r="I691"/>
  <c r="I692"/>
  <c r="I693"/>
  <c r="I694"/>
  <c r="I695"/>
  <c r="I696"/>
  <c r="I697"/>
  <c r="I698"/>
  <c r="I699"/>
  <c r="I700"/>
  <c r="I701"/>
  <c r="I702"/>
  <c r="I703"/>
  <c r="I704"/>
  <c r="I705"/>
  <c r="I706"/>
  <c r="I707"/>
  <c r="I708"/>
  <c r="I709"/>
  <c r="I710"/>
  <c r="I711"/>
  <c r="I712"/>
  <c r="I713"/>
  <c r="I714"/>
  <c r="I715"/>
  <c r="I716"/>
  <c r="I717"/>
  <c r="I718"/>
  <c r="I719"/>
  <c r="I720"/>
  <c r="I721"/>
  <c r="I722"/>
  <c r="I723"/>
  <c r="I724"/>
  <c r="I725"/>
  <c r="I726"/>
  <c r="I727"/>
  <c r="I728"/>
  <c r="I729"/>
  <c r="I730"/>
  <c r="I731"/>
  <c r="I732"/>
  <c r="I733"/>
  <c r="I734"/>
  <c r="I735"/>
  <c r="I736"/>
  <c r="I737"/>
  <c r="I738"/>
  <c r="I739"/>
  <c r="I743"/>
  <c r="I744"/>
  <c r="I745"/>
  <c r="I746"/>
  <c r="I747"/>
  <c r="I748"/>
  <c r="I749"/>
  <c r="I750"/>
  <c r="I751"/>
  <c r="I752"/>
  <c r="I753"/>
  <c r="I754"/>
  <c r="I755"/>
  <c r="I756"/>
  <c r="I757"/>
  <c r="I758"/>
  <c r="I759"/>
  <c r="I760"/>
  <c r="I761"/>
  <c r="I762"/>
  <c r="I763"/>
  <c r="I764"/>
  <c r="I765"/>
  <c r="I766"/>
  <c r="I767"/>
  <c r="I768"/>
  <c r="I769"/>
  <c r="I770"/>
  <c r="I771"/>
  <c r="I772"/>
  <c r="I773"/>
  <c r="I774"/>
  <c r="I775"/>
  <c r="I776"/>
  <c r="I777"/>
  <c r="I778"/>
  <c r="I779"/>
  <c r="I780"/>
  <c r="I781"/>
  <c r="I782"/>
  <c r="I783"/>
  <c r="I784"/>
  <c r="I788"/>
  <c r="I789"/>
  <c r="I790"/>
  <c r="I791"/>
  <c r="I792"/>
  <c r="I797"/>
  <c r="I798"/>
  <c r="I799"/>
  <c r="I800"/>
  <c r="I801"/>
  <c r="I802"/>
  <c r="I803"/>
  <c r="I804"/>
  <c r="I805"/>
  <c r="I806"/>
  <c r="I807"/>
  <c r="I808"/>
  <c r="I809"/>
  <c r="I810"/>
  <c r="I811"/>
  <c r="I812"/>
  <c r="I813"/>
  <c r="I814"/>
  <c r="I815"/>
  <c r="I816"/>
  <c r="I817"/>
  <c r="I818"/>
  <c r="I819"/>
  <c r="I820"/>
  <c r="I821"/>
  <c r="I822"/>
  <c r="I823"/>
  <c r="I824"/>
  <c r="I825"/>
  <c r="I826"/>
  <c r="I827"/>
  <c r="I828"/>
  <c r="I829"/>
  <c r="I830"/>
  <c r="I831"/>
  <c r="I832"/>
  <c r="I833"/>
  <c r="I834"/>
  <c r="I835"/>
  <c r="I836"/>
  <c r="I837"/>
  <c r="I838"/>
  <c r="I839"/>
  <c r="I840"/>
  <c r="I841"/>
  <c r="I842"/>
  <c r="I843"/>
  <c r="I844"/>
  <c r="I845"/>
  <c r="I846"/>
  <c r="I847"/>
  <c r="I848"/>
  <c r="I849"/>
  <c r="I850"/>
  <c r="I851"/>
  <c r="I852"/>
  <c r="I853"/>
  <c r="I854"/>
  <c r="I855"/>
  <c r="I856"/>
  <c r="I857"/>
  <c r="I858"/>
  <c r="I859"/>
  <c r="I860"/>
  <c r="I861"/>
  <c r="I862"/>
  <c r="I863"/>
  <c r="I864"/>
  <c r="I865"/>
  <c r="I866"/>
  <c r="I867"/>
  <c r="I868"/>
  <c r="I869"/>
  <c r="I870"/>
  <c r="I871"/>
  <c r="I872"/>
  <c r="I873"/>
  <c r="I874"/>
  <c r="I875"/>
  <c r="I876"/>
  <c r="I880"/>
  <c r="I881"/>
  <c r="I882"/>
  <c r="I883"/>
  <c r="I884"/>
  <c r="I885"/>
  <c r="I886"/>
  <c r="I887"/>
  <c r="I888"/>
  <c r="I889"/>
  <c r="I890"/>
  <c r="I891"/>
  <c r="I892"/>
  <c r="I893"/>
  <c r="I894"/>
  <c r="I895"/>
  <c r="I896"/>
  <c r="I897"/>
  <c r="I898"/>
  <c r="I899"/>
  <c r="I900"/>
  <c r="I901"/>
  <c r="I902"/>
  <c r="I903"/>
  <c r="I904"/>
  <c r="I905"/>
  <c r="I906"/>
  <c r="I907"/>
  <c r="I908"/>
  <c r="I909"/>
  <c r="I910"/>
  <c r="I911"/>
  <c r="I912"/>
  <c r="I913"/>
  <c r="I914"/>
  <c r="I915"/>
  <c r="I916"/>
  <c r="I917"/>
  <c r="I918"/>
  <c r="I919"/>
  <c r="I920"/>
  <c r="I921"/>
  <c r="I922"/>
  <c r="I923"/>
  <c r="I924"/>
  <c r="I925"/>
  <c r="I926"/>
  <c r="I927"/>
  <c r="I928"/>
  <c r="I929"/>
  <c r="I930"/>
  <c r="I931"/>
  <c r="I932"/>
  <c r="I933"/>
  <c r="I934"/>
  <c r="I935"/>
  <c r="I936"/>
  <c r="I937"/>
  <c r="I938"/>
  <c r="I939"/>
  <c r="I940"/>
  <c r="I941"/>
  <c r="I942"/>
  <c r="I943"/>
  <c r="I944"/>
  <c r="I945"/>
  <c r="I946"/>
  <c r="I947"/>
  <c r="I948"/>
  <c r="I949"/>
  <c r="I950"/>
  <c r="I951"/>
  <c r="I952"/>
  <c r="I953"/>
  <c r="I954"/>
  <c r="I955"/>
  <c r="I956"/>
  <c r="I957"/>
  <c r="I958"/>
  <c r="I959"/>
  <c r="I960"/>
  <c r="I961"/>
  <c r="I962"/>
  <c r="I963"/>
  <c r="I964"/>
  <c r="I965"/>
  <c r="I966"/>
  <c r="I967"/>
  <c r="I968"/>
  <c r="I969"/>
  <c r="I970"/>
  <c r="I971"/>
  <c r="I972"/>
  <c r="I973"/>
  <c r="I974"/>
  <c r="I975"/>
  <c r="I976"/>
  <c r="I977"/>
  <c r="I978"/>
  <c r="I979"/>
  <c r="I980"/>
  <c r="I981"/>
  <c r="I982"/>
  <c r="I983"/>
  <c r="I984"/>
  <c r="I985"/>
  <c r="I986"/>
  <c r="I987"/>
  <c r="I988"/>
  <c r="I989"/>
  <c r="I990"/>
  <c r="I991"/>
  <c r="I992"/>
  <c r="I993"/>
  <c r="I994"/>
  <c r="I995"/>
  <c r="I996"/>
  <c r="I997"/>
  <c r="I998"/>
  <c r="I999"/>
  <c r="I1000"/>
  <c r="I1001"/>
  <c r="I1002"/>
  <c r="I1003"/>
  <c r="I1004"/>
  <c r="I1005"/>
  <c r="I1006"/>
  <c r="I1007"/>
  <c r="I1008"/>
  <c r="I1009"/>
  <c r="I1010"/>
  <c r="I1011"/>
  <c r="I1012"/>
  <c r="I1013"/>
  <c r="I1014"/>
  <c r="I1015"/>
  <c r="I1016"/>
  <c r="I1017"/>
  <c r="I1018"/>
  <c r="I1019"/>
  <c r="I1020"/>
  <c r="I1021"/>
  <c r="I1022"/>
  <c r="I1023"/>
  <c r="I1024"/>
  <c r="I1025"/>
  <c r="I1026"/>
  <c r="I1027"/>
  <c r="I1028"/>
  <c r="I1029"/>
  <c r="I1030"/>
  <c r="I1031"/>
  <c r="I1032"/>
  <c r="I1033"/>
  <c r="I1034"/>
  <c r="I1035"/>
  <c r="I1036"/>
  <c r="I1037"/>
  <c r="I1038"/>
  <c r="I1039"/>
  <c r="I1040"/>
  <c r="I1041"/>
  <c r="I1042"/>
  <c r="I1043"/>
  <c r="I1044"/>
  <c r="I1045"/>
  <c r="I1046"/>
  <c r="I1047"/>
  <c r="I1048"/>
  <c r="I1049"/>
  <c r="I1050"/>
  <c r="I1051"/>
  <c r="I1052"/>
  <c r="I1053"/>
  <c r="I1054"/>
  <c r="I1055"/>
  <c r="I1056"/>
  <c r="I1057"/>
  <c r="I1058"/>
  <c r="I1059"/>
  <c r="I1060"/>
  <c r="I1061"/>
  <c r="I1062"/>
  <c r="I1063"/>
  <c r="I1064"/>
  <c r="I1065"/>
  <c r="I1066"/>
  <c r="I1067"/>
  <c r="I1068"/>
  <c r="I1069"/>
  <c r="I1070"/>
  <c r="I1071"/>
  <c r="I1072"/>
  <c r="I1073"/>
  <c r="I1074"/>
  <c r="I1075"/>
  <c r="I1076"/>
  <c r="I1077"/>
  <c r="I1078"/>
  <c r="I1079"/>
  <c r="I1080"/>
  <c r="I1081"/>
  <c r="I1082"/>
  <c r="I1083"/>
  <c r="I1084"/>
  <c r="I1085"/>
  <c r="I1086"/>
  <c r="I1087"/>
  <c r="I1088"/>
  <c r="I1089"/>
  <c r="I1090"/>
  <c r="I1091"/>
  <c r="I1092"/>
  <c r="I1093"/>
  <c r="I1094"/>
  <c r="I1095"/>
  <c r="I1096"/>
  <c r="I1097"/>
  <c r="I1098"/>
  <c r="I1099"/>
  <c r="I1100"/>
  <c r="I1101"/>
  <c r="I1102"/>
  <c r="I1103"/>
  <c r="I1104"/>
  <c r="I1105"/>
  <c r="I1106"/>
  <c r="I1107"/>
  <c r="I1108"/>
  <c r="I1109"/>
  <c r="I1110"/>
  <c r="I1111"/>
  <c r="I1112"/>
  <c r="I1113"/>
  <c r="I1114"/>
  <c r="I1115"/>
  <c r="I1116"/>
  <c r="I1117"/>
  <c r="I1118"/>
  <c r="I1119"/>
  <c r="I1120"/>
  <c r="I1121"/>
  <c r="I1122"/>
  <c r="I1123"/>
  <c r="I1124"/>
  <c r="I1125"/>
  <c r="I1126"/>
  <c r="I1127"/>
  <c r="I1128"/>
  <c r="I1129"/>
  <c r="I1130"/>
  <c r="I1131"/>
  <c r="I1132"/>
  <c r="I1133"/>
  <c r="I1134"/>
  <c r="I1135"/>
  <c r="I1136"/>
  <c r="I1137"/>
  <c r="I1138"/>
  <c r="I1139"/>
  <c r="I1140"/>
  <c r="I1141"/>
  <c r="I1142"/>
  <c r="I7"/>
  <c r="N35" i="12" l="1"/>
  <c r="K166"/>
  <c r="N26"/>
  <c r="N56"/>
  <c r="L166"/>
  <c r="M11"/>
  <c r="N12"/>
  <c r="M52"/>
  <c r="N52" s="1"/>
  <c r="N53"/>
  <c r="M95"/>
  <c r="F30" i="10"/>
  <c r="C51"/>
  <c r="F34"/>
  <c r="D51"/>
  <c r="F48"/>
  <c r="F51"/>
  <c r="F7"/>
  <c r="F28"/>
  <c r="L713" i="3"/>
  <c r="L8"/>
  <c r="L9"/>
  <c r="L10"/>
  <c r="L11"/>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93"/>
  <c r="L94"/>
  <c r="L95"/>
  <c r="L96"/>
  <c r="L97"/>
  <c r="L98"/>
  <c r="L99"/>
  <c r="L102"/>
  <c r="L103"/>
  <c r="L104"/>
  <c r="L105"/>
  <c r="L106"/>
  <c r="L107"/>
  <c r="L108"/>
  <c r="L109"/>
  <c r="L110"/>
  <c r="L111"/>
  <c r="L112"/>
  <c r="L113"/>
  <c r="L114"/>
  <c r="L115"/>
  <c r="L116"/>
  <c r="L117"/>
  <c r="L118"/>
  <c r="L119"/>
  <c r="L120"/>
  <c r="L122"/>
  <c r="L123"/>
  <c r="L124"/>
  <c r="L125"/>
  <c r="L126"/>
  <c r="L127"/>
  <c r="L128"/>
  <c r="L129"/>
  <c r="L130"/>
  <c r="L131"/>
  <c r="L132"/>
  <c r="L133"/>
  <c r="L134"/>
  <c r="L135"/>
  <c r="L136"/>
  <c r="L137"/>
  <c r="L138"/>
  <c r="L139"/>
  <c r="L140"/>
  <c r="L141"/>
  <c r="L142"/>
  <c r="L143"/>
  <c r="L144"/>
  <c r="L145"/>
  <c r="L146"/>
  <c r="L147"/>
  <c r="L148"/>
  <c r="L149"/>
  <c r="L150"/>
  <c r="L151"/>
  <c r="L152"/>
  <c r="L153"/>
  <c r="L154"/>
  <c r="L155"/>
  <c r="L156"/>
  <c r="L157"/>
  <c r="L158"/>
  <c r="L159"/>
  <c r="L160"/>
  <c r="L161"/>
  <c r="L162"/>
  <c r="L163"/>
  <c r="L164"/>
  <c r="L165"/>
  <c r="L166"/>
  <c r="L167"/>
  <c r="L168"/>
  <c r="L169"/>
  <c r="L170"/>
  <c r="L171"/>
  <c r="L172"/>
  <c r="L173"/>
  <c r="L174"/>
  <c r="L175"/>
  <c r="L176"/>
  <c r="L177"/>
  <c r="L178"/>
  <c r="L179"/>
  <c r="L180"/>
  <c r="L181"/>
  <c r="L182"/>
  <c r="L183"/>
  <c r="L184"/>
  <c r="L185"/>
  <c r="L186"/>
  <c r="L187"/>
  <c r="L188"/>
  <c r="L189"/>
  <c r="L190"/>
  <c r="L191"/>
  <c r="L192"/>
  <c r="L193"/>
  <c r="L194"/>
  <c r="L195"/>
  <c r="L196"/>
  <c r="L197"/>
  <c r="L198"/>
  <c r="L199"/>
  <c r="L200"/>
  <c r="L201"/>
  <c r="L202"/>
  <c r="L203"/>
  <c r="L204"/>
  <c r="L205"/>
  <c r="L206"/>
  <c r="L207"/>
  <c r="L208"/>
  <c r="L209"/>
  <c r="L210"/>
  <c r="L211"/>
  <c r="L212"/>
  <c r="L213"/>
  <c r="L214"/>
  <c r="L215"/>
  <c r="L216"/>
  <c r="L217"/>
  <c r="L218"/>
  <c r="L219"/>
  <c r="L220"/>
  <c r="L221"/>
  <c r="L222"/>
  <c r="L223"/>
  <c r="L224"/>
  <c r="L225"/>
  <c r="L226"/>
  <c r="L227"/>
  <c r="L228"/>
  <c r="L229"/>
  <c r="L230"/>
  <c r="L231"/>
  <c r="L232"/>
  <c r="L233"/>
  <c r="L234"/>
  <c r="L235"/>
  <c r="L236"/>
  <c r="L237"/>
  <c r="L238"/>
  <c r="L239"/>
  <c r="L240"/>
  <c r="L241"/>
  <c r="L242"/>
  <c r="L243"/>
  <c r="L246"/>
  <c r="L247"/>
  <c r="L248"/>
  <c r="L249"/>
  <c r="L250"/>
  <c r="L251"/>
  <c r="L254"/>
  <c r="L255"/>
  <c r="L256"/>
  <c r="L257"/>
  <c r="L258"/>
  <c r="L261"/>
  <c r="L262"/>
  <c r="L263"/>
  <c r="L264"/>
  <c r="L265"/>
  <c r="L266"/>
  <c r="L267"/>
  <c r="L268"/>
  <c r="L269"/>
  <c r="L270"/>
  <c r="L271"/>
  <c r="L272"/>
  <c r="L273"/>
  <c r="L274"/>
  <c r="L275"/>
  <c r="L276"/>
  <c r="L277"/>
  <c r="L278"/>
  <c r="L279"/>
  <c r="L280"/>
  <c r="L281"/>
  <c r="L282"/>
  <c r="L283"/>
  <c r="L284"/>
  <c r="L287"/>
  <c r="L288"/>
  <c r="L289"/>
  <c r="L290"/>
  <c r="L291"/>
  <c r="L292"/>
  <c r="L293"/>
  <c r="L294"/>
  <c r="L295"/>
  <c r="L296"/>
  <c r="L297"/>
  <c r="L298"/>
  <c r="L299"/>
  <c r="L300"/>
  <c r="L301"/>
  <c r="L302"/>
  <c r="L303"/>
  <c r="L304"/>
  <c r="L305"/>
  <c r="L306"/>
  <c r="L307"/>
  <c r="L308"/>
  <c r="L310"/>
  <c r="L311"/>
  <c r="L312"/>
  <c r="L313"/>
  <c r="L314"/>
  <c r="L315"/>
  <c r="L316"/>
  <c r="L317"/>
  <c r="L318"/>
  <c r="L319"/>
  <c r="L320"/>
  <c r="L321"/>
  <c r="L322"/>
  <c r="L323"/>
  <c r="L324"/>
  <c r="L325"/>
  <c r="L326"/>
  <c r="L327"/>
  <c r="L328"/>
  <c r="L329"/>
  <c r="L330"/>
  <c r="L331"/>
  <c r="L332"/>
  <c r="L333"/>
  <c r="L334"/>
  <c r="L335"/>
  <c r="L336"/>
  <c r="L337"/>
  <c r="L338"/>
  <c r="L339"/>
  <c r="L340"/>
  <c r="L341"/>
  <c r="L342"/>
  <c r="L343"/>
  <c r="L344"/>
  <c r="L345"/>
  <c r="L346"/>
  <c r="L347"/>
  <c r="L349"/>
  <c r="L350"/>
  <c r="L351"/>
  <c r="L352"/>
  <c r="L353"/>
  <c r="L354"/>
  <c r="L355"/>
  <c r="L356"/>
  <c r="L357"/>
  <c r="L358"/>
  <c r="L359"/>
  <c r="L360"/>
  <c r="L361"/>
  <c r="L362"/>
  <c r="L363"/>
  <c r="L364"/>
  <c r="L365"/>
  <c r="L366"/>
  <c r="L367"/>
  <c r="L368"/>
  <c r="L369"/>
  <c r="L370"/>
  <c r="L371"/>
  <c r="L372"/>
  <c r="L374"/>
  <c r="L375"/>
  <c r="L376"/>
  <c r="L377"/>
  <c r="L378"/>
  <c r="L379"/>
  <c r="L380"/>
  <c r="L381"/>
  <c r="L382"/>
  <c r="L383"/>
  <c r="L384"/>
  <c r="L385"/>
  <c r="L386"/>
  <c r="L387"/>
  <c r="L388"/>
  <c r="L389"/>
  <c r="L390"/>
  <c r="L391"/>
  <c r="L392"/>
  <c r="L393"/>
  <c r="L394"/>
  <c r="L395"/>
  <c r="L396"/>
  <c r="L397"/>
  <c r="L398"/>
  <c r="L399"/>
  <c r="L400"/>
  <c r="L401"/>
  <c r="L402"/>
  <c r="L403"/>
  <c r="L404"/>
  <c r="L405"/>
  <c r="L406"/>
  <c r="L407"/>
  <c r="L408"/>
  <c r="L409"/>
  <c r="L410"/>
  <c r="L411"/>
  <c r="L412"/>
  <c r="L413"/>
  <c r="L414"/>
  <c r="L415"/>
  <c r="L416"/>
  <c r="L417"/>
  <c r="L418"/>
  <c r="L419"/>
  <c r="L420"/>
  <c r="L421"/>
  <c r="L422"/>
  <c r="L423"/>
  <c r="L424"/>
  <c r="L425"/>
  <c r="L426"/>
  <c r="L427"/>
  <c r="L428"/>
  <c r="L430"/>
  <c r="L431"/>
  <c r="L432"/>
  <c r="L433"/>
  <c r="L434"/>
  <c r="L435"/>
  <c r="L436"/>
  <c r="L437"/>
  <c r="L438"/>
  <c r="L439"/>
  <c r="L440"/>
  <c r="L441"/>
  <c r="L442"/>
  <c r="L443"/>
  <c r="L445"/>
  <c r="L446"/>
  <c r="L447"/>
  <c r="L448"/>
  <c r="L449"/>
  <c r="L450"/>
  <c r="L451"/>
  <c r="L452"/>
  <c r="L453"/>
  <c r="L454"/>
  <c r="L455"/>
  <c r="L456"/>
  <c r="L457"/>
  <c r="L458"/>
  <c r="L459"/>
  <c r="L460"/>
  <c r="L461"/>
  <c r="L462"/>
  <c r="L463"/>
  <c r="L464"/>
  <c r="L465"/>
  <c r="L466"/>
  <c r="L467"/>
  <c r="L468"/>
  <c r="L469"/>
  <c r="L470"/>
  <c r="L471"/>
  <c r="L472"/>
  <c r="L473"/>
  <c r="L474"/>
  <c r="L475"/>
  <c r="L476"/>
  <c r="L477"/>
  <c r="L478"/>
  <c r="L479"/>
  <c r="L480"/>
  <c r="L481"/>
  <c r="L482"/>
  <c r="L483"/>
  <c r="L484"/>
  <c r="L485"/>
  <c r="L486"/>
  <c r="L487"/>
  <c r="L488"/>
  <c r="L489"/>
  <c r="L490"/>
  <c r="L491"/>
  <c r="L492"/>
  <c r="L493"/>
  <c r="L494"/>
  <c r="L495"/>
  <c r="L496"/>
  <c r="L497"/>
  <c r="L498"/>
  <c r="L499"/>
  <c r="L500"/>
  <c r="L501"/>
  <c r="L502"/>
  <c r="L503"/>
  <c r="L504"/>
  <c r="L505"/>
  <c r="L506"/>
  <c r="L507"/>
  <c r="L508"/>
  <c r="L509"/>
  <c r="L510"/>
  <c r="L511"/>
  <c r="L512"/>
  <c r="L513"/>
  <c r="L514"/>
  <c r="L515"/>
  <c r="L516"/>
  <c r="L517"/>
  <c r="L518"/>
  <c r="L519"/>
  <c r="L520"/>
  <c r="L521"/>
  <c r="L522"/>
  <c r="L523"/>
  <c r="L524"/>
  <c r="L525"/>
  <c r="L526"/>
  <c r="L527"/>
  <c r="L528"/>
  <c r="L529"/>
  <c r="L530"/>
  <c r="L531"/>
  <c r="L532"/>
  <c r="L533"/>
  <c r="L534"/>
  <c r="L535"/>
  <c r="L536"/>
  <c r="L537"/>
  <c r="L538"/>
  <c r="L539"/>
  <c r="L540"/>
  <c r="L541"/>
  <c r="L542"/>
  <c r="L543"/>
  <c r="L544"/>
  <c r="L545"/>
  <c r="L546"/>
  <c r="L547"/>
  <c r="L548"/>
  <c r="L549"/>
  <c r="L550"/>
  <c r="L551"/>
  <c r="L552"/>
  <c r="L553"/>
  <c r="L554"/>
  <c r="L555"/>
  <c r="L556"/>
  <c r="L557"/>
  <c r="L558"/>
  <c r="L559"/>
  <c r="L560"/>
  <c r="L561"/>
  <c r="L562"/>
  <c r="L563"/>
  <c r="L564"/>
  <c r="L565"/>
  <c r="L566"/>
  <c r="L567"/>
  <c r="L568"/>
  <c r="L569"/>
  <c r="L570"/>
  <c r="L571"/>
  <c r="L572"/>
  <c r="L573"/>
  <c r="L574"/>
  <c r="L575"/>
  <c r="L576"/>
  <c r="L577"/>
  <c r="L578"/>
  <c r="L579"/>
  <c r="L580"/>
  <c r="L581"/>
  <c r="L582"/>
  <c r="L583"/>
  <c r="L584"/>
  <c r="L585"/>
  <c r="L586"/>
  <c r="L587"/>
  <c r="L588"/>
  <c r="L589"/>
  <c r="L590"/>
  <c r="L591"/>
  <c r="L592"/>
  <c r="L593"/>
  <c r="L594"/>
  <c r="L595"/>
  <c r="L596"/>
  <c r="L597"/>
  <c r="L598"/>
  <c r="L599"/>
  <c r="L600"/>
  <c r="L601"/>
  <c r="L602"/>
  <c r="L603"/>
  <c r="L604"/>
  <c r="L605"/>
  <c r="L606"/>
  <c r="L607"/>
  <c r="L608"/>
  <c r="L609"/>
  <c r="L610"/>
  <c r="L611"/>
  <c r="L612"/>
  <c r="L613"/>
  <c r="L614"/>
  <c r="L615"/>
  <c r="L616"/>
  <c r="L617"/>
  <c r="L618"/>
  <c r="L619"/>
  <c r="L620"/>
  <c r="L621"/>
  <c r="L622"/>
  <c r="L623"/>
  <c r="L624"/>
  <c r="L625"/>
  <c r="L626"/>
  <c r="L627"/>
  <c r="L628"/>
  <c r="L629"/>
  <c r="L630"/>
  <c r="L631"/>
  <c r="L632"/>
  <c r="L633"/>
  <c r="L634"/>
  <c r="L635"/>
  <c r="L636"/>
  <c r="L637"/>
  <c r="L638"/>
  <c r="L639"/>
  <c r="L640"/>
  <c r="L641"/>
  <c r="L642"/>
  <c r="L643"/>
  <c r="L644"/>
  <c r="L645"/>
  <c r="L646"/>
  <c r="L647"/>
  <c r="L648"/>
  <c r="L649"/>
  <c r="L650"/>
  <c r="L651"/>
  <c r="L652"/>
  <c r="L653"/>
  <c r="L654"/>
  <c r="L655"/>
  <c r="L656"/>
  <c r="L657"/>
  <c r="L658"/>
  <c r="L659"/>
  <c r="L660"/>
  <c r="L661"/>
  <c r="L662"/>
  <c r="L663"/>
  <c r="L664"/>
  <c r="L665"/>
  <c r="L666"/>
  <c r="L667"/>
  <c r="L668"/>
  <c r="L669"/>
  <c r="L670"/>
  <c r="L671"/>
  <c r="L672"/>
  <c r="L673"/>
  <c r="L674"/>
  <c r="L675"/>
  <c r="L676"/>
  <c r="L677"/>
  <c r="L678"/>
  <c r="L679"/>
  <c r="L680"/>
  <c r="L681"/>
  <c r="L682"/>
  <c r="L683"/>
  <c r="L684"/>
  <c r="L685"/>
  <c r="L686"/>
  <c r="L687"/>
  <c r="L688"/>
  <c r="L689"/>
  <c r="L690"/>
  <c r="L691"/>
  <c r="L692"/>
  <c r="L693"/>
  <c r="L694"/>
  <c r="L696"/>
  <c r="L697"/>
  <c r="L698"/>
  <c r="L699"/>
  <c r="L700"/>
  <c r="L701"/>
  <c r="L702"/>
  <c r="L703"/>
  <c r="L704"/>
  <c r="L705"/>
  <c r="L706"/>
  <c r="L707"/>
  <c r="L708"/>
  <c r="L709"/>
  <c r="L710"/>
  <c r="L711"/>
  <c r="L712"/>
  <c r="L7"/>
  <c r="M94" i="12" l="1"/>
  <c r="N94" s="1"/>
  <c r="N95"/>
  <c r="M10"/>
  <c r="N11"/>
  <c r="H10" i="1"/>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9"/>
  <c r="F15" i="2"/>
  <c r="F14" s="1"/>
  <c r="F13" s="1"/>
  <c r="E15"/>
  <c r="E14" s="1"/>
  <c r="E13" s="1"/>
  <c r="D15"/>
  <c r="D14" s="1"/>
  <c r="D13" s="1"/>
  <c r="F11"/>
  <c r="F10" s="1"/>
  <c r="F9" s="1"/>
  <c r="E11"/>
  <c r="E10" s="1"/>
  <c r="E9" s="1"/>
  <c r="D11"/>
  <c r="D10" s="1"/>
  <c r="D9" s="1"/>
  <c r="M166" i="12" l="1"/>
  <c r="N166" s="1"/>
  <c r="N10"/>
  <c r="F8" i="2"/>
  <c r="F17" s="1"/>
  <c r="E8"/>
  <c r="E17" s="1"/>
  <c r="D8"/>
  <c r="D17" s="1"/>
</calcChain>
</file>

<file path=xl/sharedStrings.xml><?xml version="1.0" encoding="utf-8"?>
<sst xmlns="http://schemas.openxmlformats.org/spreadsheetml/2006/main" count="12124" uniqueCount="1996">
  <si>
    <t>Раздел</t>
  </si>
  <si>
    <t>Подраздел</t>
  </si>
  <si>
    <t>1</t>
  </si>
  <si>
    <t>01</t>
  </si>
  <si>
    <t>2</t>
  </si>
  <si>
    <t>02</t>
  </si>
  <si>
    <t>Функционирование высшего должностного лица субъекта Российской Федерации и муниципального образования</t>
  </si>
  <si>
    <t>3</t>
  </si>
  <si>
    <t>03</t>
  </si>
  <si>
    <t>Функционирование законодательных (представительных) органов государственной власти и представительных органов муниципальных образований</t>
  </si>
  <si>
    <t>4</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</si>
  <si>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</si>
  <si>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</si>
  <si>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t>
  </si>
  <si>
    <t>06</t>
  </si>
  <si>
    <t>Обеспечение деятельности финансовых, налоговых и таможенных органов и органов финансового (финансово-бюджетного) надзора</t>
  </si>
  <si>
    <t>6</t>
  </si>
  <si>
    <t>07</t>
  </si>
  <si>
    <t>Обеспечение проведения выборов и референдумов</t>
  </si>
  <si>
    <t>7</t>
  </si>
  <si>
    <t>11</t>
  </si>
  <si>
    <t>Резервные фонды</t>
  </si>
  <si>
    <t>8</t>
  </si>
  <si>
    <t>13</t>
  </si>
  <si>
    <t>Другие общегосударственные вопросы</t>
  </si>
  <si>
    <t>9</t>
  </si>
  <si>
    <t>10</t>
  </si>
  <si>
    <t>Мобилизационная и вневойсковая подготовка</t>
  </si>
  <si>
    <t>12</t>
  </si>
  <si>
    <t>09</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</si>
  <si>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</si>
  <si>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</si>
  <si>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14</t>
  </si>
  <si>
    <t>15</t>
  </si>
  <si>
    <t>05</t>
  </si>
  <si>
    <t>Сельское хозяйство и рыболовство</t>
  </si>
  <si>
    <t>16</t>
  </si>
  <si>
    <t>08</t>
  </si>
  <si>
    <t>Транспорт</t>
  </si>
  <si>
    <t>17</t>
  </si>
  <si>
    <t>Дорожное хозяйство (дорожные фонды)</t>
  </si>
  <si>
    <t>18</t>
  </si>
  <si>
    <t>Другие вопросы в области национальной экономики</t>
  </si>
  <si>
    <t>19</t>
  </si>
  <si>
    <t>20</t>
  </si>
  <si>
    <t>Жилищное хозяйство</t>
  </si>
  <si>
    <t>21</t>
  </si>
  <si>
    <t>Коммунальное хозяйство</t>
  </si>
  <si>
    <t>22</t>
  </si>
  <si>
    <t>Благоустройство</t>
  </si>
  <si>
    <t>23</t>
  </si>
  <si>
    <t>Другие вопросы в области жилищно-коммунального хозяйства</t>
  </si>
  <si>
    <t>24</t>
  </si>
  <si>
    <t>25</t>
  </si>
  <si>
    <t>Дошкольное образование</t>
  </si>
  <si>
    <t>26</t>
  </si>
  <si>
    <t>Общее образование</t>
  </si>
  <si>
    <t>27</t>
  </si>
  <si>
    <t>Дополнительное образование детей</t>
  </si>
  <si>
    <t>28</t>
  </si>
  <si>
    <t>Молодежная политика и оздоровление детей</t>
  </si>
  <si>
    <t>29</t>
  </si>
  <si>
    <t>Другие вопросы в области образования</t>
  </si>
  <si>
    <t>30</t>
  </si>
  <si>
    <t>31</t>
  </si>
  <si>
    <t>Культура</t>
  </si>
  <si>
    <t>32</t>
  </si>
  <si>
    <t>Другие вопросы в области культуры, кинематографии</t>
  </si>
  <si>
    <t>33</t>
  </si>
  <si>
    <t>34</t>
  </si>
  <si>
    <t>Пенсионное обеспечение</t>
  </si>
  <si>
    <t>35</t>
  </si>
  <si>
    <t>Социальное обслуживание населения</t>
  </si>
  <si>
    <t>36</t>
  </si>
  <si>
    <t>Социальное обеспечение населения</t>
  </si>
  <si>
    <t>37</t>
  </si>
  <si>
    <t>Охрана семьи и детства</t>
  </si>
  <si>
    <t>38</t>
  </si>
  <si>
    <t>Другие вопросы в области социальной политики</t>
  </si>
  <si>
    <t>39</t>
  </si>
  <si>
    <t>40</t>
  </si>
  <si>
    <t>Массовый спорт</t>
  </si>
  <si>
    <t>41</t>
  </si>
  <si>
    <t>42</t>
  </si>
  <si>
    <t>Дотации на выравнивание бюджетной обеспеченности субъектов Российской Федерации и муниципальных образований</t>
  </si>
  <si>
    <t>43</t>
  </si>
  <si>
    <t>Прочие межбюджетные трансферты общего характера</t>
  </si>
  <si>
    <t>Итого</t>
  </si>
  <si>
    <t>к решению Ачинского районного Совета депутатов</t>
  </si>
  <si>
    <t>Номер  строки</t>
  </si>
  <si>
    <t>Код</t>
  </si>
  <si>
    <t>Наименование кода группы, подгруппы, статьи вида источника финансирования дефицита бюджета,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</si>
  <si>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Утверждено решением о бюджете, руб.</t>
  </si>
  <si>
    <t>Бюджетная роспись с учетом изменений, руб.</t>
  </si>
  <si>
    <t>Исполнено, руб.</t>
  </si>
  <si>
    <t>891 01 05 00 00 00 0000 000</t>
  </si>
  <si>
    <t>Изменение остатков средств на счетах по учету средств бюджета</t>
  </si>
  <si>
    <t>891 01 05 00 00 00 0000 500</t>
  </si>
  <si>
    <t>Увеличение остатков средств бюджетов</t>
  </si>
  <si>
    <t>891 01 05 02 00 00 0000 500</t>
  </si>
  <si>
    <t>Увеличение прочих остатков средств бюджетов</t>
  </si>
  <si>
    <t>891 01 05 02 01 00 0000 510</t>
  </si>
  <si>
    <t>Увеличение прочих остатков денежных средств бюджетов</t>
  </si>
  <si>
    <t>891 01 05 02 01 05 0000 510</t>
  </si>
  <si>
    <t>Увеличение прочих остатков денежных средств бюджетов муниципальных районов</t>
  </si>
  <si>
    <t>891 01 05 00 00 00 0000 600</t>
  </si>
  <si>
    <t>Уменьшение остатков средств бюджетов</t>
  </si>
  <si>
    <t>891 01 05 02 00 00 0000 600</t>
  </si>
  <si>
    <t>Уменьшение прочих остатков средств бюджетов</t>
  </si>
  <si>
    <t>891 01 05 02 01 00 0000 610</t>
  </si>
  <si>
    <t>Уменьшение прочих остатков денежных средств бюджетов</t>
  </si>
  <si>
    <t>891 01 05 02 01 05 0000 610</t>
  </si>
  <si>
    <t>Уменьшение прочих остатков денежных средств бюджетов муниципальных районов</t>
  </si>
  <si>
    <t>ВСЕГО</t>
  </si>
  <si>
    <t>Источники финансирования дефицита районного бюджета по кодам классификации  источников финансирования дефицитов бюджетов в 2017 году</t>
  </si>
  <si>
    <t xml:space="preserve">                                                     Приложение 1</t>
  </si>
  <si>
    <t>Приложение 3</t>
  </si>
  <si>
    <t>Процент исполнения, %</t>
  </si>
  <si>
    <t xml:space="preserve">Распределение бюджетных ассигнований по разделам и подразделам бюджетной классификации расходов бюджетов Российской Федерации за 2017 год </t>
  </si>
  <si>
    <t>Номер строки</t>
  </si>
  <si>
    <t>Наименование показателя бюджетной классификации</t>
  </si>
  <si>
    <t>00</t>
  </si>
  <si>
    <t>Уплата иных платежей</t>
  </si>
  <si>
    <t>853</t>
  </si>
  <si>
    <t>0440080610</t>
  </si>
  <si>
    <t>0505</t>
  </si>
  <si>
    <t>899</t>
  </si>
  <si>
    <t>755</t>
  </si>
  <si>
    <t>Уплата прочих налогов, сборов</t>
  </si>
  <si>
    <t>852</t>
  </si>
  <si>
    <t>754</t>
  </si>
  <si>
    <t>Уплата налога на имущество организаций и земельного налога</t>
  </si>
  <si>
    <t>851</t>
  </si>
  <si>
    <t>753</t>
  </si>
  <si>
    <t>Прочая закупка товаров, работ и услуг для обеспечения государственных (муниципальных) нужд</t>
  </si>
  <si>
    <t>244</t>
  </si>
  <si>
    <t>752</t>
  </si>
  <si>
    <t>Взносы по обязательному социальному страхованию на выплаты по оплате труда работников и иные выплаты работникам учреждений</t>
  </si>
  <si>
    <t>119</t>
  </si>
  <si>
    <t>751</t>
  </si>
  <si>
    <t>Иные выплаты персоналу учреждений, за исключением фонда оплаты труда</t>
  </si>
  <si>
    <t>112</t>
  </si>
  <si>
    <t>750</t>
  </si>
  <si>
    <t>Фонд оплаты труда учреждений</t>
  </si>
  <si>
    <t>111</t>
  </si>
  <si>
    <t>749</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</si>
  <si>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</si>
  <si>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748</t>
  </si>
  <si>
    <t>Подпрограмма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</si>
  <si>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0440000000</t>
  </si>
  <si>
    <t>747</t>
  </si>
  <si>
    <t>Закупка товаров, работ, услуг в целях капитального ремонта государственного (муниципального) имущества</t>
  </si>
  <si>
    <t>243</t>
  </si>
  <si>
    <t>04100S5710</t>
  </si>
  <si>
    <t>746</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</si>
  <si>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</si>
  <si>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745</t>
  </si>
  <si>
    <t>0410075710</t>
  </si>
  <si>
    <t>744</t>
  </si>
  <si>
    <t>Расходы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</si>
  <si>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743</t>
  </si>
  <si>
    <t>Подпрограмма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</si>
  <si>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0410000000</t>
  </si>
  <si>
    <t>742</t>
  </si>
  <si>
    <t>Муниципальная программа Ачинского района "Реформирование и модернизация жилищно-коммунального хозяйства и повышение энергетической эффективности"</t>
  </si>
  <si>
    <t>0400000000</t>
  </si>
  <si>
    <t>741</t>
  </si>
  <si>
    <t>0000000000</t>
  </si>
  <si>
    <t>740</t>
  </si>
  <si>
    <t>739</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</si>
  <si>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</si>
  <si>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814</t>
  </si>
  <si>
    <t>0490075700</t>
  </si>
  <si>
    <t>0502</t>
  </si>
  <si>
    <t>738</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</si>
  <si>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</si>
  <si>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</si>
  <si>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737</t>
  </si>
  <si>
    <t>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</si>
  <si>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736</t>
  </si>
  <si>
    <t>Отдельные мероприятия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</si>
  <si>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0490000000</t>
  </si>
  <si>
    <t>735</t>
  </si>
  <si>
    <t>0420095580</t>
  </si>
  <si>
    <t>734</t>
  </si>
  <si>
    <t>Осуществление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"Чистая вода на территории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</si>
  <si>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733</t>
  </si>
  <si>
    <t>Подпрограмма "Чистая вода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</si>
  <si>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0420000000</t>
  </si>
  <si>
    <t>732</t>
  </si>
  <si>
    <t>0410095580</t>
  </si>
  <si>
    <t>731</t>
  </si>
  <si>
    <t>730</t>
  </si>
  <si>
    <t>Осуществление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</si>
  <si>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729</t>
  </si>
  <si>
    <t>0410085580</t>
  </si>
  <si>
    <t>728</t>
  </si>
  <si>
    <t>Расходы районного бюджета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</si>
  <si>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727</t>
  </si>
  <si>
    <t>726</t>
  </si>
  <si>
    <t>725</t>
  </si>
  <si>
    <t>724</t>
  </si>
  <si>
    <t>723</t>
  </si>
  <si>
    <t>Муниципальное казенное учреждение "Управление строительства и жилищно-коммунального хозяйства" Ачинского района</t>
  </si>
  <si>
    <t>722</t>
  </si>
  <si>
    <t>1190075180</t>
  </si>
  <si>
    <t>0412</t>
  </si>
  <si>
    <t>721</t>
  </si>
  <si>
    <t>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"Развитие сельского хозяйства и регулирование рынков сельскохозяйственной продукции в Ачинском районе"</t>
  </si>
  <si>
    <t>720</t>
  </si>
  <si>
    <t>Отдельные мероприятия муниципальной программы "Развитие сельского хозяйства и регулирование рынков сельскохозяйственной продукции в Ачинском районе"</t>
  </si>
  <si>
    <t>1190000000</t>
  </si>
  <si>
    <t>719</t>
  </si>
  <si>
    <t>Муниципальная программа "Развитие сельского хозяйства и регулирование рынков сельскохозяйственной продукции в Ачинском районе"</t>
  </si>
  <si>
    <t>1100000000</t>
  </si>
  <si>
    <t>718</t>
  </si>
  <si>
    <t>717</t>
  </si>
  <si>
    <t>716</t>
  </si>
  <si>
    <t>715</t>
  </si>
  <si>
    <t>714</t>
  </si>
  <si>
    <t>Иные межбюджетные трансферты</t>
  </si>
  <si>
    <t>540</t>
  </si>
  <si>
    <t>1410082080</t>
  </si>
  <si>
    <t>1403</t>
  </si>
  <si>
    <t>891</t>
  </si>
  <si>
    <t>713</t>
  </si>
  <si>
    <t>Межбюджетные трансферты на выполнение полномочий поселений переданных на уровень муниципального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</si>
  <si>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712</t>
  </si>
  <si>
    <t>1410082070</t>
  </si>
  <si>
    <t>711</t>
  </si>
  <si>
    <t>Межбюджетные трансферты в краевой бюджет в соответствии с заключенным Соглашением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</si>
  <si>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710</t>
  </si>
  <si>
    <t>1410082020</t>
  </si>
  <si>
    <t>709</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</si>
  <si>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</si>
  <si>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708</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</si>
  <si>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</si>
  <si>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1410000000</t>
  </si>
  <si>
    <t>707</t>
  </si>
  <si>
    <t>Муниципальная программа Ачинского района "Управление муниципальными финансами"</t>
  </si>
  <si>
    <t>1400000000</t>
  </si>
  <si>
    <t>706</t>
  </si>
  <si>
    <t>705</t>
  </si>
  <si>
    <t>704</t>
  </si>
  <si>
    <t>Дотации на выравнивание бюджетной обеспеченности</t>
  </si>
  <si>
    <t>511</t>
  </si>
  <si>
    <t>1410082010</t>
  </si>
  <si>
    <t>1401</t>
  </si>
  <si>
    <t>703</t>
  </si>
  <si>
    <t>Дотации на выравнивание бюджетной обеспеченности поселений за счет средств районного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</si>
  <si>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702</t>
  </si>
  <si>
    <t>1410076010</t>
  </si>
  <si>
    <t>701</t>
  </si>
  <si>
    <t>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</si>
  <si>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700</t>
  </si>
  <si>
    <t>699</t>
  </si>
  <si>
    <t>698</t>
  </si>
  <si>
    <t>697</t>
  </si>
  <si>
    <t>696</t>
  </si>
  <si>
    <t>695</t>
  </si>
  <si>
    <t>08200R0200</t>
  </si>
  <si>
    <t>1003</t>
  </si>
  <si>
    <t>694</t>
  </si>
  <si>
    <t>Расходы за счет средств субсидии на предоставление социальных выплат молодым семьям на приобретение (строительство) жилья в рамках подпрограммы "Обеспечение жильём молодых семей в Ачинском районе" муниципальной программы "Молодёжь Ачинского района в XXI веке"</t>
  </si>
  <si>
    <t>693</t>
  </si>
  <si>
    <t>Подпрограмма "Обеспечение жильём молодых семей в Ачинском районе" муниципальной программы "Молодёжь Ачинского района в XXI веке"</t>
  </si>
  <si>
    <t>0820000000</t>
  </si>
  <si>
    <t>692</t>
  </si>
  <si>
    <t>Муниципальная программа "Молодёжь Ачинского района в XXI веке"</t>
  </si>
  <si>
    <t>0800000000</t>
  </si>
  <si>
    <t>691</t>
  </si>
  <si>
    <t>690</t>
  </si>
  <si>
    <t>689</t>
  </si>
  <si>
    <t>688</t>
  </si>
  <si>
    <t>687</t>
  </si>
  <si>
    <t>686</t>
  </si>
  <si>
    <t>685</t>
  </si>
  <si>
    <t>684</t>
  </si>
  <si>
    <t>683</t>
  </si>
  <si>
    <t>682</t>
  </si>
  <si>
    <t>7310077410</t>
  </si>
  <si>
    <t>0503</t>
  </si>
  <si>
    <t>681</t>
  </si>
  <si>
    <t>Межбюджетные трансферты бюджетам муниципальных образований для реализации проектов по благоустройству территорий поселений, в рамках непрограммных расходов финансового управления администрации Ачинского района Красноярского края</t>
  </si>
  <si>
    <t>680</t>
  </si>
  <si>
    <t>7310075550</t>
  </si>
  <si>
    <t>679</t>
  </si>
  <si>
    <t>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t>
  </si>
  <si>
    <t>678</t>
  </si>
  <si>
    <t>Функционирование финансового управления администрации Ачинского района</t>
  </si>
  <si>
    <t>7310000000</t>
  </si>
  <si>
    <t>677</t>
  </si>
  <si>
    <t>Непрограммные расходы финансового управления администрации Ачинского районного</t>
  </si>
  <si>
    <t>7300000000</t>
  </si>
  <si>
    <t>676</t>
  </si>
  <si>
    <t>675</t>
  </si>
  <si>
    <t>674</t>
  </si>
  <si>
    <t>673</t>
  </si>
  <si>
    <t>1010075090</t>
  </si>
  <si>
    <t>0409</t>
  </si>
  <si>
    <t>672</t>
  </si>
  <si>
    <t>Межбюджетные трансферты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</si>
  <si>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671</t>
  </si>
  <si>
    <t>1010075080</t>
  </si>
  <si>
    <t>670</t>
  </si>
  <si>
    <t>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</si>
  <si>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669</t>
  </si>
  <si>
    <t>1010074920</t>
  </si>
  <si>
    <t>668</t>
  </si>
  <si>
    <t>Межбюджетные трансферты бюджетам муниципальных образований на реализацию мероприятий, направленных на повышение безопасности дорожного движения,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</si>
  <si>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667</t>
  </si>
  <si>
    <t>Подпрограмма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</si>
  <si>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1010000000</t>
  </si>
  <si>
    <t>666</t>
  </si>
  <si>
    <t>Муниципальная программа "Развитие транспортной системы на территории Ачинского района"</t>
  </si>
  <si>
    <t>1000000000</t>
  </si>
  <si>
    <t>665</t>
  </si>
  <si>
    <t>664</t>
  </si>
  <si>
    <t>663</t>
  </si>
  <si>
    <t>662</t>
  </si>
  <si>
    <t>0510074120</t>
  </si>
  <si>
    <t>0310</t>
  </si>
  <si>
    <t>661</t>
  </si>
  <si>
    <t>Межбюджетные трансферты бюджетам муниципальных образований на обеспечение первичных мер пожарной безопасности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</si>
  <si>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660</t>
  </si>
  <si>
    <t>Подпрограмма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</si>
  <si>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0510000000</t>
  </si>
  <si>
    <t>659</t>
  </si>
  <si>
    <t>Муниципальная программа "Защита населения и территорий Ачинского района от чрезвычайных ситуаций"</t>
  </si>
  <si>
    <t>0500000000</t>
  </si>
  <si>
    <t>658</t>
  </si>
  <si>
    <t>657</t>
  </si>
  <si>
    <t>656</t>
  </si>
  <si>
    <t>655</t>
  </si>
  <si>
    <t>Субвенции</t>
  </si>
  <si>
    <t>530</t>
  </si>
  <si>
    <t>7310051180</t>
  </si>
  <si>
    <t>0203</t>
  </si>
  <si>
    <t>654</t>
  </si>
  <si>
    <t>Осуществление первичного воинского учета на территориях, где отсутствуют военные комиссариаты в рамках непрограммных расходов финансового управления администрации Ачинского района</t>
  </si>
  <si>
    <t>653</t>
  </si>
  <si>
    <t>652</t>
  </si>
  <si>
    <t>651</t>
  </si>
  <si>
    <t>650</t>
  </si>
  <si>
    <t>649</t>
  </si>
  <si>
    <t>648</t>
  </si>
  <si>
    <t>7310075140</t>
  </si>
  <si>
    <t>0113</t>
  </si>
  <si>
    <t>647</t>
  </si>
  <si>
    <t>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t>
  </si>
  <si>
    <t>646</t>
  </si>
  <si>
    <t>645</t>
  </si>
  <si>
    <t>644</t>
  </si>
  <si>
    <t>643</t>
  </si>
  <si>
    <t>642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</si>
  <si>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</si>
  <si>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</si>
  <si>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1430090280</t>
  </si>
  <si>
    <t>0106</t>
  </si>
  <si>
    <t>641</t>
  </si>
  <si>
    <t>Фонд оплаты труда государственных (муниципальных) органов</t>
  </si>
  <si>
    <t>121</t>
  </si>
  <si>
    <t>640</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</si>
  <si>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</si>
  <si>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639</t>
  </si>
  <si>
    <t>1430080210</t>
  </si>
  <si>
    <t>638</t>
  </si>
  <si>
    <t>637</t>
  </si>
  <si>
    <t>636</t>
  </si>
  <si>
    <t>635</t>
  </si>
  <si>
    <t>Иные выплаты персоналу государственных (муниципальных) органов, за исключением фонда оплаты труда</t>
  </si>
  <si>
    <t>122</t>
  </si>
  <si>
    <t>634</t>
  </si>
  <si>
    <t>633</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</si>
  <si>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</si>
  <si>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632</t>
  </si>
  <si>
    <t>Подпрограмма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</si>
  <si>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1430000000</t>
  </si>
  <si>
    <t>631</t>
  </si>
  <si>
    <t>630</t>
  </si>
  <si>
    <t>629</t>
  </si>
  <si>
    <t>628</t>
  </si>
  <si>
    <t>627</t>
  </si>
  <si>
    <t>626</t>
  </si>
  <si>
    <t>Пособия, компенсации и иные социальные выплаты гражданам, кроме публичных нормативных обязательств</t>
  </si>
  <si>
    <t>321</t>
  </si>
  <si>
    <t>0210075560</t>
  </si>
  <si>
    <t>1004</t>
  </si>
  <si>
    <t>875</t>
  </si>
  <si>
    <t>625</t>
  </si>
  <si>
    <t>624</t>
  </si>
  <si>
    <t>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</si>
  <si>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623</t>
  </si>
  <si>
    <t>Подпрограмма "Развитие дошкольного, общего и дополнительного образования детей" муниципальной программы "Развитие образования Ачинского района"</t>
  </si>
  <si>
    <t>0210000000</t>
  </si>
  <si>
    <t>622</t>
  </si>
  <si>
    <t>Муниципальная программа "Развитие образования Ачинского района"</t>
  </si>
  <si>
    <t>0200000000</t>
  </si>
  <si>
    <t>621</t>
  </si>
  <si>
    <t>620</t>
  </si>
  <si>
    <t>619</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</si>
  <si>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</si>
  <si>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</si>
  <si>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0210075660</t>
  </si>
  <si>
    <t>618</t>
  </si>
  <si>
    <t>617</t>
  </si>
  <si>
    <t>616</t>
  </si>
  <si>
    <t>Осуществление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</si>
  <si>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615</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</si>
  <si>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</si>
  <si>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0210075540</t>
  </si>
  <si>
    <t>614</t>
  </si>
  <si>
    <t>613</t>
  </si>
  <si>
    <t>612</t>
  </si>
  <si>
    <t>Осуществление государственных полномочий по обеспечению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</si>
  <si>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610</t>
  </si>
  <si>
    <t>609</t>
  </si>
  <si>
    <t>608</t>
  </si>
  <si>
    <t>607</t>
  </si>
  <si>
    <t>Управление образования Администрации Ачинского района</t>
  </si>
  <si>
    <t>606</t>
  </si>
  <si>
    <t>0240087910</t>
  </si>
  <si>
    <t>0709</t>
  </si>
  <si>
    <t>605</t>
  </si>
  <si>
    <t>Мероприятия по организации учительских конференций, слетов по обмену опытом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</si>
  <si>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604</t>
  </si>
  <si>
    <t>0240080620</t>
  </si>
  <si>
    <t>603</t>
  </si>
  <si>
    <t>602</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</si>
  <si>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</si>
  <si>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601</t>
  </si>
  <si>
    <t>0240080610</t>
  </si>
  <si>
    <t>600</t>
  </si>
  <si>
    <t>599</t>
  </si>
  <si>
    <t>598</t>
  </si>
  <si>
    <t>597</t>
  </si>
  <si>
    <t>596</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</si>
  <si>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</si>
  <si>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595</t>
  </si>
  <si>
    <t>0240080210</t>
  </si>
  <si>
    <t>594</t>
  </si>
  <si>
    <t>593</t>
  </si>
  <si>
    <t>592</t>
  </si>
  <si>
    <t>591</t>
  </si>
  <si>
    <t>590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</si>
  <si>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</si>
  <si>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589</t>
  </si>
  <si>
    <t>0240010450</t>
  </si>
  <si>
    <t>588</t>
  </si>
  <si>
    <t>587</t>
  </si>
  <si>
    <t>Расходы за счет средств краевой субсидии на частичное финансирование (возмещение) расходов на повышение с 1 июня 2017 года размеров оплаты труда методистов муниципальных методических кабинетов (центров) сферы "Образование",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</si>
  <si>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586</t>
  </si>
  <si>
    <t>Подпрограмма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</si>
  <si>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0240000000</t>
  </si>
  <si>
    <t>585</t>
  </si>
  <si>
    <t>584</t>
  </si>
  <si>
    <t>583</t>
  </si>
  <si>
    <t>582</t>
  </si>
  <si>
    <t>1520087750</t>
  </si>
  <si>
    <t>0707</t>
  </si>
  <si>
    <t>581</t>
  </si>
  <si>
    <t>Организация профилактической акции "Профилактический автобус"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</si>
  <si>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580</t>
  </si>
  <si>
    <t>Подпрограмма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</si>
  <si>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1520000000</t>
  </si>
  <si>
    <t>579</t>
  </si>
  <si>
    <t>1510087760</t>
  </si>
  <si>
    <t>578</t>
  </si>
  <si>
    <t>577</t>
  </si>
  <si>
    <t>Проведение мероприятий среди учащихся по повышению уровня знаний правил дорожного движения, профилактика правонарушений в области дорожного движения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</si>
  <si>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576</t>
  </si>
  <si>
    <t>Подпрограмма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</si>
  <si>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1510000000</t>
  </si>
  <si>
    <t>575</t>
  </si>
  <si>
    <t>Муниципальная программа Ачинского района "Обеспечение общественного порядка и противодействие коррупции"</t>
  </si>
  <si>
    <t>1500000000</t>
  </si>
  <si>
    <t>574</t>
  </si>
  <si>
    <t>Приобретение товаров, работ, услуг в пользу граждан в целях их социального обеспечения</t>
  </si>
  <si>
    <t>323</t>
  </si>
  <si>
    <t>02100S3970</t>
  </si>
  <si>
    <t>573</t>
  </si>
  <si>
    <t>572</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</si>
  <si>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</si>
  <si>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571</t>
  </si>
  <si>
    <t>0210087710</t>
  </si>
  <si>
    <t>570</t>
  </si>
  <si>
    <t>569</t>
  </si>
  <si>
    <t>568</t>
  </si>
  <si>
    <t>Мероприятия по организации и проведению районного палаточного стационарного лагеря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</si>
  <si>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567</t>
  </si>
  <si>
    <t>0210085830</t>
  </si>
  <si>
    <t>566</t>
  </si>
  <si>
    <t>Расходы за счет средств местного бюджета 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</si>
  <si>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565</t>
  </si>
  <si>
    <t>0210073970</t>
  </si>
  <si>
    <t>564</t>
  </si>
  <si>
    <t>563</t>
  </si>
  <si>
    <t>Расходы за счет средств краевой субсидии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</si>
  <si>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562</t>
  </si>
  <si>
    <t>561</t>
  </si>
  <si>
    <t>560</t>
  </si>
  <si>
    <t>559</t>
  </si>
  <si>
    <t>558</t>
  </si>
  <si>
    <t>0210080610</t>
  </si>
  <si>
    <t>0703</t>
  </si>
  <si>
    <t>557</t>
  </si>
  <si>
    <t>556</t>
  </si>
  <si>
    <t>555</t>
  </si>
  <si>
    <t>554</t>
  </si>
  <si>
    <t>553</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</si>
  <si>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</si>
  <si>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552</t>
  </si>
  <si>
    <t>0210010420</t>
  </si>
  <si>
    <t>551</t>
  </si>
  <si>
    <t>550</t>
  </si>
  <si>
    <t>Расходы за счет средств краевой субсидии на повышение размеров оплаты труда отдельным категориям работников бюджетной сферы края, в том числе для которых указам Президента Российской Федерации предусмотрено повышение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</si>
  <si>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549</t>
  </si>
  <si>
    <t>548</t>
  </si>
  <si>
    <t>547</t>
  </si>
  <si>
    <t>546</t>
  </si>
  <si>
    <t>545</t>
  </si>
  <si>
    <t>10200S3980</t>
  </si>
  <si>
    <t>0702</t>
  </si>
  <si>
    <t>544</t>
  </si>
  <si>
    <t>Софинансирование за счет средств местного бюджета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</si>
  <si>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543</t>
  </si>
  <si>
    <t>1020073980</t>
  </si>
  <si>
    <t>542</t>
  </si>
  <si>
    <t>Расходы за счет средств краевой субсидии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</si>
  <si>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541</t>
  </si>
  <si>
    <t>Подпрограмма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</si>
  <si>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1020000000</t>
  </si>
  <si>
    <t>539</t>
  </si>
  <si>
    <t>02100S5630</t>
  </si>
  <si>
    <t>538</t>
  </si>
  <si>
    <t>Cофинансирование за счет средств местного бюджета расходов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</si>
  <si>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537</t>
  </si>
  <si>
    <t>Субсидии бюджетным учреждениям на иные цели</t>
  </si>
  <si>
    <t>0210088310</t>
  </si>
  <si>
    <t>536</t>
  </si>
  <si>
    <t>535</t>
  </si>
  <si>
    <t>Мероприятия по модернизации и укреплению материально-технической базы муниципальных учреждений образования Ачинского района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</si>
  <si>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534</t>
  </si>
  <si>
    <t>0210088300</t>
  </si>
  <si>
    <t>533</t>
  </si>
  <si>
    <t>Приобретение основных средств и (или) материальных запасов, специального оборудования для муниципальных учреждений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</si>
  <si>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532</t>
  </si>
  <si>
    <t>0210088110</t>
  </si>
  <si>
    <t>531</t>
  </si>
  <si>
    <t>Обеспечение деятельности (оказание услуг) подведомственных учреждений за счет средств безвозмездных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</si>
  <si>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529</t>
  </si>
  <si>
    <t>0210088030</t>
  </si>
  <si>
    <t>528</t>
  </si>
  <si>
    <t>Расходы на выполнение мероприятий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</si>
  <si>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527</t>
  </si>
  <si>
    <t>0210080620</t>
  </si>
  <si>
    <t>526</t>
  </si>
  <si>
    <t>525</t>
  </si>
  <si>
    <t>524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</si>
  <si>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</si>
  <si>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523</t>
  </si>
  <si>
    <t>522</t>
  </si>
  <si>
    <t>521</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</si>
  <si>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</si>
  <si>
    <t>831</t>
  </si>
  <si>
    <t>520</t>
  </si>
  <si>
    <t>519</t>
  </si>
  <si>
    <t>518</t>
  </si>
  <si>
    <t>517</t>
  </si>
  <si>
    <t>516</t>
  </si>
  <si>
    <t>515</t>
  </si>
  <si>
    <t>514</t>
  </si>
  <si>
    <t>513</t>
  </si>
  <si>
    <t>0210075640</t>
  </si>
  <si>
    <t>512</t>
  </si>
  <si>
    <t>510</t>
  </si>
  <si>
    <t>509</t>
  </si>
  <si>
    <t>508</t>
  </si>
  <si>
    <t>507</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</si>
  <si>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</si>
  <si>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506</t>
  </si>
  <si>
    <t>0210075630</t>
  </si>
  <si>
    <t>505</t>
  </si>
  <si>
    <t>Расходы за счет средств краевой субсидии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</si>
  <si>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504</t>
  </si>
  <si>
    <t>0210074090</t>
  </si>
  <si>
    <t>503</t>
  </si>
  <si>
    <t>502</t>
  </si>
  <si>
    <t>501</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</si>
  <si>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</si>
  <si>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500</t>
  </si>
  <si>
    <t>0210010210</t>
  </si>
  <si>
    <t>499</t>
  </si>
  <si>
    <t>498</t>
  </si>
  <si>
    <t>497</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</si>
  <si>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</si>
  <si>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496</t>
  </si>
  <si>
    <t>495</t>
  </si>
  <si>
    <t>494</t>
  </si>
  <si>
    <t>493</t>
  </si>
  <si>
    <t>492</t>
  </si>
  <si>
    <t>Субсидии автономным учреждениям на иные цели</t>
  </si>
  <si>
    <t>0701</t>
  </si>
  <si>
    <t>491</t>
  </si>
  <si>
    <t>490</t>
  </si>
  <si>
    <t>489</t>
  </si>
  <si>
    <t>488</t>
  </si>
  <si>
    <t>487</t>
  </si>
  <si>
    <t>486</t>
  </si>
  <si>
    <t>485</t>
  </si>
  <si>
    <t>484</t>
  </si>
  <si>
    <t>483</t>
  </si>
  <si>
    <t>482</t>
  </si>
  <si>
    <t>481</t>
  </si>
  <si>
    <t>480</t>
  </si>
  <si>
    <t>479</t>
  </si>
  <si>
    <t>Бюджетные инвестиции в объекты капитального строительства государственной (муниципальной) собственности</t>
  </si>
  <si>
    <t>414</t>
  </si>
  <si>
    <t>478</t>
  </si>
  <si>
    <t>477</t>
  </si>
  <si>
    <t>0210088100</t>
  </si>
  <si>
    <t>476</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</si>
  <si>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</si>
  <si>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475</t>
  </si>
  <si>
    <t>474</t>
  </si>
  <si>
    <t>473</t>
  </si>
  <si>
    <t>472</t>
  </si>
  <si>
    <t>471</t>
  </si>
  <si>
    <t>470</t>
  </si>
  <si>
    <t>469</t>
  </si>
  <si>
    <t>468</t>
  </si>
  <si>
    <t>467</t>
  </si>
  <si>
    <t>466</t>
  </si>
  <si>
    <t>465</t>
  </si>
  <si>
    <t>464</t>
  </si>
  <si>
    <t>463</t>
  </si>
  <si>
    <t>462</t>
  </si>
  <si>
    <t>461</t>
  </si>
  <si>
    <t>460</t>
  </si>
  <si>
    <t>459</t>
  </si>
  <si>
    <t>0210075880</t>
  </si>
  <si>
    <t>458</t>
  </si>
  <si>
    <t>457</t>
  </si>
  <si>
    <t>456</t>
  </si>
  <si>
    <t>455</t>
  </si>
  <si>
    <t>454</t>
  </si>
  <si>
    <t>453</t>
  </si>
  <si>
    <t>452</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</si>
  <si>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</si>
  <si>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451</t>
  </si>
  <si>
    <t>0210074080</t>
  </si>
  <si>
    <t>450</t>
  </si>
  <si>
    <t>449</t>
  </si>
  <si>
    <t>448</t>
  </si>
  <si>
    <t>447</t>
  </si>
  <si>
    <t>446</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</si>
  <si>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</si>
  <si>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445</t>
  </si>
  <si>
    <t>444</t>
  </si>
  <si>
    <t>443</t>
  </si>
  <si>
    <t>442</t>
  </si>
  <si>
    <t>441</t>
  </si>
  <si>
    <t>440</t>
  </si>
  <si>
    <t>439</t>
  </si>
  <si>
    <t>438</t>
  </si>
  <si>
    <t>437</t>
  </si>
  <si>
    <t>436</t>
  </si>
  <si>
    <t>435</t>
  </si>
  <si>
    <t>434</t>
  </si>
  <si>
    <t>0350075130</t>
  </si>
  <si>
    <t>1006</t>
  </si>
  <si>
    <t>848</t>
  </si>
  <si>
    <t>433</t>
  </si>
  <si>
    <t>432</t>
  </si>
  <si>
    <t>431</t>
  </si>
  <si>
    <t>430</t>
  </si>
  <si>
    <t>429</t>
  </si>
  <si>
    <t>428</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</si>
  <si>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</si>
  <si>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427</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</si>
  <si>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</si>
  <si>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0350000000</t>
  </si>
  <si>
    <t>426</t>
  </si>
  <si>
    <t>Муниципальная программа "Система социальной защиты населения Ачинского района"</t>
  </si>
  <si>
    <t>0300000000</t>
  </si>
  <si>
    <t>425</t>
  </si>
  <si>
    <t>424</t>
  </si>
  <si>
    <t>423</t>
  </si>
  <si>
    <t>0320006400</t>
  </si>
  <si>
    <t>422</t>
  </si>
  <si>
    <t>Осуществление государственных полномочий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"Система социальной защиты населения Ачинского района"</t>
  </si>
  <si>
    <t>421</t>
  </si>
  <si>
    <t>Подпрограмма "Социальная поддержка семей, имеющих детей" муниципальной программы "Система социальной защиты населения Ачинского района"</t>
  </si>
  <si>
    <t>0320000000</t>
  </si>
  <si>
    <t>420</t>
  </si>
  <si>
    <t>419</t>
  </si>
  <si>
    <t>418</t>
  </si>
  <si>
    <t>417</t>
  </si>
  <si>
    <t>0340001510</t>
  </si>
  <si>
    <t>1002</t>
  </si>
  <si>
    <t>416</t>
  </si>
  <si>
    <t>Осуществление государственных полномочий по финансированию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населению" муниципальной программы "Система социальной защиты населения Ачинского района"</t>
  </si>
  <si>
    <t>415</t>
  </si>
  <si>
    <t>Подпрограмма "Повышение качества и доступности социальных услуг населению" муниципальной программы "Система социальной защиты населения Ачинского района"</t>
  </si>
  <si>
    <t>0340000000</t>
  </si>
  <si>
    <t>413</t>
  </si>
  <si>
    <t>412</t>
  </si>
  <si>
    <t>411</t>
  </si>
  <si>
    <t>Управление социальной защиты населения администрации Ачинского района</t>
  </si>
  <si>
    <t>410</t>
  </si>
  <si>
    <t>409</t>
  </si>
  <si>
    <t>Субсидии гражданам на приобретение жилья</t>
  </si>
  <si>
    <t>322</t>
  </si>
  <si>
    <t>845</t>
  </si>
  <si>
    <t>408</t>
  </si>
  <si>
    <t>407</t>
  </si>
  <si>
    <t>08200L0200</t>
  </si>
  <si>
    <t>406</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</si>
  <si>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жильём молодых семей в Ачинском районе" муниципальной программы "Молодёжь Ачинского района в XXI веке"</t>
  </si>
  <si>
    <t>405</t>
  </si>
  <si>
    <t>404</t>
  </si>
  <si>
    <t>403</t>
  </si>
  <si>
    <t>402</t>
  </si>
  <si>
    <t>401</t>
  </si>
  <si>
    <t>Управление муниципальной собственностью, земельно-имущественных отношений и экономики администрации Ачинского района</t>
  </si>
  <si>
    <t>400</t>
  </si>
  <si>
    <t>1320084020</t>
  </si>
  <si>
    <t>399</t>
  </si>
  <si>
    <t>Расходы на проведение оценки рыночной стоимости земельных участков в рамках подпрограммы "Управление и распоряжение земельными ресурсами" муниципальной программы "Управление муниципальным имуществом Ачинского района"</t>
  </si>
  <si>
    <t>398</t>
  </si>
  <si>
    <t>1320084010</t>
  </si>
  <si>
    <t>397</t>
  </si>
  <si>
    <t>Расходы на проведение межевых работ и постановка земельных участков на кадастровый учет в рамках подпрограммы "Управление и распоряжение земельными ресурсами" муниципальной программы "Управление муниципальным имуществом Ачинского района"</t>
  </si>
  <si>
    <t>396</t>
  </si>
  <si>
    <t>Подпрограмма "Управление и распоряжение земельными ресурсами" муниципальной программы "Управление муниципальным имуществом Ачинского района"</t>
  </si>
  <si>
    <t>1320000000</t>
  </si>
  <si>
    <t>395</t>
  </si>
  <si>
    <t>Муниципальная программа "Управление муниципальным имуществом Ачинского района"</t>
  </si>
  <si>
    <t>1300000000</t>
  </si>
  <si>
    <t>394</t>
  </si>
  <si>
    <t>0910084160</t>
  </si>
  <si>
    <t>393</t>
  </si>
  <si>
    <t>392</t>
  </si>
  <si>
    <t>Выплата субсидий из районного бюджета на поддержку и развитие малого и среднего предпринимательства в рамках подпрограммы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</si>
  <si>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391</t>
  </si>
  <si>
    <t>0910076070</t>
  </si>
  <si>
    <t>390</t>
  </si>
  <si>
    <t>Расходы за счет субсидии для реализации мероприятий, предусмотренных муниципальными программами развития субъектов малого и среднего предпринимательства за счет краевого бюджета в рамках подпрограммы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</si>
  <si>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389</t>
  </si>
  <si>
    <t>Подпрограмма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</si>
  <si>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0910000000</t>
  </si>
  <si>
    <t>388</t>
  </si>
  <si>
    <t>Муниципальная программа "Создание благоприятных условий развития малого и среднего предпринимательства в Ачинском районе"</t>
  </si>
  <si>
    <t>0900000000</t>
  </si>
  <si>
    <t>387</t>
  </si>
  <si>
    <t>386</t>
  </si>
  <si>
    <t>385</t>
  </si>
  <si>
    <t>384</t>
  </si>
  <si>
    <t>1310081210</t>
  </si>
  <si>
    <t>383</t>
  </si>
  <si>
    <t>Расходы на проведение оценки рыночной стоимости движимого имущества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</si>
  <si>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382</t>
  </si>
  <si>
    <t>1310081190</t>
  </si>
  <si>
    <t>381</t>
  </si>
  <si>
    <t>Расходы на проведение оценки технического состояния объектов муниципальной собственности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</si>
  <si>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380</t>
  </si>
  <si>
    <t>1310081160</t>
  </si>
  <si>
    <t>379</t>
  </si>
  <si>
    <t>Мероприятия по содержанию объектов недвижимости, находящихся в муниципальной собственности Ачинского района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</si>
  <si>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378</t>
  </si>
  <si>
    <t>1310081150</t>
  </si>
  <si>
    <t>377</t>
  </si>
  <si>
    <t>Расходы на проведение оценки рыночной стоимости объектов недвижимости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</si>
  <si>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376</t>
  </si>
  <si>
    <t>1310081140</t>
  </si>
  <si>
    <t>375</t>
  </si>
  <si>
    <t>Расходы на проведение технической инвентаризации объектов недвижимого имущества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</si>
  <si>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374</t>
  </si>
  <si>
    <t>Подпрограмма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</si>
  <si>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1310000000</t>
  </si>
  <si>
    <t>373</t>
  </si>
  <si>
    <t>372</t>
  </si>
  <si>
    <t>371</t>
  </si>
  <si>
    <t>370</t>
  </si>
  <si>
    <t>1390090280</t>
  </si>
  <si>
    <t>0104</t>
  </si>
  <si>
    <t>369</t>
  </si>
  <si>
    <t>368</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</si>
  <si>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отдельных мероприятий муниципальной программы "Управление муниципальным имуществом Ачинского района"</t>
  </si>
  <si>
    <t>367</t>
  </si>
  <si>
    <t>1390080210</t>
  </si>
  <si>
    <t>366</t>
  </si>
  <si>
    <t>365</t>
  </si>
  <si>
    <t>364</t>
  </si>
  <si>
    <t>363</t>
  </si>
  <si>
    <t>362</t>
  </si>
  <si>
    <t>361</t>
  </si>
  <si>
    <t>Руководство и управление в сфере установленных функций органов местного самоуправления, в рамках отдельных мероприятий муниципальной программы "Управление муниципальным имуществом Ачинского района"</t>
  </si>
  <si>
    <t>360</t>
  </si>
  <si>
    <t>Отдельные мероприятия муниципальной программы "Управление муниципальным имуществом Ачинского района"</t>
  </si>
  <si>
    <t>1390000000</t>
  </si>
  <si>
    <t>359</t>
  </si>
  <si>
    <t>358</t>
  </si>
  <si>
    <t>357</t>
  </si>
  <si>
    <t>356</t>
  </si>
  <si>
    <t>355</t>
  </si>
  <si>
    <t>354</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</si>
  <si>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</si>
  <si>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</si>
  <si>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7110080150</t>
  </si>
  <si>
    <t>844</t>
  </si>
  <si>
    <t>353</t>
  </si>
  <si>
    <t>Компенсация расходов депутатам , в рамках непрограммных расходов Ачинского районного Совета депутатов</t>
  </si>
  <si>
    <t>352</t>
  </si>
  <si>
    <t>7110080140</t>
  </si>
  <si>
    <t>351</t>
  </si>
  <si>
    <t>Членские взносы в Совет муниципальных образований Красноярского края, в рамках непрограммных расходов Ачинского районного Совета депутатов</t>
  </si>
  <si>
    <t>350</t>
  </si>
  <si>
    <t>7110080130</t>
  </si>
  <si>
    <t>349</t>
  </si>
  <si>
    <t>Членские взносы в Ассоциацию Западной группы территориальных образований Красноярского края. в рамках непрограммных расходов Ачинского районного Совета депутатов</t>
  </si>
  <si>
    <t>348</t>
  </si>
  <si>
    <t>Функционирование Ачинского районного Совета депутатов</t>
  </si>
  <si>
    <t>7110000000</t>
  </si>
  <si>
    <t>347</t>
  </si>
  <si>
    <t>Непрограммные расходы Ачинского районного Совета депутатов</t>
  </si>
  <si>
    <t>7100000000</t>
  </si>
  <si>
    <t>346</t>
  </si>
  <si>
    <t>345</t>
  </si>
  <si>
    <t>344</t>
  </si>
  <si>
    <t>7110080210</t>
  </si>
  <si>
    <t>0103</t>
  </si>
  <si>
    <t>343</t>
  </si>
  <si>
    <t>342</t>
  </si>
  <si>
    <t>341</t>
  </si>
  <si>
    <t>340</t>
  </si>
  <si>
    <t>Руководство и управление в сфере установленных функций органов местного самоуправления, в рамках непрограммных расходов Ачинского районного Совета депутатов</t>
  </si>
  <si>
    <t>339</t>
  </si>
  <si>
    <t>7110080120</t>
  </si>
  <si>
    <t>338</t>
  </si>
  <si>
    <t>337</t>
  </si>
  <si>
    <t>Председатель представительного органа власти, осуществляющий свои полномочия на постоянной основе, в рамках непрограммных расходов Ачинского районного Совета депутатов</t>
  </si>
  <si>
    <t>336</t>
  </si>
  <si>
    <t>335</t>
  </si>
  <si>
    <t>334</t>
  </si>
  <si>
    <t>333</t>
  </si>
  <si>
    <t>332</t>
  </si>
  <si>
    <t>Ачинский районный Совет депутатов</t>
  </si>
  <si>
    <t>331</t>
  </si>
  <si>
    <t>330</t>
  </si>
  <si>
    <t>07100S4180</t>
  </si>
  <si>
    <t>1102</t>
  </si>
  <si>
    <t>812</t>
  </si>
  <si>
    <t>329</t>
  </si>
  <si>
    <t>Софинансирование за счет средств районного бюджета расходов на создание новых и поддержку действующих 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</si>
  <si>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328</t>
  </si>
  <si>
    <t>0710089160</t>
  </si>
  <si>
    <t>327</t>
  </si>
  <si>
    <t>Мероприятия по адаптивной физической культуре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</si>
  <si>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326</t>
  </si>
  <si>
    <t>0710089110</t>
  </si>
  <si>
    <t>325</t>
  </si>
  <si>
    <t>324</t>
  </si>
  <si>
    <t>Мероприятия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</si>
  <si>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0710088300</t>
  </si>
  <si>
    <t>Приобретение основных средств и (или) материальных запасов, специального оборудования для муниципальных учреждений спорта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</si>
  <si>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320</t>
  </si>
  <si>
    <t>0710088030</t>
  </si>
  <si>
    <t>319</t>
  </si>
  <si>
    <t>Расходы на выполнение мероприятий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</si>
  <si>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318</t>
  </si>
  <si>
    <t>0710080620</t>
  </si>
  <si>
    <t>317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</si>
  <si>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</si>
  <si>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316</t>
  </si>
  <si>
    <t>0710080610</t>
  </si>
  <si>
    <t>315</t>
  </si>
  <si>
    <t>314</t>
  </si>
  <si>
    <t>Обеспечение деятельности (оказание услуг) подведомственных учреждений,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</si>
  <si>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313</t>
  </si>
  <si>
    <t>0710074180</t>
  </si>
  <si>
    <t>312</t>
  </si>
  <si>
    <t>Расходы за счет средств краевой субсидии на создание новых и поддержку действующих 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</si>
  <si>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311</t>
  </si>
  <si>
    <t>0710010420</t>
  </si>
  <si>
    <t>310</t>
  </si>
  <si>
    <t>Расходы за счет средств краевой субсидии на повышение размеров оплаты труда отдельным категориям работников бюджетной сферы края, в том числе для которых указам Президента Российской Федерации предусмотрено повышение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</si>
  <si>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309</t>
  </si>
  <si>
    <t>0710010210</t>
  </si>
  <si>
    <t>308</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</si>
  <si>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</si>
  <si>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307</t>
  </si>
  <si>
    <t>Подпрограмма "Развитие массовой физической культуры и спорта" муниципальной программы "Развитие физической культуры, спорта, туризма в Ачинском районе"</t>
  </si>
  <si>
    <t>0710000000</t>
  </si>
  <si>
    <t>306</t>
  </si>
  <si>
    <t>Муниципальная программа "Развитие физической культуры, спорта, туризма в Ачинском районе"</t>
  </si>
  <si>
    <t>0700000000</t>
  </si>
  <si>
    <t>305</t>
  </si>
  <si>
    <t>304</t>
  </si>
  <si>
    <t>303</t>
  </si>
  <si>
    <t>Администрация Ачинского района</t>
  </si>
  <si>
    <t>302</t>
  </si>
  <si>
    <t>Бюджетные инвестиции на приобретение объектов недвижимого имущества в государственную (муниципальную) собственность</t>
  </si>
  <si>
    <t>02300R0820</t>
  </si>
  <si>
    <t>301</t>
  </si>
  <si>
    <t>Осуществление государственных полномочий по обеспечению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краевого бюджета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</si>
  <si>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300</t>
  </si>
  <si>
    <t>0230050820</t>
  </si>
  <si>
    <t>299</t>
  </si>
  <si>
    <t>Осуществление государственных полномочий по обеспечению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</si>
  <si>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298</t>
  </si>
  <si>
    <t>Подпрограмма "Господдержка детей-сирот, расширение практики применения семейных форм воспитания" муниципальной программы "Развитие образования Ачинского района"</t>
  </si>
  <si>
    <t>0230000000</t>
  </si>
  <si>
    <t>297</t>
  </si>
  <si>
    <t>296</t>
  </si>
  <si>
    <t>295</t>
  </si>
  <si>
    <t>294</t>
  </si>
  <si>
    <t>Иные пенсии, социальные доплаты к пенсиям</t>
  </si>
  <si>
    <t>0310081000</t>
  </si>
  <si>
    <t>1001</t>
  </si>
  <si>
    <t>293</t>
  </si>
  <si>
    <t>Доплата к пенсиям муниципальных служащих в рамках подпрограммы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</si>
  <si>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292</t>
  </si>
  <si>
    <t>Подпрограмма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</si>
  <si>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0310000000</t>
  </si>
  <si>
    <t>291</t>
  </si>
  <si>
    <t>290</t>
  </si>
  <si>
    <t>289</t>
  </si>
  <si>
    <t>288</t>
  </si>
  <si>
    <t>287</t>
  </si>
  <si>
    <t>0690080620</t>
  </si>
  <si>
    <t>0804</t>
  </si>
  <si>
    <t>286</t>
  </si>
  <si>
    <t>285</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</si>
  <si>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отдельных мероприятий муниципальной программы "Развитие культуры Ачинского района"</t>
  </si>
  <si>
    <t>284</t>
  </si>
  <si>
    <t>0690080610</t>
  </si>
  <si>
    <t>283</t>
  </si>
  <si>
    <t>282</t>
  </si>
  <si>
    <t>281</t>
  </si>
  <si>
    <t>280</t>
  </si>
  <si>
    <t>Обеспечение деятельности (оказание услуг) подведомственных учреждений, в рамках отдельных мероприятий муниципальной программы "Развитие культуры Ачинского района"</t>
  </si>
  <si>
    <t>279</t>
  </si>
  <si>
    <t>Отдельные мероприятия муниципальной программы "Развитие культуры Ачинского района"</t>
  </si>
  <si>
    <t>0690000000</t>
  </si>
  <si>
    <t>278</t>
  </si>
  <si>
    <t>Муниципальная программа "Развитие культуры Ачинского района"</t>
  </si>
  <si>
    <t>0600000000</t>
  </si>
  <si>
    <t>277</t>
  </si>
  <si>
    <t>276</t>
  </si>
  <si>
    <t>275</t>
  </si>
  <si>
    <t>06300S5580</t>
  </si>
  <si>
    <t>0801</t>
  </si>
  <si>
    <t>274</t>
  </si>
  <si>
    <t>Софинансирование за счет средств местного бюджета расходов на 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тысяч человек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</si>
  <si>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273</t>
  </si>
  <si>
    <t>06300S5190</t>
  </si>
  <si>
    <t>272</t>
  </si>
  <si>
    <t>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краевого и федерального бюджета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</si>
  <si>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271</t>
  </si>
  <si>
    <t>06300S4480</t>
  </si>
  <si>
    <t>270</t>
  </si>
  <si>
    <t>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краевого бюджета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</si>
  <si>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269</t>
  </si>
  <si>
    <t>06300R5580</t>
  </si>
  <si>
    <t>268</t>
  </si>
  <si>
    <t>Расходы за счет субсидии на 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тысяч человек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</si>
  <si>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267</t>
  </si>
  <si>
    <t>06300R5190</t>
  </si>
  <si>
    <t>266</t>
  </si>
  <si>
    <t>Премии и гранты</t>
  </si>
  <si>
    <t>265</t>
  </si>
  <si>
    <t>Поддержка отрасли культуры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</si>
  <si>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264</t>
  </si>
  <si>
    <t>06300L1440</t>
  </si>
  <si>
    <t>263</t>
  </si>
  <si>
    <t>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федерального бюджета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</si>
  <si>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262</t>
  </si>
  <si>
    <t>0630088310</t>
  </si>
  <si>
    <t>261</t>
  </si>
  <si>
    <t>Мероприятия по модернизации и укреплению материально-технической базы муниципальных учреждений культуры Ачинского района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</si>
  <si>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260</t>
  </si>
  <si>
    <t>0630088300</t>
  </si>
  <si>
    <t>259</t>
  </si>
  <si>
    <t>Приобретение основных средств и (или) материальных запасов, специального оборудования для муниципальных учреждений культуры в рамках подпрограммы "Обеспечение условий реализации муниципальной программы и прочие мероприятия условий реализации программы" муниципальной программы "Развитие культуры Ачинского района"</t>
  </si>
  <si>
    <t>258</t>
  </si>
  <si>
    <t>0630088030</t>
  </si>
  <si>
    <t>257</t>
  </si>
  <si>
    <t>Мероприятия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</si>
  <si>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256</t>
  </si>
  <si>
    <t>0630051440</t>
  </si>
  <si>
    <t>255</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</si>
  <si>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</si>
  <si>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254</t>
  </si>
  <si>
    <t>Подпрограмма "Обеспечение условий реализации муниципальной программы и прочие мероприятия" муниципальной программы "Развитие культуры Ачинского района"</t>
  </si>
  <si>
    <t>0630000000</t>
  </si>
  <si>
    <t>253</t>
  </si>
  <si>
    <t>0620080620</t>
  </si>
  <si>
    <t>252</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</si>
  <si>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народного творчества" муниципальной программы "Развитие культуры Ачинского района"</t>
  </si>
  <si>
    <t>251</t>
  </si>
  <si>
    <t>0620080610</t>
  </si>
  <si>
    <t>250</t>
  </si>
  <si>
    <t>249</t>
  </si>
  <si>
    <t>Обеспечение деятельности (оказание услуг) подведомственных учреждений, в рамках подпрограммы "Поддержка народного творчества" муниципальной программы "Развитие культуры Ачинского района"</t>
  </si>
  <si>
    <t>248</t>
  </si>
  <si>
    <t>0620010460</t>
  </si>
  <si>
    <t>247</t>
  </si>
  <si>
    <t>Расходы за счет средств краевой субсидии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в рамках подпрограммы "Поддержка народного творчества" муниципальной программы "Развитие культуры Ачинского района"</t>
  </si>
  <si>
    <t>246</t>
  </si>
  <si>
    <t>0620010310</t>
  </si>
  <si>
    <t>245</t>
  </si>
  <si>
    <t>Персональные выплаты, устанавливаемые в целях повышения оплаты труда молодым специалистам в рамках подпрограммы "Поддержка народного творчества"</t>
  </si>
  <si>
    <t>0620010210</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</si>
  <si>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народного творчества" муниципальной программы "Развитие культуры Ачинского района"</t>
  </si>
  <si>
    <t>242</t>
  </si>
  <si>
    <t>Подпрограмма "Поддержка народного творчества" муниципальной программы "Развитие культуры Ачинского района"</t>
  </si>
  <si>
    <t>0620000000</t>
  </si>
  <si>
    <t>241</t>
  </si>
  <si>
    <t>0610080620</t>
  </si>
  <si>
    <t>240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</si>
  <si>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"Развитие культуры Ачинского района"</t>
  </si>
  <si>
    <t>239</t>
  </si>
  <si>
    <t>0610080610</t>
  </si>
  <si>
    <t>238</t>
  </si>
  <si>
    <t>237</t>
  </si>
  <si>
    <t>Обеспечение деятельности (оказание услуг) подведомственных учреждений, в рамках подпрограммы "Культурное население" муниципальной программы "Развитие культуры Ачинского района"</t>
  </si>
  <si>
    <t>236</t>
  </si>
  <si>
    <t>0610010460</t>
  </si>
  <si>
    <t>235</t>
  </si>
  <si>
    <t>Расходы за счет средств краевой субсидии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в рамках подпрограммы "Сохранение культурного наследия" муниципальной программы "Развитие культуры Ачинского района"</t>
  </si>
  <si>
    <t>234</t>
  </si>
  <si>
    <t>0610010440</t>
  </si>
  <si>
    <t>233</t>
  </si>
  <si>
    <t>Расходы за счет средств краевой субсидии на повышение размеров оплаты труда основного персонала библиотек и музеев Красноярского края в рамках подпрограммы "Сохранение культурного наследия" муниципальной программы "Развитие культуры Ачинского района"</t>
  </si>
  <si>
    <t>232</t>
  </si>
  <si>
    <t>0610010310</t>
  </si>
  <si>
    <t>231</t>
  </si>
  <si>
    <t>Персональные выплаты, устанавливаемые в целях повышения оплаты труда молодым специалистам в рамках подпрограммы "Сохранение культурного наследия" муниципальной программы "Развитие культуры Ачинского района"</t>
  </si>
  <si>
    <t>230</t>
  </si>
  <si>
    <t>0610010210</t>
  </si>
  <si>
    <t>229</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</si>
  <si>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"Развитие культуры Ачинского района"</t>
  </si>
  <si>
    <t>228</t>
  </si>
  <si>
    <t>Подпрограмма "Сохранение культурного наследия" муниципальной программы "Развитие культуры Ачинского района"</t>
  </si>
  <si>
    <t>0610000000</t>
  </si>
  <si>
    <t>227</t>
  </si>
  <si>
    <t>226</t>
  </si>
  <si>
    <t>225</t>
  </si>
  <si>
    <t>224</t>
  </si>
  <si>
    <t>223</t>
  </si>
  <si>
    <t>0230075520</t>
  </si>
  <si>
    <t>222</t>
  </si>
  <si>
    <t>221</t>
  </si>
  <si>
    <t>220</t>
  </si>
  <si>
    <t>219</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</si>
  <si>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</si>
  <si>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218</t>
  </si>
  <si>
    <t>217</t>
  </si>
  <si>
    <t>216</t>
  </si>
  <si>
    <t>215</t>
  </si>
  <si>
    <t>214</t>
  </si>
  <si>
    <t>1520087740</t>
  </si>
  <si>
    <t>213</t>
  </si>
  <si>
    <t>Мероприятия молодёжной политики "Шаг навстречу"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</si>
  <si>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212</t>
  </si>
  <si>
    <t>1520087730</t>
  </si>
  <si>
    <t>211</t>
  </si>
  <si>
    <t>Организация мероприятий среди молодёжи антинаркотической направленности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</si>
  <si>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210</t>
  </si>
  <si>
    <t>209</t>
  </si>
  <si>
    <t>1510087770</t>
  </si>
  <si>
    <t>208</t>
  </si>
  <si>
    <t>Мероприятия по реабилитации подростков, находящихся в трудной жизненной ситуации и социально опасном положении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</si>
  <si>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207</t>
  </si>
  <si>
    <t>206</t>
  </si>
  <si>
    <t>205</t>
  </si>
  <si>
    <t>08100S4560</t>
  </si>
  <si>
    <t>204</t>
  </si>
  <si>
    <t>Софинансирование за счет средств местного бюджета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</si>
  <si>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203</t>
  </si>
  <si>
    <t>08100S4540</t>
  </si>
  <si>
    <t>202</t>
  </si>
  <si>
    <t>Софинансирование за счет средств местного бюджета на развитие системы патриотического воспитания в рамках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</si>
  <si>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201</t>
  </si>
  <si>
    <t>0810087810</t>
  </si>
  <si>
    <t>200</t>
  </si>
  <si>
    <t>Реализация мероприятий по трудовому воспитанию несовершеннолетних в рамках подпрограммы "Вовлечение молодёжи Ачинского района в социальную практику" муниципальной программы "Молодёжь Ачинского района в XXI веке"</t>
  </si>
  <si>
    <t>199</t>
  </si>
  <si>
    <t>0810087700</t>
  </si>
  <si>
    <t>198</t>
  </si>
  <si>
    <t>Мероприятия в области молодёжной политики по поддержке талантливой молодёжи в рамках подпрограммы "Вовлечение молодёжи Ачинского района в социальную практику" муниципальной программы "Молодёжь Ачинского района в XXI веке"</t>
  </si>
  <si>
    <t>197</t>
  </si>
  <si>
    <t>0810080610</t>
  </si>
  <si>
    <t>196</t>
  </si>
  <si>
    <t>Обеспечение деятельности (оказание услуг) подведомственных учреждений, в рамках подпрограммы "Вовлечение молодёжи Ачинского района в социальную практику" муниципальной программы "Молодёжь Ачинского района в XXI веке"</t>
  </si>
  <si>
    <t>195</t>
  </si>
  <si>
    <t>0810074560</t>
  </si>
  <si>
    <t>194</t>
  </si>
  <si>
    <t>Расходы за счет субсидии на поддержку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</si>
  <si>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193</t>
  </si>
  <si>
    <t>0810074540</t>
  </si>
  <si>
    <t>192</t>
  </si>
  <si>
    <t>Расходы за счет субсидии на развитие системы патриотического воспитания в рамках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</si>
  <si>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191</t>
  </si>
  <si>
    <t>0810010430</t>
  </si>
  <si>
    <t>190</t>
  </si>
  <si>
    <t>Расходы за счет субсидии на повышение размеров оплаты труда отдельным категориям работников бюджетной сферы края в рамках подпрограммы "Вовлечение молодёжи Ачинского района в социальную практику" муниципальной программы "Молодёжь Ачинского района в XXI веке"</t>
  </si>
  <si>
    <t>189</t>
  </si>
  <si>
    <t>Подпрограмма "Вовлечение молодёжи Ачинского района в социальную практику" муниципальной программы "Молодёжь Ачинского района в XXI веке"</t>
  </si>
  <si>
    <t>0810000000</t>
  </si>
  <si>
    <t>188</t>
  </si>
  <si>
    <t>187</t>
  </si>
  <si>
    <t>186</t>
  </si>
  <si>
    <t>185</t>
  </si>
  <si>
    <t>0720088310</t>
  </si>
  <si>
    <t>184</t>
  </si>
  <si>
    <t>Мероприятия по модернизации и укреплению материально-технической базы для муниципальных учреждений дополнительного образования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</si>
  <si>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183</t>
  </si>
  <si>
    <t>0720088300</t>
  </si>
  <si>
    <t>182</t>
  </si>
  <si>
    <t>Приобретение основных средств и (или) материальных запасов, специального оборудования для муниципальных учреждений дополнительного образования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</si>
  <si>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181</t>
  </si>
  <si>
    <t>0720080620</t>
  </si>
  <si>
    <t>180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</si>
  <si>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</si>
  <si>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179</t>
  </si>
  <si>
    <t>0720080610</t>
  </si>
  <si>
    <t>178</t>
  </si>
  <si>
    <t>Обеспечение деятельности (оказание услуг) подведомственных учреждений,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</si>
  <si>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177</t>
  </si>
  <si>
    <t>0720010420</t>
  </si>
  <si>
    <t>176</t>
  </si>
  <si>
    <t>Расходы за счет средств краевой субсидии на повышение размеров оплаты труда отдельным категориям работников бюджетной сферы края, в том числе для которых указам Президента Российской Федерации предусмотрено повышение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</si>
  <si>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175</t>
  </si>
  <si>
    <t>0720010210</t>
  </si>
  <si>
    <t>174</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</si>
  <si>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</si>
  <si>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173</t>
  </si>
  <si>
    <t>Подпрограмма "Развитие системы подготовки спортивного резерва" муниципальной программы "Развитие физической культуры, спорта, туризма в Ачинском районе"</t>
  </si>
  <si>
    <t>0720000000</t>
  </si>
  <si>
    <t>172</t>
  </si>
  <si>
    <t>171</t>
  </si>
  <si>
    <t>170</t>
  </si>
  <si>
    <t>169</t>
  </si>
  <si>
    <t>168</t>
  </si>
  <si>
    <t>167</t>
  </si>
  <si>
    <t>0630080620</t>
  </si>
  <si>
    <t>166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</si>
  <si>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</si>
  <si>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165</t>
  </si>
  <si>
    <t>0630080610</t>
  </si>
  <si>
    <t>164</t>
  </si>
  <si>
    <t>163</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</si>
  <si>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</si>
  <si>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162</t>
  </si>
  <si>
    <t>0630010420</t>
  </si>
  <si>
    <t>161</t>
  </si>
  <si>
    <t>Расходы за счет средств краевой субсидии на повышение размеров оплаты труда отдельным категориям работников бюджетной сферы края, в том числе для которых указам Президента Российской Федерации предусмотрено повышение оплаты труда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</si>
  <si>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160</t>
  </si>
  <si>
    <t>159</t>
  </si>
  <si>
    <t>158</t>
  </si>
  <si>
    <t>157</t>
  </si>
  <si>
    <t>156</t>
  </si>
  <si>
    <t>155</t>
  </si>
  <si>
    <t>1310085110</t>
  </si>
  <si>
    <t>0501</t>
  </si>
  <si>
    <t>154</t>
  </si>
  <si>
    <t>153</t>
  </si>
  <si>
    <t>Мероприятия по поддержке муниципального жилищного фонда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</si>
  <si>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152</t>
  </si>
  <si>
    <t>151</t>
  </si>
  <si>
    <t>150</t>
  </si>
  <si>
    <t>149</t>
  </si>
  <si>
    <t>148</t>
  </si>
  <si>
    <t>147</t>
  </si>
  <si>
    <t>1520084210</t>
  </si>
  <si>
    <t>146</t>
  </si>
  <si>
    <t>Мероприятия по уничтожению очагов дикорастущей конопли химическим и механическим способами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</si>
  <si>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145</t>
  </si>
  <si>
    <t>144</t>
  </si>
  <si>
    <t>1510081170</t>
  </si>
  <si>
    <t>143</t>
  </si>
  <si>
    <t>Расходы на мероприятия, направленные на охрану земельных участков подверженных загрязнению отходами производства и потребления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</si>
  <si>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142</t>
  </si>
  <si>
    <t>141</t>
  </si>
  <si>
    <t>140</t>
  </si>
  <si>
    <t>139</t>
  </si>
  <si>
    <t>138</t>
  </si>
  <si>
    <t>137</t>
  </si>
  <si>
    <t>136</t>
  </si>
  <si>
    <t>135</t>
  </si>
  <si>
    <t>134</t>
  </si>
  <si>
    <t>1010084100</t>
  </si>
  <si>
    <t>133</t>
  </si>
  <si>
    <t>Расходы на содержание автомобильных дорог общего пользования местного значения за счет средств местного бюджета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</si>
  <si>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132</t>
  </si>
  <si>
    <t>1010084090</t>
  </si>
  <si>
    <t>131</t>
  </si>
  <si>
    <t>Содержание дорог за счет средств муниципального образования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</si>
  <si>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130</t>
  </si>
  <si>
    <t>128</t>
  </si>
  <si>
    <t>127</t>
  </si>
  <si>
    <t>126</t>
  </si>
  <si>
    <t>1090084080</t>
  </si>
  <si>
    <t>0408</t>
  </si>
  <si>
    <t>125</t>
  </si>
  <si>
    <t>124</t>
  </si>
  <si>
    <t>Выплата субсидии из районного бюджета на компенсацию расходов организациям пассажирского транспорта,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 возникающих в результате регулирования тарифов и низкой интенсивности пассажиропотоков в рамках отдельных мероприятий муниципальной программы "Развитие транспортной системы на территории Ачинского района"</t>
  </si>
  <si>
    <t>Отдельные мероприятия в рамках муниципальной программы "Развитие транспортной системы на территории Ачинского района"</t>
  </si>
  <si>
    <t>1090000000</t>
  </si>
  <si>
    <t>120</t>
  </si>
  <si>
    <t>7210084050</t>
  </si>
  <si>
    <t>0405</t>
  </si>
  <si>
    <t>118</t>
  </si>
  <si>
    <t>Расходы на организацию, проведение и участие в конкурсах, выставках,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t>
  </si>
  <si>
    <t>117</t>
  </si>
  <si>
    <t>Функционирование администрации Ачинского района Красноярского края</t>
  </si>
  <si>
    <t>7210000000</t>
  </si>
  <si>
    <t>116</t>
  </si>
  <si>
    <t>Непрограммные расходы администрации Ачинского района Красноярского края</t>
  </si>
  <si>
    <t>7200000000</t>
  </si>
  <si>
    <t>115</t>
  </si>
  <si>
    <t>1140084160</t>
  </si>
  <si>
    <t>114</t>
  </si>
  <si>
    <t>Субсидии за счет средств районного бюджета субъектам агропромышленного комплекса Ачинского района на мероприятия по внесению минеральных удобрений под урожай будущего года "Развитие подотрасли растениеводства, сохранение и восстановление плодородия почв" муниципальной программы "Развитие сельского хозяйства и регулирование рынков сельскохозяйственной продукции в Ачинском районе"</t>
  </si>
  <si>
    <t>113</t>
  </si>
  <si>
    <t>Подпрограмма "Развитие подотрасли растениеводства, сохранение и восстановление плодородия почв" муниципальной программы "Развитие сельского хозяйства и регулирование рынков сельскохозяйственной продукции в Ачинском районе"</t>
  </si>
  <si>
    <t>1140000000</t>
  </si>
  <si>
    <t>1130075170</t>
  </si>
  <si>
    <t>110</t>
  </si>
  <si>
    <t>109</t>
  </si>
  <si>
    <t>108</t>
  </si>
  <si>
    <t>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</si>
  <si>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107</t>
  </si>
  <si>
    <t>Подпрограмма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</si>
  <si>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1130000000</t>
  </si>
  <si>
    <t>106</t>
  </si>
  <si>
    <t>11200R543Б</t>
  </si>
  <si>
    <t>105</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</si>
  <si>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</si>
  <si>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104</t>
  </si>
  <si>
    <t>11200R0550</t>
  </si>
  <si>
    <t>103</t>
  </si>
  <si>
    <t>Выплата субсидий за счет средств краевого бюджета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</si>
  <si>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102</t>
  </si>
  <si>
    <t>Подпрограмма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</si>
  <si>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1120000000</t>
  </si>
  <si>
    <t>101</t>
  </si>
  <si>
    <t>100</t>
  </si>
  <si>
    <t>99</t>
  </si>
  <si>
    <t>98</t>
  </si>
  <si>
    <t>97</t>
  </si>
  <si>
    <t>0510083120</t>
  </si>
  <si>
    <t>0309</t>
  </si>
  <si>
    <t>96</t>
  </si>
  <si>
    <t>Расходы по содержанию Единой дежурной диспетчерской службы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</si>
  <si>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95</t>
  </si>
  <si>
    <t>94</t>
  </si>
  <si>
    <t>93</t>
  </si>
  <si>
    <t>92</t>
  </si>
  <si>
    <t>91</t>
  </si>
  <si>
    <t>90</t>
  </si>
  <si>
    <t>7210081130</t>
  </si>
  <si>
    <t>89</t>
  </si>
  <si>
    <t>Расходы, связанные с содержанием жилищного фонда для одиноких ветеранов Ачинского района в рамках непрограммных расходов администрации Ачинского района</t>
  </si>
  <si>
    <t>88</t>
  </si>
  <si>
    <t>87</t>
  </si>
  <si>
    <t>86</t>
  </si>
  <si>
    <t>1540091380</t>
  </si>
  <si>
    <t>85</t>
  </si>
  <si>
    <t>Осуществление полномочий поселений, связанных с размещением в средствах массовой информации нормативно-правовых актов поселений, в части полномочий переданных на уровень муниципального района,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</si>
  <si>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84</t>
  </si>
  <si>
    <t>1540081370</t>
  </si>
  <si>
    <t>83</t>
  </si>
  <si>
    <t>Расходы, связанные с выпуском газеты "Уголок России"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</si>
  <si>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82</t>
  </si>
  <si>
    <t>1540081360</t>
  </si>
  <si>
    <t>81</t>
  </si>
  <si>
    <t>Обслуживание и модернизация официального сайта муниципального образования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</si>
  <si>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80</t>
  </si>
  <si>
    <t>1540081350</t>
  </si>
  <si>
    <t>79</t>
  </si>
  <si>
    <t>Расходы, связанные с информационным сопровождением мероприятий в Ачинском районе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</si>
  <si>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78</t>
  </si>
  <si>
    <t>Подпрограмма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</si>
  <si>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1540000000</t>
  </si>
  <si>
    <t>77</t>
  </si>
  <si>
    <t>1530081240</t>
  </si>
  <si>
    <t>76</t>
  </si>
  <si>
    <t>Антикоррупционные мероприятия в рамках подпрограммы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</si>
  <si>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75</t>
  </si>
  <si>
    <t>Подпрограмма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</si>
  <si>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1530000000</t>
  </si>
  <si>
    <t>74</t>
  </si>
  <si>
    <t>1510081160</t>
  </si>
  <si>
    <t>73</t>
  </si>
  <si>
    <t>Мероприятия по повышению уровня правовой грамотности населения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</si>
  <si>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72</t>
  </si>
  <si>
    <t>71</t>
  </si>
  <si>
    <t>70</t>
  </si>
  <si>
    <t>1490080610</t>
  </si>
  <si>
    <t>69</t>
  </si>
  <si>
    <t>68</t>
  </si>
  <si>
    <t>67</t>
  </si>
  <si>
    <t>66</t>
  </si>
  <si>
    <t>Обеспечение деятельности (оказание услуг) подведомственных учреждений, в рамках отдельных мероприятий муниципальной программы Ачинского района "Управление муниципальными финансами"</t>
  </si>
  <si>
    <t>65</t>
  </si>
  <si>
    <t>Отдельные мероприятия муниципальной программы Ачинского района "Управление муниципальными финансами"</t>
  </si>
  <si>
    <t>1490000000</t>
  </si>
  <si>
    <t>64</t>
  </si>
  <si>
    <t>63</t>
  </si>
  <si>
    <t>0690081140</t>
  </si>
  <si>
    <t>62</t>
  </si>
  <si>
    <t>Обеспечение сохранности архивных фондов в рамках отдельных мероприятий муниципальной программы "Развитие культуры Ачинского района"</t>
  </si>
  <si>
    <t>61</t>
  </si>
  <si>
    <t>60</t>
  </si>
  <si>
    <t>59</t>
  </si>
  <si>
    <t>0520081170</t>
  </si>
  <si>
    <t>58</t>
  </si>
  <si>
    <t>Мероприятия по профилактике терроризма и экстремизма в рамках подпрограммы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</si>
  <si>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57</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</si>
  <si>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</si>
  <si>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0520000000</t>
  </si>
  <si>
    <t>56</t>
  </si>
  <si>
    <t>55</t>
  </si>
  <si>
    <t>54</t>
  </si>
  <si>
    <t>53</t>
  </si>
  <si>
    <t>Резервные средства</t>
  </si>
  <si>
    <t>870</t>
  </si>
  <si>
    <t>7210081110</t>
  </si>
  <si>
    <t>0111</t>
  </si>
  <si>
    <t>52</t>
  </si>
  <si>
    <t>Резервные фонды органов местного самоуправления в рамках непрограммных расходов администрации Ачинского района Красноярского края</t>
  </si>
  <si>
    <t>51</t>
  </si>
  <si>
    <t>50</t>
  </si>
  <si>
    <t>49</t>
  </si>
  <si>
    <t>48</t>
  </si>
  <si>
    <t>47</t>
  </si>
  <si>
    <t>Специальные расходы</t>
  </si>
  <si>
    <t>880</t>
  </si>
  <si>
    <t>7210080160</t>
  </si>
  <si>
    <t>0107</t>
  </si>
  <si>
    <t>46</t>
  </si>
  <si>
    <t>Расходы на проведение выборов в муниципальном образовании в рамках непрограммных расходов администрации Ачинского района Красноярского края</t>
  </si>
  <si>
    <t>45</t>
  </si>
  <si>
    <t>44</t>
  </si>
  <si>
    <t>7210090280</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</si>
  <si>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непрограммных расходов администрации Ачинского района</t>
  </si>
  <si>
    <t>7210080210</t>
  </si>
  <si>
    <t>Руководство и управление в сфере установленных функций органов местного самоуправления, в рамках непрограммных расходов администрации Ачинского района</t>
  </si>
  <si>
    <t>7210076040</t>
  </si>
  <si>
    <t>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t>
  </si>
  <si>
    <t>7210074290</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</si>
  <si>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t>
  </si>
  <si>
    <t>7210080110</t>
  </si>
  <si>
    <t>0102</t>
  </si>
  <si>
    <t>Глава муниципального образования в рамках непрограммных расходов администрации Ачинского района Красноярского края</t>
  </si>
  <si>
    <t>КФСР</t>
  </si>
  <si>
    <t xml:space="preserve">Ведомственная структура расходов районного бюджета за 2017 год </t>
  </si>
  <si>
    <t>Приложение 4</t>
  </si>
  <si>
    <t>Наименование главных распорядителей и наименование показателей бюджетной классификации</t>
  </si>
  <si>
    <t>Код ведомства</t>
  </si>
  <si>
    <t>Целевая статья</t>
  </si>
  <si>
    <t>Вид расходов</t>
  </si>
  <si>
    <t>1135</t>
  </si>
  <si>
    <t>1134</t>
  </si>
  <si>
    <t>1133</t>
  </si>
  <si>
    <t>1132</t>
  </si>
  <si>
    <t>1131</t>
  </si>
  <si>
    <t>1130</t>
  </si>
  <si>
    <t>1129</t>
  </si>
  <si>
    <t>1128</t>
  </si>
  <si>
    <t>1127</t>
  </si>
  <si>
    <t>1126</t>
  </si>
  <si>
    <t>1125</t>
  </si>
  <si>
    <t>1124</t>
  </si>
  <si>
    <t>1123</t>
  </si>
  <si>
    <t>1122</t>
  </si>
  <si>
    <t>1121</t>
  </si>
  <si>
    <t>1120</t>
  </si>
  <si>
    <t>1119</t>
  </si>
  <si>
    <t>1118</t>
  </si>
  <si>
    <t>1117</t>
  </si>
  <si>
    <t>1116</t>
  </si>
  <si>
    <t>1115</t>
  </si>
  <si>
    <t>1114</t>
  </si>
  <si>
    <t>1113</t>
  </si>
  <si>
    <t>1112</t>
  </si>
  <si>
    <t>1111</t>
  </si>
  <si>
    <t>1110</t>
  </si>
  <si>
    <t>1109</t>
  </si>
  <si>
    <t>1108</t>
  </si>
  <si>
    <t>1107</t>
  </si>
  <si>
    <t>1106</t>
  </si>
  <si>
    <t>1105</t>
  </si>
  <si>
    <t>1104</t>
  </si>
  <si>
    <t>1103</t>
  </si>
  <si>
    <t>1101</t>
  </si>
  <si>
    <t>1100</t>
  </si>
  <si>
    <t>1099</t>
  </si>
  <si>
    <t>1098</t>
  </si>
  <si>
    <t>1097</t>
  </si>
  <si>
    <t>1096</t>
  </si>
  <si>
    <t>1095</t>
  </si>
  <si>
    <t>1094</t>
  </si>
  <si>
    <t>1093</t>
  </si>
  <si>
    <t>1092</t>
  </si>
  <si>
    <t>1091</t>
  </si>
  <si>
    <t>1090</t>
  </si>
  <si>
    <t>1089</t>
  </si>
  <si>
    <t>1088</t>
  </si>
  <si>
    <t>1087</t>
  </si>
  <si>
    <t>1086</t>
  </si>
  <si>
    <t>1085</t>
  </si>
  <si>
    <t>1084</t>
  </si>
  <si>
    <t>1083</t>
  </si>
  <si>
    <t>1082</t>
  </si>
  <si>
    <t>1081</t>
  </si>
  <si>
    <t>1080</t>
  </si>
  <si>
    <t>1079</t>
  </si>
  <si>
    <t>1078</t>
  </si>
  <si>
    <t>1077</t>
  </si>
  <si>
    <t>1076</t>
  </si>
  <si>
    <t>1075</t>
  </si>
  <si>
    <t>1074</t>
  </si>
  <si>
    <t>1073</t>
  </si>
  <si>
    <t>1072</t>
  </si>
  <si>
    <t>1071</t>
  </si>
  <si>
    <t>1070</t>
  </si>
  <si>
    <t>1069</t>
  </si>
  <si>
    <t>1068</t>
  </si>
  <si>
    <t>1067</t>
  </si>
  <si>
    <t>1066</t>
  </si>
  <si>
    <t>1065</t>
  </si>
  <si>
    <t>1064</t>
  </si>
  <si>
    <t>1063</t>
  </si>
  <si>
    <t>1062</t>
  </si>
  <si>
    <t>1061</t>
  </si>
  <si>
    <t>1060</t>
  </si>
  <si>
    <t>1059</t>
  </si>
  <si>
    <t>1058</t>
  </si>
  <si>
    <t>1057</t>
  </si>
  <si>
    <t>1056</t>
  </si>
  <si>
    <t>1055</t>
  </si>
  <si>
    <t>1054</t>
  </si>
  <si>
    <t>1053</t>
  </si>
  <si>
    <t>1052</t>
  </si>
  <si>
    <t>1051</t>
  </si>
  <si>
    <t>1050</t>
  </si>
  <si>
    <t>1049</t>
  </si>
  <si>
    <t>1048</t>
  </si>
  <si>
    <t>1047</t>
  </si>
  <si>
    <t>1046</t>
  </si>
  <si>
    <t>1045</t>
  </si>
  <si>
    <t>1044</t>
  </si>
  <si>
    <t>1043</t>
  </si>
  <si>
    <t>1042</t>
  </si>
  <si>
    <t>1041</t>
  </si>
  <si>
    <t>1040</t>
  </si>
  <si>
    <t>1039</t>
  </si>
  <si>
    <t>1038</t>
  </si>
  <si>
    <t>1037</t>
  </si>
  <si>
    <t>1036</t>
  </si>
  <si>
    <t>1035</t>
  </si>
  <si>
    <t>1034</t>
  </si>
  <si>
    <t>1033</t>
  </si>
  <si>
    <t>1032</t>
  </si>
  <si>
    <t>1031</t>
  </si>
  <si>
    <t>1030</t>
  </si>
  <si>
    <t>1029</t>
  </si>
  <si>
    <t>1028</t>
  </si>
  <si>
    <t>1027</t>
  </si>
  <si>
    <t>1026</t>
  </si>
  <si>
    <t>1025</t>
  </si>
  <si>
    <t>1024</t>
  </si>
  <si>
    <t>1023</t>
  </si>
  <si>
    <t>1022</t>
  </si>
  <si>
    <t>1021</t>
  </si>
  <si>
    <t>1020</t>
  </si>
  <si>
    <t>1019</t>
  </si>
  <si>
    <t>1018</t>
  </si>
  <si>
    <t>1017</t>
  </si>
  <si>
    <t>1016</t>
  </si>
  <si>
    <t>1015</t>
  </si>
  <si>
    <t>1014</t>
  </si>
  <si>
    <t>1013</t>
  </si>
  <si>
    <t>1012</t>
  </si>
  <si>
    <t>1011</t>
  </si>
  <si>
    <t>1010</t>
  </si>
  <si>
    <t>1009</t>
  </si>
  <si>
    <t>1008</t>
  </si>
  <si>
    <t>1007</t>
  </si>
  <si>
    <t>1005</t>
  </si>
  <si>
    <t>1000</t>
  </si>
  <si>
    <t>999</t>
  </si>
  <si>
    <t>998</t>
  </si>
  <si>
    <t>997</t>
  </si>
  <si>
    <t>996</t>
  </si>
  <si>
    <t>995</t>
  </si>
  <si>
    <t>994</t>
  </si>
  <si>
    <t>993</t>
  </si>
  <si>
    <t>992</t>
  </si>
  <si>
    <t>991</t>
  </si>
  <si>
    <t>990</t>
  </si>
  <si>
    <t>989</t>
  </si>
  <si>
    <t>988</t>
  </si>
  <si>
    <t>987</t>
  </si>
  <si>
    <t>986</t>
  </si>
  <si>
    <t>985</t>
  </si>
  <si>
    <t>984</t>
  </si>
  <si>
    <t>983</t>
  </si>
  <si>
    <t>982</t>
  </si>
  <si>
    <t>981</t>
  </si>
  <si>
    <t>980</t>
  </si>
  <si>
    <t>979</t>
  </si>
  <si>
    <t>978</t>
  </si>
  <si>
    <t>977</t>
  </si>
  <si>
    <t>976</t>
  </si>
  <si>
    <t>975</t>
  </si>
  <si>
    <t>974</t>
  </si>
  <si>
    <t>973</t>
  </si>
  <si>
    <t>972</t>
  </si>
  <si>
    <t>971</t>
  </si>
  <si>
    <t>970</t>
  </si>
  <si>
    <t>969</t>
  </si>
  <si>
    <t>968</t>
  </si>
  <si>
    <t>967</t>
  </si>
  <si>
    <t>966</t>
  </si>
  <si>
    <t>965</t>
  </si>
  <si>
    <t>964</t>
  </si>
  <si>
    <t>963</t>
  </si>
  <si>
    <t>962</t>
  </si>
  <si>
    <t>961</t>
  </si>
  <si>
    <t>960</t>
  </si>
  <si>
    <t>959</t>
  </si>
  <si>
    <t>958</t>
  </si>
  <si>
    <t>957</t>
  </si>
  <si>
    <t>956</t>
  </si>
  <si>
    <t>955</t>
  </si>
  <si>
    <t>954</t>
  </si>
  <si>
    <t>953</t>
  </si>
  <si>
    <t>952</t>
  </si>
  <si>
    <t>951</t>
  </si>
  <si>
    <t>950</t>
  </si>
  <si>
    <t>949</t>
  </si>
  <si>
    <t>948</t>
  </si>
  <si>
    <t>947</t>
  </si>
  <si>
    <t>946</t>
  </si>
  <si>
    <t>945</t>
  </si>
  <si>
    <t>944</t>
  </si>
  <si>
    <t>943</t>
  </si>
  <si>
    <t>942</t>
  </si>
  <si>
    <t>941</t>
  </si>
  <si>
    <t>940</t>
  </si>
  <si>
    <t>939</t>
  </si>
  <si>
    <t>938</t>
  </si>
  <si>
    <t>937</t>
  </si>
  <si>
    <t>936</t>
  </si>
  <si>
    <t>935</t>
  </si>
  <si>
    <t>934</t>
  </si>
  <si>
    <t>933</t>
  </si>
  <si>
    <t>932</t>
  </si>
  <si>
    <t>931</t>
  </si>
  <si>
    <t>930</t>
  </si>
  <si>
    <t>929</t>
  </si>
  <si>
    <t>928</t>
  </si>
  <si>
    <t>927</t>
  </si>
  <si>
    <t>926</t>
  </si>
  <si>
    <t>925</t>
  </si>
  <si>
    <t>924</t>
  </si>
  <si>
    <t>923</t>
  </si>
  <si>
    <t>922</t>
  </si>
  <si>
    <t>921</t>
  </si>
  <si>
    <t>920</t>
  </si>
  <si>
    <t>919</t>
  </si>
  <si>
    <t>918</t>
  </si>
  <si>
    <t>917</t>
  </si>
  <si>
    <t>916</t>
  </si>
  <si>
    <t>915</t>
  </si>
  <si>
    <t>914</t>
  </si>
  <si>
    <t>913</t>
  </si>
  <si>
    <t>912</t>
  </si>
  <si>
    <t>911</t>
  </si>
  <si>
    <t>910</t>
  </si>
  <si>
    <t>909</t>
  </si>
  <si>
    <t>908</t>
  </si>
  <si>
    <t>907</t>
  </si>
  <si>
    <t>906</t>
  </si>
  <si>
    <t>905</t>
  </si>
  <si>
    <t>904</t>
  </si>
  <si>
    <t>903</t>
  </si>
  <si>
    <t>902</t>
  </si>
  <si>
    <t>901</t>
  </si>
  <si>
    <t>900</t>
  </si>
  <si>
    <t>898</t>
  </si>
  <si>
    <t>897</t>
  </si>
  <si>
    <t>896</t>
  </si>
  <si>
    <t>895</t>
  </si>
  <si>
    <t>894</t>
  </si>
  <si>
    <t>893</t>
  </si>
  <si>
    <t>892</t>
  </si>
  <si>
    <t>890</t>
  </si>
  <si>
    <t>889</t>
  </si>
  <si>
    <t>888</t>
  </si>
  <si>
    <t>887</t>
  </si>
  <si>
    <t>886</t>
  </si>
  <si>
    <t>885</t>
  </si>
  <si>
    <t>884</t>
  </si>
  <si>
    <t>883</t>
  </si>
  <si>
    <t>882</t>
  </si>
  <si>
    <t>881</t>
  </si>
  <si>
    <t>879</t>
  </si>
  <si>
    <t>878</t>
  </si>
  <si>
    <t>877</t>
  </si>
  <si>
    <t>876</t>
  </si>
  <si>
    <t>874</t>
  </si>
  <si>
    <t>873</t>
  </si>
  <si>
    <t>872</t>
  </si>
  <si>
    <t>871</t>
  </si>
  <si>
    <t>869</t>
  </si>
  <si>
    <t>868</t>
  </si>
  <si>
    <t>867</t>
  </si>
  <si>
    <t>866</t>
  </si>
  <si>
    <t>865</t>
  </si>
  <si>
    <t>864</t>
  </si>
  <si>
    <t>863</t>
  </si>
  <si>
    <t>862</t>
  </si>
  <si>
    <t>861</t>
  </si>
  <si>
    <t>860</t>
  </si>
  <si>
    <t>859</t>
  </si>
  <si>
    <t>858</t>
  </si>
  <si>
    <t>857</t>
  </si>
  <si>
    <t>856</t>
  </si>
  <si>
    <t>855</t>
  </si>
  <si>
    <t>854</t>
  </si>
  <si>
    <t>850</t>
  </si>
  <si>
    <t>849</t>
  </si>
  <si>
    <t>847</t>
  </si>
  <si>
    <t>846</t>
  </si>
  <si>
    <t>843</t>
  </si>
  <si>
    <t>842</t>
  </si>
  <si>
    <t>841</t>
  </si>
  <si>
    <t>840</t>
  </si>
  <si>
    <t>839</t>
  </si>
  <si>
    <t>838</t>
  </si>
  <si>
    <t>837</t>
  </si>
  <si>
    <t>836</t>
  </si>
  <si>
    <t>835</t>
  </si>
  <si>
    <t>834</t>
  </si>
  <si>
    <t>833</t>
  </si>
  <si>
    <t>832</t>
  </si>
  <si>
    <t>830</t>
  </si>
  <si>
    <t>829</t>
  </si>
  <si>
    <t>828</t>
  </si>
  <si>
    <t>827</t>
  </si>
  <si>
    <t>826</t>
  </si>
  <si>
    <t>825</t>
  </si>
  <si>
    <t>824</t>
  </si>
  <si>
    <t>823</t>
  </si>
  <si>
    <t>822</t>
  </si>
  <si>
    <t>821</t>
  </si>
  <si>
    <t>820</t>
  </si>
  <si>
    <t>819</t>
  </si>
  <si>
    <t>818</t>
  </si>
  <si>
    <t>817</t>
  </si>
  <si>
    <t>816</t>
  </si>
  <si>
    <t>815</t>
  </si>
  <si>
    <t>813</t>
  </si>
  <si>
    <t>811</t>
  </si>
  <si>
    <t>809</t>
  </si>
  <si>
    <t>808</t>
  </si>
  <si>
    <t>807</t>
  </si>
  <si>
    <t>806</t>
  </si>
  <si>
    <t>805</t>
  </si>
  <si>
    <t>804</t>
  </si>
  <si>
    <t>803</t>
  </si>
  <si>
    <t>802</t>
  </si>
  <si>
    <t>801</t>
  </si>
  <si>
    <t>800</t>
  </si>
  <si>
    <t>799</t>
  </si>
  <si>
    <t>798</t>
  </si>
  <si>
    <t>797</t>
  </si>
  <si>
    <t>796</t>
  </si>
  <si>
    <t>795</t>
  </si>
  <si>
    <t>794</t>
  </si>
  <si>
    <t>793</t>
  </si>
  <si>
    <t>792</t>
  </si>
  <si>
    <t>791</t>
  </si>
  <si>
    <t>790</t>
  </si>
  <si>
    <t>789</t>
  </si>
  <si>
    <t>788</t>
  </si>
  <si>
    <t>787</t>
  </si>
  <si>
    <t>786</t>
  </si>
  <si>
    <t>785</t>
  </si>
  <si>
    <t>784</t>
  </si>
  <si>
    <t>783</t>
  </si>
  <si>
    <t>782</t>
  </si>
  <si>
    <t>781</t>
  </si>
  <si>
    <t>780</t>
  </si>
  <si>
    <t>779</t>
  </si>
  <si>
    <t>778</t>
  </si>
  <si>
    <t>777</t>
  </si>
  <si>
    <t>776</t>
  </si>
  <si>
    <t>775</t>
  </si>
  <si>
    <t>774</t>
  </si>
  <si>
    <t>773</t>
  </si>
  <si>
    <t>772</t>
  </si>
  <si>
    <t>771</t>
  </si>
  <si>
    <t>770</t>
  </si>
  <si>
    <t>769</t>
  </si>
  <si>
    <t>768</t>
  </si>
  <si>
    <t>767</t>
  </si>
  <si>
    <t>766</t>
  </si>
  <si>
    <t>765</t>
  </si>
  <si>
    <t>764</t>
  </si>
  <si>
    <t>763</t>
  </si>
  <si>
    <t>762</t>
  </si>
  <si>
    <t>761</t>
  </si>
  <si>
    <t>760</t>
  </si>
  <si>
    <t>759</t>
  </si>
  <si>
    <t>758</t>
  </si>
  <si>
    <t>757</t>
  </si>
  <si>
    <t>756</t>
  </si>
  <si>
    <t>Приложение 5</t>
  </si>
  <si>
    <t xml:space="preserve">Распределение бюджетных ассигнований по целевым статьям (муниципальным программам Ачинского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за 2017 год </t>
  </si>
  <si>
    <t>Наименование показателей бюджетной классификации</t>
  </si>
  <si>
    <t>Раздел, подраздел</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</si>
  <si>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</si>
  <si>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</si>
  <si>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</si>
  <si>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</si>
  <si>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</si>
  <si>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</si>
  <si>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КУЛЬТУРА, КИНЕМАТОГРАФИЯ</t>
  </si>
  <si>
    <t>ЗДРАВООХРАНЕНИЕ</t>
  </si>
  <si>
    <t>СОЦИАЛЬНАЯ ПОЛИТИКА</t>
  </si>
  <si>
    <t>ФИЗИЧЕСКАЯ КУЛЬТУРА И СПОРТ</t>
  </si>
  <si>
    <t>ОБСЛУЖИВАНИЕ ГОСУДАРСТВЕННОГО И МУНИЦИПАЛЬНОГО ДОЛГА</t>
  </si>
  <si>
    <t>МЕЖБЮДЖЕТНЫЕ ТРАНСФЕРТЫ ОБЩЕГО ХАРАКТЕРА БЮДЖЕТАМ СУБЪЕКТОВ РОССИЙСКОЙ ФЕДЕРАЦИИ И МУНИЦИПАЛЬНЫХ ОБРАЗОВАНИЙ</t>
  </si>
  <si>
    <t>Условно утвержденные расходы</t>
  </si>
  <si>
    <t>Администрация Ястребовского сельсовета Ачинского района Красноярского края</t>
  </si>
  <si>
    <t>Администрация Тарутинского сельсовета Ачинского района Красноярского края</t>
  </si>
  <si>
    <t>Администрация Причулымского сельсовета Ачинского района Красноярского края</t>
  </si>
  <si>
    <t>Администрация Преображенского сельсовета Ачинского района Красноярского края</t>
  </si>
  <si>
    <t>Администрация Малиновского сельсовета Ачинского района Красноярского края</t>
  </si>
  <si>
    <t>Администрация Лапшихинского сельсовета Ачинского района Красноярского края</t>
  </si>
  <si>
    <t>Администрация Ключинского сельсовета Ачинского района Красноярского края</t>
  </si>
  <si>
    <t>Администрация Горного сельсовета Ачинского района Красноярского края</t>
  </si>
  <si>
    <t>Администрация Белоярского сельсовета Ачинского района Красноярского края</t>
  </si>
  <si>
    <t>Приложение 6</t>
  </si>
  <si>
    <t>Наименование муниципального образования</t>
  </si>
  <si>
    <t xml:space="preserve">Распределение дотаций на выравнивание бюджетной обеспеченности муниципальным образованиям района из районного фонда финансовой поддержки муниципальным образованиям района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за 2017 год </t>
  </si>
  <si>
    <t>Приложение 7</t>
  </si>
  <si>
    <t xml:space="preserve">Распределение дотаций на выравнивание бюджетной обеспеченности муниципальных образований района из районного фонда финансовой поддержки муниципальных образований района за счет средств районного бюджета  за 2017 год </t>
  </si>
  <si>
    <t xml:space="preserve">Распределение муниципальным образованиям района межбюджетных трансфертов на поддержку мер по обеспечению сбалансированности бюджетов за 2017 год </t>
  </si>
  <si>
    <t>Приложение 8</t>
  </si>
  <si>
    <t xml:space="preserve">Распределение муниципальным образования района межбюджетных трансфертов на обеспечение выполнения полномочий, переданных на уровень муниципального района за 2017 год </t>
  </si>
  <si>
    <t xml:space="preserve">Распределение субсидий, субвенций и иных межбюджетных трансфертов из краевого бюджета главным распорядителям районного бюджета за 2017 год  </t>
  </si>
  <si>
    <t>Приложение 10</t>
  </si>
  <si>
    <t>Приложение 9</t>
  </si>
  <si>
    <t xml:space="preserve">Распределение межбюджетных трансфертов муниципальным образованиям района на реализацию федеральных и краевых законов за  2017 год </t>
  </si>
  <si>
    <t>Приложение 11</t>
  </si>
  <si>
    <t>0100</t>
  </si>
  <si>
    <t>0200</t>
  </si>
  <si>
    <t>0300</t>
  </si>
  <si>
    <t>0400</t>
  </si>
  <si>
    <t>0500</t>
  </si>
  <si>
    <t>0700</t>
  </si>
  <si>
    <t>0800</t>
  </si>
  <si>
    <t>1400</t>
  </si>
  <si>
    <t>Финансовое управление администрации Ачинского района</t>
  </si>
  <si>
    <t xml:space="preserve">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t>
  </si>
  <si>
    <t xml:space="preserve">Персональные выплаты, устанавливаемые в целях повышения оплаты труда молодым специалистам </t>
  </si>
  <si>
    <t xml:space="preserve">Расходы за счет средств краевой субсидии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t>
  </si>
  <si>
    <t xml:space="preserve">Расходы за счет средств краевой субсидии на повышение размеров оплаты труда отдельным категориям работников бюджетной сферы края, в том числе для которых указам Президента Российской Федерации предусмотрено повышение оплаты труда </t>
  </si>
  <si>
    <t>Наименование получателя и наименование субсидий, субвенций и иных межбюджетных трансфертов</t>
  </si>
  <si>
    <t>ИТОГО ДОХОДОВ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</si>
  <si>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</si>
  <si>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0000</t>
  </si>
  <si>
    <t>010</t>
  </si>
  <si>
    <t>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</si>
  <si>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</si>
  <si>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</si>
  <si>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организациями остатков субсидий прошлых лет</t>
  </si>
  <si>
    <t>030</t>
  </si>
  <si>
    <t>Доходы бюджетов бюджетной системы Российской Федерации от возврата организациями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</si>
  <si>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</si>
  <si>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Прочие безвозмездные поступления в бюджеты муниципальных районов</t>
  </si>
  <si>
    <t>ПРОЧИЕ БЕЗВОЗМЕЗДНЫЕ ПОСТУПЛЕНИЯ</t>
  </si>
  <si>
    <t>Прочие межбюджетные трансферты на поддержку отраслей культуры</t>
  </si>
  <si>
    <t>Прочие межбюджетные трансферты, передаваемые бюджетам</t>
  </si>
  <si>
    <t>Межбюджетные трансферты, передаваемые бюджетам муниципальных образований на комплектование книжных фондов библиотек муниципальных образований за счет средств федерального бюджета</t>
  </si>
  <si>
    <t>Межбюджетные трансферты, передаваемые бюджетам муниципальных образований на комплектование книжных фондов библиотек муниципальных образований</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</si>
  <si>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</si>
  <si>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014</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</si>
  <si>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</si>
  <si>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7409</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</si>
  <si>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</si>
  <si>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7408</t>
  </si>
  <si>
    <t>Прочие субвенции</t>
  </si>
  <si>
    <t>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</si>
  <si>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</si>
  <si>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</si>
  <si>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082</t>
  </si>
  <si>
    <t>Субвенции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за счет средств краевого бюджета</t>
  </si>
  <si>
    <t>055</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</si>
  <si>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</si>
  <si>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029</t>
  </si>
  <si>
    <t xml:space="preserve">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t>
  </si>
  <si>
    <t>7604</t>
  </si>
  <si>
    <t>024</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</si>
  <si>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</si>
  <si>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7601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</si>
  <si>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</si>
  <si>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7588</t>
  </si>
  <si>
    <t>Субвенции бюджетам муниципальных образований на реализацию отдельных мер по обеспечению ограничения платы граждан за коммунальные услуги</t>
  </si>
  <si>
    <t>7570</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</si>
  <si>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</si>
  <si>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7566</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</si>
  <si>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</si>
  <si>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7564</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</si>
  <si>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</si>
  <si>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7554</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</si>
  <si>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</si>
  <si>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7552</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</si>
  <si>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t>
  </si>
  <si>
    <t>7518</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</si>
  <si>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t>
  </si>
  <si>
    <t>7517</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</si>
  <si>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t>
  </si>
  <si>
    <t>7514</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</si>
  <si>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t>
  </si>
  <si>
    <t>7513</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</si>
  <si>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t>
  </si>
  <si>
    <t>7429</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</si>
  <si>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детских оздоровительных лагерей и обратно</t>
  </si>
  <si>
    <t>0640</t>
  </si>
  <si>
    <t>0275</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</si>
  <si>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t>
  </si>
  <si>
    <t>0151</t>
  </si>
  <si>
    <t>Субвенции местным бюджетам на выполнение передаваемых полномочий субъектов Российской Федерации</t>
  </si>
  <si>
    <t>Субвенции бюджетам муниципальных образований</t>
  </si>
  <si>
    <t>Субсидии бюджетам муниципальных образований края для реализации проектов по благоустройству территорий поселений</t>
  </si>
  <si>
    <t>7741</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</si>
  <si>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t>
  </si>
  <si>
    <t>7607</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</si>
  <si>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</si>
  <si>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7571</t>
  </si>
  <si>
    <t>Субсидии бюджетам муниципальных образований на развитие инфраструктуры общеобразовательных организаций</t>
  </si>
  <si>
    <t>7563</t>
  </si>
  <si>
    <t>Субсидии бюджетам муниципальных образований на организацию и проведение акарицидных обработок мест массового отдыха населения</t>
  </si>
  <si>
    <t>7555</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</si>
  <si>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</si>
  <si>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7509</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</si>
  <si>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t>
  </si>
  <si>
    <t>7508</t>
  </si>
  <si>
    <t>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t>
  </si>
  <si>
    <t>7492</t>
  </si>
  <si>
    <t>Субсидии бюджетам муниципальных образований на поддержку деятельности муниципальных молодежных центров</t>
  </si>
  <si>
    <t>7456</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</si>
  <si>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t>
  </si>
  <si>
    <t>7454</t>
  </si>
  <si>
    <t>Субсидии бюджетам муниципальных районов на создание новых и поддержку действующих спортивных клубов по месту жительства</t>
  </si>
  <si>
    <t>7418</t>
  </si>
  <si>
    <t>Субсидии бюджетам муниципальных образований края на обеспечение первичных мер пожарной безопасности</t>
  </si>
  <si>
    <t>7412</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</si>
  <si>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t>
  </si>
  <si>
    <t>7398</t>
  </si>
  <si>
    <t>Субсидии бюджетам муниципальных образований на организацию отдыха детей и их оздоровления</t>
  </si>
  <si>
    <t>7397</t>
  </si>
  <si>
    <t>Субсидии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t>
  </si>
  <si>
    <t>Субсидии на повышение размеров оплаты труда методистов муниципальных методических кабинетов (центров) сферы «Образование»,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t>
  </si>
  <si>
    <t>Субсидии на повышение размеров оплаты труда основного персонала библиотек и музеев Красноярского края</t>
  </si>
  <si>
    <t>Субсидии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t>
  </si>
  <si>
    <t>Субсидии на повышение размеров оплаты труда отдельным категориям работников бюджетной сферы края, в том числе для которых указами Президента Российской Федерации предусмотрено повышение оплаты труда</t>
  </si>
  <si>
    <t>Субсидии на 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t>
  </si>
  <si>
    <t>Субсидии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</si>
  <si>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t>
  </si>
  <si>
    <t>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</si>
  <si>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Субсидия бюджетам муниципальных районов на поддержку отрасли культуры</t>
  </si>
  <si>
    <t>Субсидии бюджетам муниципальных районов на реализацию федеральных целевых программ</t>
  </si>
  <si>
    <t>051</t>
  </si>
  <si>
    <t>Субсидии бюджетам муниципальных районов</t>
  </si>
  <si>
    <t>Дотации на выравнивание бюджетной обеспеченности муниципальных районов  из регионального фонда финансовой поддержки</t>
  </si>
  <si>
    <t>2711</t>
  </si>
  <si>
    <t>001</t>
  </si>
  <si>
    <t>Дотации от других бюджетов бюджетной системы Российской Федерации</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</si>
  <si>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</si>
  <si>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</si>
  <si>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</si>
  <si>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Прочие неналоговые доходы, зачисляемые в бюджеты муниципальных районов</t>
  </si>
  <si>
    <t>050</t>
  </si>
  <si>
    <t>Прочие неналоговые доходы</t>
  </si>
  <si>
    <t>Невыясненные поступления, зачисляемые в бюджеты муниципальных районов</t>
  </si>
  <si>
    <t>ПРОЧИЕ НЕНАЛОГОВЫЕ ДОХОДЫ</t>
  </si>
  <si>
    <t>Прочие поступления от денежных взысканий (штрафов) и иных сумм в возмещение ущерба</t>
  </si>
  <si>
    <t>6000</t>
  </si>
  <si>
    <t>081</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</si>
  <si>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</si>
  <si>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7000</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</si>
  <si>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</si>
  <si>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Суммы по искам о возмещении вреда, причиненного окружающей среде, подлежащие зачислению в бюджеты муниципальных районов</t>
  </si>
  <si>
    <t>Суммы по искам о возмещении вреда, причиненного окружающей среде</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</si>
  <si>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</si>
  <si>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</si>
  <si>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св.200</t>
  </si>
  <si>
    <t>Прочие денежные взыскания (штрафы) за правонарушения в области дорожного движения</t>
  </si>
  <si>
    <t>Денежные взыскания (штрафы) за правонарушения в области дорожного движения</t>
  </si>
  <si>
    <t>Денежные взыскания ( штрафы)  за нарушение земельного законодательства</t>
  </si>
  <si>
    <t>060</t>
  </si>
  <si>
    <t>Денежные взыскания (штрафы) за нарушение земельного законодательства</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</si>
  <si>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</si>
  <si>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нарушение законодательства о налогах и сборах</t>
  </si>
  <si>
    <t>ШТРАФЫ, САНКЦИИ, ВОЗМЕЩЕНИЕ УЩЕРБА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</si>
  <si>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</si>
  <si>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025</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</si>
  <si>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t>
  </si>
  <si>
    <t>013</t>
  </si>
  <si>
    <t xml:space="preserve"> 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</si>
  <si>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</si>
  <si>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</si>
  <si>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</si>
  <si>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</si>
  <si>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</si>
  <si>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</si>
  <si>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Прочие доходы от оказания платных услуг(работ) получателями средств бюджетов муниципальных районов</t>
  </si>
  <si>
    <t>Прочие доходы от оказания платных услуг (работ)</t>
  </si>
  <si>
    <t xml:space="preserve">Доходы от оказания платных услуг (работ) </t>
  </si>
  <si>
    <t>ДОХОДЫ ОТ ОКАЗАНИЯ ПЛАТНЫХ УСЛУГ И КОМПЕНСАЦИИ ЗАТРАТ ГОСУДАРСТВА</t>
  </si>
  <si>
    <t>Плата за выбросы загрязняющих веществ, образующихся при сжигании на факельных установках и (или) рассеивании попутного нефтяного газа</t>
  </si>
  <si>
    <t>070</t>
  </si>
  <si>
    <t>048</t>
  </si>
  <si>
    <t>Плата за размещение отходов производства и потребления</t>
  </si>
  <si>
    <t>040</t>
  </si>
  <si>
    <t>Плата за выбросы загрязняющих веществ в водные объекты</t>
  </si>
  <si>
    <t>Плата за выбросы загрязняющих веществ в атмосферный воздух передвижными  объектами</t>
  </si>
  <si>
    <t>020</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</si>
  <si>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</si>
  <si>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</si>
  <si>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</si>
  <si>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</si>
  <si>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</si>
  <si>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</si>
  <si>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</si>
  <si>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бюджетных и автономных учреждений)</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</si>
  <si>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</si>
  <si>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расположенные в границах поселений , а так 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</si>
  <si>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расположенные в границах поселений и межселенных территорий, а так 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</si>
  <si>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</si>
  <si>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</si>
  <si>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</si>
  <si>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Государственная пошлина по делам, рассматриваемым в судах общей юрисдикции, мировыми судьями</t>
  </si>
  <si>
    <t>ГОСУДАРСТВЕННАЯ ПОШЛИНА</t>
  </si>
  <si>
    <t>Налог, взимаемый в связи с применением патентной системы налогообложения, зачисляемый в бюджет муниципального района</t>
  </si>
  <si>
    <t>Налог, взимаемый в связи с применением патентной системы налогообложения</t>
  </si>
  <si>
    <t>Единый сельскохозяйственный налог</t>
  </si>
  <si>
    <t>Единый налог на вмененный доход для отдельных видов деятельности</t>
  </si>
  <si>
    <t>НАЛОГИ НА СОВОКУПНЫЙ ДОХОД</t>
  </si>
  <si>
    <t>Доходы от уплаты акцизов на прямогонный бензин,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</si>
  <si>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</si>
  <si>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</si>
  <si>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</si>
  <si>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ПРОИЗВОДИМЫХ НА ТЕРРИТОРИИ РФ</t>
  </si>
  <si>
    <t>НАЛОГИ НА ТОВАРЫ (РАБОТЫ, УСЛУГИ), РЕАЛИЗУЕМЫЕ НА ТЕРРИТОРИИ РОССИЙСКОЙ ФЕДЕРАЦИИ</t>
  </si>
  <si>
    <r>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t>
    </r>
    <r>
      <rPr>
        <vertAlign val="superscript"/>
        <sz val="12"/>
        <rFont val="Times New Roman"/>
        <family val="1"/>
        <charset val="204"/>
      </rPr>
      <t>1</t>
    </r>
    <r>
      <rPr>
        <sz val="12"/>
        <rFont val="Times New Roman"/>
        <family val="1"/>
        <charset val="204"/>
      </rPr>
      <t xml:space="preserve"> НК РФ</t>
    </r>
  </si>
  <si>
    <t>Налог на доходы физических лиц с доходов, полученных физическими лицами в соответствии со ст. 228 НК РФ</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</si>
  <si>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в соответствии со ст. 227 НК РФ</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</si>
  <si>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ст.227, 227</t>
    </r>
    <r>
      <rPr>
        <vertAlign val="superscript"/>
        <sz val="12"/>
        <rFont val="Times New Roman"/>
        <family val="1"/>
        <charset val="204"/>
      </rPr>
      <t>1</t>
    </r>
    <r>
      <rPr>
        <sz val="12"/>
        <rFont val="Times New Roman"/>
        <family val="1"/>
        <charset val="204"/>
      </rPr>
      <t xml:space="preserve"> и 228 НК РФ</t>
    </r>
  </si>
  <si>
    <t>НАЛОГ НА ДОХОДЫ ФИЗИЧЕСКИХ ЛИЦ</t>
  </si>
  <si>
    <t>Налог на прибыль организаций, зачисляемый в бюджеты субъектов Российской Федерации</t>
  </si>
  <si>
    <t>012</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</si>
  <si>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</si>
  <si>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t>
  </si>
  <si>
    <t>НАЛОГИ НА ПРИБЫЛЬ, ДОХОДЫ</t>
  </si>
  <si>
    <t>НАЛОГОВЫЕ И НЕНАЛОГОВЫЕ ДОХОДЫ</t>
  </si>
  <si>
    <t>код аналитической группы подвида</t>
  </si>
  <si>
    <t>код группы подвида</t>
  </si>
  <si>
    <t>код элемента</t>
  </si>
  <si>
    <t>код подстатьи</t>
  </si>
  <si>
    <t>код статьи</t>
  </si>
  <si>
    <t>код подгруппы</t>
  </si>
  <si>
    <t>код группы</t>
  </si>
  <si>
    <t>код главного администратора</t>
  </si>
  <si>
    <t>Процент              исполнения</t>
  </si>
  <si>
    <t>Исполнено</t>
  </si>
  <si>
    <t>Уточненный план</t>
  </si>
  <si>
    <t>Утверждено решением о бюджете</t>
  </si>
  <si>
    <t>Наименование кода классификации доходов бюджета</t>
  </si>
  <si>
    <t>Код классификации доходов бюджета</t>
  </si>
  <si>
    <t>№ строки</t>
  </si>
  <si>
    <t>(рублей)</t>
  </si>
  <si>
    <t>по кодам классификации доходов бюджета за 2017 год</t>
  </si>
  <si>
    <t xml:space="preserve"> Доходы районного бюджета</t>
  </si>
  <si>
    <t>Приложение 2</t>
  </si>
  <si>
    <t>от 28.02.2019  № 28-287Р</t>
  </si>
</sst>
</file>

<file path=xl/styles.xml><?xml version="1.0" encoding="utf-8"?>
<styleSheet xmlns="http://schemas.openxmlformats.org/spreadsheetml/2006/main">
  <numFmts count="11">
    <numFmt numFmtId="43" formatCode="_-* #,##0.00\ _₽_-;\-* #,##0.00\ _₽_-;_-* &quot;-&quot;??\ _₽_-;_-@_-"/>
    <numFmt numFmtId="164" formatCode="_(* #,##0_);_(* \(#,##0\);_(* &quot;-&quot;_);_(@_)"/>
    <numFmt numFmtId="165" formatCode="#,##0.00_р_."/>
    <numFmt numFmtId="166" formatCode="0.0"/>
    <numFmt numFmtId="167" formatCode="?"/>
    <numFmt numFmtId="168" formatCode="dd/mm/yyyy\ hh:mm"/>
    <numFmt numFmtId="169" formatCode="_(* #,##0.00_);_(* \(#,##0.00\);_(* &quot;-&quot;??_);_(@_)"/>
    <numFmt numFmtId="170" formatCode="#,##0.0"/>
    <numFmt numFmtId="171" formatCode="#,##0.00\ _₽"/>
    <numFmt numFmtId="172" formatCode="_-* #,##0.00_р_._-;\-* #,##0.00_р_._-;_-* &quot;-&quot;??_р_._-;_-@_-"/>
    <numFmt numFmtId="173" formatCode="_-* #,##0.0_р_._-;\-* #,##0.0_р_._-;_-* &quot;-&quot;??_р_._-;_-@_-"/>
  </numFmts>
  <fonts count="17">
    <font>
      <sz val="10"/>
      <name val="Arial"/>
    </font>
    <font>
      <sz val="8.5"/>
      <name val="MS Sans Serif"/>
    </font>
    <font>
      <b/>
      <sz val="11"/>
      <name val="Times New Roman"/>
      <family val="1"/>
      <charset val="204"/>
    </font>
    <font>
      <sz val="10"/>
      <name val="Arial"/>
      <family val="2"/>
      <charset val="204"/>
    </font>
    <font>
      <sz val="12"/>
      <name val="Times New Roman"/>
      <family val="1"/>
      <charset val="204"/>
    </font>
    <font>
      <b/>
      <sz val="12"/>
      <name val="Times New Roman"/>
      <family val="1"/>
      <charset val="204"/>
    </font>
    <font>
      <b/>
      <sz val="11"/>
      <name val="Times New Roman"/>
      <family val="1"/>
      <charset val="204"/>
    </font>
    <font>
      <sz val="10"/>
      <name val="Arial"/>
    </font>
    <font>
      <sz val="10"/>
      <name val="Times New Roman"/>
      <family val="1"/>
      <charset val="204"/>
    </font>
    <font>
      <sz val="10"/>
      <name val="Helv"/>
      <charset val="204"/>
    </font>
    <font>
      <sz val="12"/>
      <color indexed="8"/>
      <name val="Times New Roman"/>
      <family val="1"/>
      <charset val="204"/>
    </font>
    <font>
      <i/>
      <sz val="12"/>
      <name val="Times New Roman"/>
      <family val="1"/>
      <charset val="204"/>
    </font>
    <font>
      <sz val="11"/>
      <color rgb="FF000000"/>
      <name val="Calibri"/>
      <family val="2"/>
      <scheme val="minor"/>
    </font>
    <font>
      <sz val="12"/>
      <color rgb="FF000000"/>
      <name val="Times New Roman"/>
      <family val="1"/>
      <charset val="204"/>
    </font>
    <font>
      <b/>
      <sz val="12"/>
      <color rgb="FF000000"/>
      <name val="Times New Roman"/>
      <family val="1"/>
      <charset val="204"/>
    </font>
    <font>
      <sz val="10"/>
      <color rgb="FF000000"/>
      <name val="Times New Roman"/>
      <family val="1"/>
      <charset val="204"/>
    </font>
    <font>
      <vertAlign val="superscrip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164" fontId="3" fillId="0" borderId="0" applyFont="0" applyFill="0" applyBorder="0" applyAlignment="0" applyProtection="0"/>
    <xf numFmtId="169" fontId="7" fillId="0" borderId="0" applyFont="0" applyFill="0" applyBorder="0" applyAlignment="0" applyProtection="0"/>
    <xf numFmtId="0" fontId="9" fillId="0" borderId="0"/>
    <xf numFmtId="0" fontId="12" fillId="0" borderId="0"/>
  </cellStyleXfs>
  <cellXfs count="211">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0" fontId="3" fillId="0" borderId="0" xfId="1"/>
    <xf numFmtId="0" fontId="4" fillId="0" borderId="0" xfId="0" applyFont="1"/>
    <xf numFmtId="0" fontId="4" fillId="0" borderId="0" xfId="0" applyFont="1" applyAlignment="1">
      <alignment horizontal="right"/>
    </xf>
    <xf numFmtId="0" fontId="4" fillId="0" borderId="0" xfId="0" applyFont="1" applyBorder="1" applyAlignment="1" applyProtection="1"/>
    <xf numFmtId="0" fontId="5" fillId="0" borderId="0" xfId="0" applyFont="1" applyBorder="1" applyAlignment="1" applyProtection="1">
      <alignment horizontal="left"/>
    </xf>
    <xf numFmtId="0" fontId="5" fillId="0" borderId="0" xfId="0" applyFont="1" applyBorder="1" applyAlignment="1" applyProtection="1">
      <alignment horizontal="center"/>
    </xf>
    <xf numFmtId="0" fontId="5" fillId="0" borderId="0" xfId="0" applyFont="1" applyBorder="1" applyAlignment="1" applyProtection="1">
      <alignment horizontal="right"/>
    </xf>
    <xf numFmtId="0" fontId="4" fillId="0" borderId="0" xfId="0" applyFont="1" applyBorder="1" applyAlignment="1" applyProtection="1">
      <alignment wrapText="1"/>
    </xf>
    <xf numFmtId="49" fontId="5" fillId="0" borderId="1" xfId="0" applyNumberFormat="1" applyFont="1" applyBorder="1" applyAlignment="1" applyProtection="1">
      <alignment horizontal="center" vertical="center" wrapText="1"/>
    </xf>
    <xf numFmtId="49" fontId="4" fillId="0" borderId="1" xfId="0" applyNumberFormat="1" applyFont="1" applyBorder="1" applyAlignment="1" applyProtection="1">
      <alignment horizontal="center" vertical="center" wrapText="1"/>
    </xf>
    <xf numFmtId="0" fontId="4" fillId="0" borderId="0" xfId="1" applyFont="1"/>
    <xf numFmtId="0" fontId="4" fillId="0" borderId="0" xfId="1" applyFont="1" applyFill="1" applyAlignment="1">
      <alignment horizontal="right"/>
    </xf>
    <xf numFmtId="0" fontId="4" fillId="0" borderId="0" xfId="1" applyFont="1" applyAlignment="1">
      <alignment horizontal="right"/>
    </xf>
    <xf numFmtId="0" fontId="4" fillId="0" borderId="1" xfId="1" applyFont="1" applyBorder="1" applyAlignment="1">
      <alignment horizontal="center" vertical="center" wrapText="1"/>
    </xf>
    <xf numFmtId="0" fontId="4" fillId="0" borderId="1" xfId="1" applyFont="1" applyBorder="1" applyAlignment="1">
      <alignment horizontal="center" vertical="center"/>
    </xf>
    <xf numFmtId="49" fontId="4" fillId="0" borderId="2" xfId="0" applyNumberFormat="1" applyFont="1" applyBorder="1" applyAlignment="1" applyProtection="1">
      <alignment horizontal="center" vertical="center" wrapText="1"/>
    </xf>
    <xf numFmtId="0" fontId="4" fillId="0" borderId="1" xfId="1" applyFont="1" applyBorder="1"/>
    <xf numFmtId="0" fontId="4" fillId="0" borderId="1" xfId="1" applyFont="1" applyBorder="1" applyAlignment="1">
      <alignment wrapText="1"/>
    </xf>
    <xf numFmtId="165" fontId="4" fillId="0" borderId="1" xfId="2" applyNumberFormat="1" applyFont="1" applyFill="1" applyBorder="1"/>
    <xf numFmtId="0" fontId="4" fillId="0" borderId="1" xfId="1" applyFont="1" applyBorder="1" applyAlignment="1">
      <alignment horizontal="center"/>
    </xf>
    <xf numFmtId="0" fontId="5" fillId="0" borderId="1" xfId="1" applyFont="1" applyBorder="1"/>
    <xf numFmtId="165" fontId="5" fillId="0" borderId="1" xfId="2" applyNumberFormat="1" applyFont="1" applyBorder="1"/>
    <xf numFmtId="49" fontId="4" fillId="0" borderId="1" xfId="0" applyNumberFormat="1" applyFont="1" applyBorder="1" applyAlignment="1" applyProtection="1">
      <alignment horizontal="center" vertical="center" textRotation="90" wrapText="1"/>
    </xf>
    <xf numFmtId="0" fontId="4" fillId="0" borderId="1" xfId="0" applyFont="1" applyBorder="1" applyAlignment="1">
      <alignment horizontal="center" vertical="center" wrapText="1"/>
    </xf>
    <xf numFmtId="49" fontId="5" fillId="0" borderId="1" xfId="0" applyNumberFormat="1" applyFont="1" applyBorder="1" applyAlignment="1" applyProtection="1">
      <alignment horizontal="left" vertical="center" wrapText="1"/>
    </xf>
    <xf numFmtId="4" fontId="5" fillId="0" borderId="1" xfId="0" applyNumberFormat="1" applyFont="1" applyBorder="1" applyAlignment="1" applyProtection="1">
      <alignment horizontal="right" vertical="center" wrapText="1"/>
    </xf>
    <xf numFmtId="166" fontId="5" fillId="0" borderId="1" xfId="0" applyNumberFormat="1" applyFont="1" applyBorder="1" applyAlignment="1">
      <alignment vertical="center"/>
    </xf>
    <xf numFmtId="49" fontId="4" fillId="0" borderId="1" xfId="0" applyNumberFormat="1" applyFont="1" applyBorder="1" applyAlignment="1" applyProtection="1">
      <alignment horizontal="left" vertical="center" wrapText="1"/>
    </xf>
    <xf numFmtId="4" fontId="4" fillId="0" borderId="1" xfId="0" applyNumberFormat="1" applyFont="1" applyBorder="1" applyAlignment="1" applyProtection="1">
      <alignment horizontal="right" vertical="center" wrapText="1"/>
    </xf>
    <xf numFmtId="166" fontId="4" fillId="0" borderId="1" xfId="0" applyNumberFormat="1" applyFont="1" applyBorder="1" applyAlignment="1">
      <alignment vertical="center"/>
    </xf>
    <xf numFmtId="49" fontId="5" fillId="0" borderId="1" xfId="0" applyNumberFormat="1" applyFont="1" applyBorder="1" applyAlignment="1" applyProtection="1">
      <alignment horizontal="center"/>
    </xf>
    <xf numFmtId="49" fontId="5" fillId="0" borderId="1" xfId="0" applyNumberFormat="1" applyFont="1" applyBorder="1" applyAlignment="1" applyProtection="1">
      <alignment horizontal="left"/>
    </xf>
    <xf numFmtId="4" fontId="5" fillId="0" borderId="1" xfId="0" applyNumberFormat="1" applyFont="1" applyBorder="1" applyAlignment="1" applyProtection="1">
      <alignment horizontal="right"/>
    </xf>
    <xf numFmtId="167" fontId="4" fillId="0" borderId="1" xfId="0" applyNumberFormat="1" applyFont="1" applyBorder="1" applyAlignment="1" applyProtection="1">
      <alignment horizontal="left" vertical="center" wrapText="1"/>
    </xf>
    <xf numFmtId="49" fontId="4" fillId="0" borderId="1" xfId="0" applyNumberFormat="1" applyFont="1" applyBorder="1" applyAlignment="1" applyProtection="1">
      <alignment horizontal="left"/>
    </xf>
    <xf numFmtId="0" fontId="1" fillId="0" borderId="0" xfId="1" applyFont="1" applyBorder="1" applyAlignment="1" applyProtection="1"/>
    <xf numFmtId="0" fontId="1" fillId="0" borderId="0" xfId="1" applyFont="1" applyBorder="1" applyAlignment="1" applyProtection="1">
      <alignment wrapText="1"/>
    </xf>
    <xf numFmtId="0" fontId="6" fillId="0" borderId="0" xfId="1" applyFont="1" applyBorder="1" applyAlignment="1" applyProtection="1">
      <alignment horizontal="center"/>
    </xf>
    <xf numFmtId="168" fontId="6" fillId="0" borderId="0" xfId="1" applyNumberFormat="1" applyFont="1" applyBorder="1" applyAlignment="1" applyProtection="1">
      <alignment horizontal="center"/>
    </xf>
    <xf numFmtId="0" fontId="4" fillId="0" borderId="0" xfId="1" applyFont="1" applyBorder="1" applyAlignment="1" applyProtection="1"/>
    <xf numFmtId="49" fontId="5" fillId="0" borderId="1" xfId="1" applyNumberFormat="1" applyFont="1" applyBorder="1" applyAlignment="1" applyProtection="1">
      <alignment horizontal="center" vertical="center" wrapText="1"/>
    </xf>
    <xf numFmtId="49" fontId="4" fillId="0" borderId="1" xfId="1" applyNumberFormat="1" applyFont="1" applyBorder="1" applyAlignment="1" applyProtection="1">
      <alignment horizontal="center" vertical="center" wrapText="1"/>
    </xf>
    <xf numFmtId="49" fontId="4" fillId="0" borderId="1" xfId="1" applyNumberFormat="1" applyFont="1" applyBorder="1" applyAlignment="1" applyProtection="1">
      <alignment horizontal="center" vertical="center" textRotation="90" wrapText="1"/>
    </xf>
    <xf numFmtId="49" fontId="4" fillId="0" borderId="1" xfId="1" applyNumberFormat="1" applyFont="1" applyBorder="1" applyAlignment="1" applyProtection="1">
      <alignment horizontal="left" vertical="center" wrapText="1"/>
    </xf>
    <xf numFmtId="4" fontId="5" fillId="0" borderId="1" xfId="1" applyNumberFormat="1" applyFont="1" applyBorder="1" applyAlignment="1" applyProtection="1">
      <alignment horizontal="right" vertical="center" wrapText="1"/>
    </xf>
    <xf numFmtId="166" fontId="4" fillId="0" borderId="1" xfId="1" applyNumberFormat="1" applyFont="1" applyBorder="1" applyAlignment="1">
      <alignment vertical="center"/>
    </xf>
    <xf numFmtId="167" fontId="4" fillId="0" borderId="1" xfId="1" applyNumberFormat="1" applyFont="1" applyBorder="1" applyAlignment="1" applyProtection="1">
      <alignment horizontal="left" vertical="center" wrapText="1"/>
    </xf>
    <xf numFmtId="4" fontId="4" fillId="0" borderId="1" xfId="1" applyNumberFormat="1" applyFont="1" applyBorder="1" applyAlignment="1" applyProtection="1">
      <alignment horizontal="right" vertical="center" wrapText="1"/>
    </xf>
    <xf numFmtId="49" fontId="5" fillId="0" borderId="1" xfId="1" applyNumberFormat="1" applyFont="1" applyBorder="1" applyAlignment="1" applyProtection="1">
      <alignment horizontal="center"/>
    </xf>
    <xf numFmtId="49" fontId="4" fillId="0" borderId="1" xfId="1" applyNumberFormat="1" applyFont="1" applyBorder="1" applyAlignment="1" applyProtection="1">
      <alignment horizontal="left"/>
    </xf>
    <xf numFmtId="4" fontId="5" fillId="0" borderId="1" xfId="1" applyNumberFormat="1" applyFont="1" applyBorder="1" applyAlignment="1" applyProtection="1">
      <alignment horizontal="right"/>
    </xf>
    <xf numFmtId="49" fontId="4" fillId="0" borderId="1" xfId="1" applyNumberFormat="1" applyFont="1" applyBorder="1" applyAlignment="1" applyProtection="1">
      <alignment horizontal="center"/>
    </xf>
    <xf numFmtId="0" fontId="4" fillId="0" borderId="1" xfId="0" applyFont="1" applyBorder="1" applyAlignment="1">
      <alignment horizontal="center" vertical="center" textRotation="90" wrapText="1"/>
    </xf>
    <xf numFmtId="0" fontId="3" fillId="0" borderId="0" xfId="1" applyFont="1"/>
    <xf numFmtId="0" fontId="4" fillId="0" borderId="1" xfId="1" applyFont="1" applyBorder="1" applyAlignment="1">
      <alignment vertical="center"/>
    </xf>
    <xf numFmtId="49" fontId="5" fillId="0" borderId="1" xfId="1" applyNumberFormat="1" applyFont="1" applyBorder="1" applyAlignment="1" applyProtection="1">
      <alignment horizontal="left"/>
    </xf>
    <xf numFmtId="0" fontId="5" fillId="0" borderId="1" xfId="1" applyFont="1" applyBorder="1" applyAlignment="1">
      <alignment vertical="center"/>
    </xf>
    <xf numFmtId="0" fontId="4" fillId="0" borderId="0" xfId="1" applyFont="1" applyBorder="1" applyAlignment="1" applyProtection="1">
      <alignment wrapText="1"/>
    </xf>
    <xf numFmtId="166" fontId="5" fillId="0" borderId="1" xfId="1" applyNumberFormat="1" applyFont="1" applyBorder="1" applyAlignment="1">
      <alignment vertical="center"/>
    </xf>
    <xf numFmtId="49" fontId="5" fillId="0" borderId="1" xfId="1" applyNumberFormat="1" applyFont="1" applyBorder="1" applyAlignment="1" applyProtection="1">
      <alignment horizontal="left" vertical="center" wrapText="1"/>
    </xf>
    <xf numFmtId="0" fontId="0" fillId="0" borderId="0" xfId="0" applyFill="1"/>
    <xf numFmtId="170" fontId="4" fillId="0" borderId="1" xfId="3" applyNumberFormat="1" applyFont="1" applyBorder="1" applyAlignment="1">
      <alignment horizontal="center"/>
    </xf>
    <xf numFmtId="43" fontId="4" fillId="0" borderId="1" xfId="0" applyNumberFormat="1" applyFont="1" applyBorder="1"/>
    <xf numFmtId="0" fontId="4" fillId="0" borderId="1" xfId="0" applyFont="1" applyBorder="1" applyAlignment="1">
      <alignment horizontal="center"/>
    </xf>
    <xf numFmtId="4" fontId="4" fillId="0" borderId="1" xfId="0" applyNumberFormat="1" applyFont="1" applyBorder="1" applyAlignment="1" applyProtection="1">
      <alignment horizontal="center"/>
    </xf>
    <xf numFmtId="2" fontId="4" fillId="0" borderId="3" xfId="0" applyNumberFormat="1" applyFont="1" applyBorder="1" applyAlignment="1">
      <alignment horizontal="center"/>
    </xf>
    <xf numFmtId="49" fontId="4" fillId="0" borderId="1" xfId="0" applyNumberFormat="1" applyFont="1" applyBorder="1" applyAlignment="1" applyProtection="1">
      <alignment horizontal="left" wrapText="1"/>
    </xf>
    <xf numFmtId="49" fontId="4" fillId="0" borderId="1" xfId="0" applyNumberFormat="1" applyFont="1" applyBorder="1"/>
    <xf numFmtId="4" fontId="5" fillId="0" borderId="1" xfId="0" applyNumberFormat="1" applyFont="1" applyBorder="1" applyAlignment="1" applyProtection="1">
      <alignment horizontal="center"/>
    </xf>
    <xf numFmtId="49" fontId="5" fillId="0" borderId="1" xfId="0" applyNumberFormat="1" applyFont="1" applyBorder="1" applyAlignment="1" applyProtection="1">
      <alignment horizontal="left" wrapText="1"/>
    </xf>
    <xf numFmtId="49" fontId="8" fillId="0" borderId="1" xfId="0" applyNumberFormat="1" applyFont="1" applyBorder="1" applyAlignment="1" applyProtection="1">
      <alignment horizontal="left" wrapText="1"/>
    </xf>
    <xf numFmtId="49" fontId="4" fillId="0" borderId="1" xfId="0" applyNumberFormat="1" applyFont="1" applyFill="1" applyBorder="1"/>
    <xf numFmtId="4" fontId="4" fillId="0" borderId="3" xfId="3" applyNumberFormat="1" applyFont="1" applyFill="1" applyBorder="1" applyAlignment="1">
      <alignment horizontal="center"/>
    </xf>
    <xf numFmtId="2" fontId="4" fillId="0" borderId="3" xfId="0" applyNumberFormat="1" applyFont="1" applyFill="1" applyBorder="1" applyAlignment="1">
      <alignment horizontal="center"/>
    </xf>
    <xf numFmtId="2" fontId="4" fillId="0" borderId="3" xfId="3" applyNumberFormat="1" applyFont="1" applyFill="1" applyBorder="1" applyAlignment="1">
      <alignment horizontal="center"/>
    </xf>
    <xf numFmtId="4" fontId="4" fillId="0" borderId="1" xfId="0" applyNumberFormat="1" applyFont="1" applyBorder="1" applyAlignment="1" applyProtection="1">
      <alignment horizontal="right"/>
    </xf>
    <xf numFmtId="4" fontId="4" fillId="0" borderId="1" xfId="3" applyNumberFormat="1" applyFont="1" applyBorder="1" applyAlignment="1" applyProtection="1">
      <alignment horizontal="center"/>
    </xf>
    <xf numFmtId="169" fontId="4" fillId="0" borderId="3" xfId="3" applyFont="1" applyFill="1" applyBorder="1"/>
    <xf numFmtId="169" fontId="4" fillId="0" borderId="1" xfId="3" applyFont="1" applyFill="1" applyBorder="1" applyAlignment="1"/>
    <xf numFmtId="167" fontId="4" fillId="0" borderId="1" xfId="0" applyNumberFormat="1" applyFont="1" applyBorder="1" applyAlignment="1" applyProtection="1">
      <alignment horizontal="left" wrapText="1"/>
    </xf>
    <xf numFmtId="49" fontId="4" fillId="0" borderId="1" xfId="0" applyNumberFormat="1" applyFont="1" applyFill="1" applyBorder="1" applyAlignment="1">
      <alignment horizontal="left"/>
    </xf>
    <xf numFmtId="49" fontId="4" fillId="2" borderId="1" xfId="0" applyNumberFormat="1" applyFont="1" applyFill="1" applyBorder="1" applyAlignment="1">
      <alignment horizontal="left"/>
    </xf>
    <xf numFmtId="49" fontId="4" fillId="0" borderId="1" xfId="0" applyNumberFormat="1" applyFont="1" applyFill="1" applyBorder="1" applyAlignment="1">
      <alignment horizontal="center"/>
    </xf>
    <xf numFmtId="169" fontId="4" fillId="0" borderId="1" xfId="3" applyFont="1" applyFill="1" applyBorder="1" applyAlignment="1">
      <alignment horizontal="center"/>
    </xf>
    <xf numFmtId="49" fontId="4" fillId="0" borderId="2" xfId="0" applyNumberFormat="1" applyFont="1" applyFill="1" applyBorder="1" applyAlignment="1">
      <alignment horizontal="left"/>
    </xf>
    <xf numFmtId="49" fontId="4" fillId="2" borderId="2" xfId="0" applyNumberFormat="1" applyFont="1" applyFill="1" applyBorder="1" applyAlignment="1">
      <alignment horizontal="left"/>
    </xf>
    <xf numFmtId="169" fontId="4" fillId="2" borderId="3" xfId="3" applyFont="1" applyFill="1" applyBorder="1"/>
    <xf numFmtId="4" fontId="4" fillId="0" borderId="1" xfId="3" applyNumberFormat="1" applyFont="1" applyFill="1" applyBorder="1" applyAlignment="1">
      <alignment horizontal="center"/>
    </xf>
    <xf numFmtId="12" fontId="4" fillId="0" borderId="1" xfId="0" applyNumberFormat="1" applyFont="1" applyBorder="1" applyAlignment="1" applyProtection="1">
      <alignment horizontal="left" wrapText="1"/>
    </xf>
    <xf numFmtId="4" fontId="4" fillId="2" borderId="1" xfId="3" applyNumberFormat="1" applyFont="1" applyFill="1" applyBorder="1" applyAlignment="1">
      <alignment horizontal="center"/>
    </xf>
    <xf numFmtId="169" fontId="4" fillId="2" borderId="3" xfId="3" applyFont="1" applyFill="1" applyBorder="1" applyAlignment="1">
      <alignment horizontal="left"/>
    </xf>
    <xf numFmtId="169" fontId="4" fillId="0" borderId="1" xfId="3" applyFont="1" applyFill="1" applyBorder="1" applyAlignment="1">
      <alignment horizontal="center" wrapText="1" shrinkToFit="1"/>
    </xf>
    <xf numFmtId="4" fontId="4" fillId="0" borderId="3" xfId="3" applyNumberFormat="1" applyFont="1" applyFill="1" applyBorder="1" applyAlignment="1">
      <alignment horizontal="center" wrapText="1" shrinkToFit="1"/>
    </xf>
    <xf numFmtId="4" fontId="4" fillId="2" borderId="1" xfId="3" applyNumberFormat="1" applyFont="1" applyFill="1" applyBorder="1" applyAlignment="1">
      <alignment horizontal="center" wrapText="1" shrinkToFit="1"/>
    </xf>
    <xf numFmtId="4" fontId="4" fillId="2" borderId="3" xfId="3" applyNumberFormat="1" applyFont="1" applyFill="1" applyBorder="1" applyAlignment="1">
      <alignment horizontal="center" wrapText="1" shrinkToFit="1"/>
    </xf>
    <xf numFmtId="169" fontId="4" fillId="2" borderId="1" xfId="3" applyFont="1" applyFill="1" applyBorder="1" applyAlignment="1">
      <alignment horizontal="center" wrapText="1" shrinkToFit="1"/>
    </xf>
    <xf numFmtId="169" fontId="4" fillId="2" borderId="3" xfId="3" applyFont="1" applyFill="1" applyBorder="1" applyAlignment="1">
      <alignment horizontal="center" wrapText="1" shrinkToFit="1"/>
    </xf>
    <xf numFmtId="169" fontId="4" fillId="2" borderId="2" xfId="3" applyFont="1" applyFill="1" applyBorder="1" applyAlignment="1">
      <alignment horizontal="center" wrapText="1" shrinkToFit="1"/>
    </xf>
    <xf numFmtId="169" fontId="4" fillId="2" borderId="6" xfId="3" applyFont="1" applyFill="1" applyBorder="1" applyAlignment="1">
      <alignment horizontal="center" wrapText="1" shrinkToFit="1"/>
    </xf>
    <xf numFmtId="169" fontId="4" fillId="2" borderId="2" xfId="3" applyFont="1" applyFill="1" applyBorder="1" applyAlignment="1">
      <alignment horizontal="right" wrapText="1" shrinkToFit="1"/>
    </xf>
    <xf numFmtId="169" fontId="4" fillId="2" borderId="6" xfId="3" applyFont="1" applyFill="1" applyBorder="1" applyAlignment="1">
      <alignment horizontal="right" wrapText="1" shrinkToFit="1"/>
    </xf>
    <xf numFmtId="169" fontId="4" fillId="2" borderId="2" xfId="3" applyFont="1" applyFill="1" applyBorder="1" applyAlignment="1">
      <alignment horizontal="center"/>
    </xf>
    <xf numFmtId="169" fontId="4" fillId="2" borderId="7" xfId="3" applyFont="1" applyFill="1" applyBorder="1" applyAlignment="1">
      <alignment horizontal="center"/>
    </xf>
    <xf numFmtId="169" fontId="4" fillId="2" borderId="6" xfId="3" applyFont="1" applyFill="1" applyBorder="1" applyAlignment="1">
      <alignment horizontal="center"/>
    </xf>
    <xf numFmtId="169" fontId="4" fillId="2" borderId="3" xfId="3" applyFont="1" applyFill="1" applyBorder="1" applyAlignment="1">
      <alignment horizontal="center"/>
    </xf>
    <xf numFmtId="4" fontId="4" fillId="2" borderId="6" xfId="3" applyNumberFormat="1" applyFont="1" applyFill="1" applyBorder="1" applyAlignment="1">
      <alignment horizontal="center"/>
    </xf>
    <xf numFmtId="49" fontId="4" fillId="2" borderId="1" xfId="0" applyNumberFormat="1" applyFont="1" applyFill="1" applyBorder="1" applyAlignment="1">
      <alignment horizontal="center"/>
    </xf>
    <xf numFmtId="169" fontId="4" fillId="2" borderId="1" xfId="3" applyFont="1" applyFill="1" applyBorder="1" applyAlignment="1">
      <alignment horizontal="center"/>
    </xf>
    <xf numFmtId="4" fontId="4" fillId="2" borderId="6" xfId="3" applyNumberFormat="1" applyFont="1" applyFill="1" applyBorder="1" applyAlignment="1">
      <alignment horizontal="center" wrapText="1" shrinkToFit="1"/>
    </xf>
    <xf numFmtId="0" fontId="10" fillId="3" borderId="1" xfId="4" applyFont="1" applyFill="1" applyBorder="1" applyAlignment="1">
      <alignment horizontal="left" wrapText="1"/>
    </xf>
    <xf numFmtId="169" fontId="4" fillId="2" borderId="1" xfId="3" applyFont="1" applyFill="1" applyBorder="1" applyAlignment="1">
      <alignment horizontal="center" shrinkToFit="1"/>
    </xf>
    <xf numFmtId="169" fontId="4" fillId="0" borderId="0" xfId="3" applyFont="1" applyAlignment="1">
      <alignment horizontal="center"/>
    </xf>
    <xf numFmtId="49" fontId="4" fillId="3" borderId="1" xfId="0" applyNumberFormat="1" applyFont="1" applyFill="1" applyBorder="1" applyAlignment="1">
      <alignment horizontal="left"/>
    </xf>
    <xf numFmtId="169" fontId="4" fillId="0" borderId="1" xfId="3" applyFont="1" applyFill="1" applyBorder="1" applyAlignment="1">
      <alignment wrapText="1"/>
    </xf>
    <xf numFmtId="49" fontId="11" fillId="0" borderId="1" xfId="0" applyNumberFormat="1" applyFont="1" applyFill="1" applyBorder="1" applyAlignment="1">
      <alignment horizontal="left"/>
    </xf>
    <xf numFmtId="169" fontId="11" fillId="3" borderId="1" xfId="3" applyFont="1" applyFill="1" applyBorder="1" applyAlignment="1">
      <alignment horizontal="center" wrapText="1" shrinkToFit="1"/>
    </xf>
    <xf numFmtId="49" fontId="11" fillId="3" borderId="1" xfId="0" applyNumberFormat="1" applyFont="1" applyFill="1" applyBorder="1" applyAlignment="1">
      <alignment horizontal="left"/>
    </xf>
    <xf numFmtId="169" fontId="4" fillId="3" borderId="1" xfId="3" applyFont="1" applyFill="1" applyBorder="1" applyAlignment="1">
      <alignment horizontal="center" wrapText="1" shrinkToFit="1"/>
    </xf>
    <xf numFmtId="49" fontId="11" fillId="2" borderId="1" xfId="0" applyNumberFormat="1" applyFont="1" applyFill="1" applyBorder="1" applyAlignment="1">
      <alignment horizontal="left"/>
    </xf>
    <xf numFmtId="49" fontId="11" fillId="2" borderId="1" xfId="0" applyNumberFormat="1" applyFont="1" applyFill="1" applyBorder="1" applyAlignment="1">
      <alignment horizontal="center"/>
    </xf>
    <xf numFmtId="169" fontId="11" fillId="2" borderId="1" xfId="3" applyFont="1" applyFill="1" applyBorder="1" applyAlignment="1">
      <alignment horizontal="center" wrapText="1" shrinkToFit="1"/>
    </xf>
    <xf numFmtId="0" fontId="4" fillId="2" borderId="1" xfId="0" applyFont="1" applyFill="1" applyBorder="1" applyAlignment="1">
      <alignment horizontal="left" vertical="distributed" wrapText="1"/>
    </xf>
    <xf numFmtId="169" fontId="0" fillId="0" borderId="0" xfId="3" applyFont="1"/>
    <xf numFmtId="0" fontId="13" fillId="0" borderId="8" xfId="5" applyNumberFormat="1" applyFont="1" applyFill="1" applyBorder="1" applyAlignment="1">
      <alignment horizontal="left" wrapText="1" readingOrder="1"/>
    </xf>
    <xf numFmtId="49" fontId="4" fillId="3" borderId="1" xfId="0" applyNumberFormat="1" applyFont="1" applyFill="1" applyBorder="1" applyAlignment="1">
      <alignment horizontal="center"/>
    </xf>
    <xf numFmtId="0" fontId="8" fillId="0" borderId="1" xfId="0" applyNumberFormat="1" applyFont="1" applyFill="1" applyBorder="1" applyAlignment="1">
      <alignment vertical="top" wrapText="1"/>
    </xf>
    <xf numFmtId="49" fontId="4" fillId="2" borderId="1" xfId="0" applyNumberFormat="1" applyFont="1" applyFill="1" applyBorder="1" applyAlignment="1"/>
    <xf numFmtId="169" fontId="4" fillId="2" borderId="1" xfId="3" applyNumberFormat="1" applyFont="1" applyFill="1" applyBorder="1" applyAlignment="1">
      <alignment horizontal="center" wrapText="1" shrinkToFit="1"/>
    </xf>
    <xf numFmtId="171" fontId="4" fillId="2" borderId="1" xfId="3" applyNumberFormat="1" applyFont="1" applyFill="1" applyBorder="1" applyAlignment="1">
      <alignment horizontal="center" wrapText="1" shrinkToFit="1"/>
    </xf>
    <xf numFmtId="49" fontId="5" fillId="0" borderId="9" xfId="0" applyNumberFormat="1" applyFont="1" applyBorder="1" applyAlignment="1" applyProtection="1">
      <alignment horizontal="left" wrapText="1"/>
    </xf>
    <xf numFmtId="0" fontId="11" fillId="2" borderId="1" xfId="0" applyFont="1" applyFill="1" applyBorder="1" applyAlignment="1">
      <alignment horizontal="left" vertical="distributed" wrapText="1"/>
    </xf>
    <xf numFmtId="167" fontId="4" fillId="2" borderId="1" xfId="0" applyNumberFormat="1" applyFont="1" applyFill="1" applyBorder="1" applyAlignment="1">
      <alignment horizontal="left" vertical="center" wrapText="1"/>
    </xf>
    <xf numFmtId="0" fontId="14" fillId="0" borderId="8" xfId="5" applyNumberFormat="1" applyFont="1" applyFill="1" applyBorder="1" applyAlignment="1">
      <alignment horizontal="left" wrapText="1" readingOrder="1"/>
    </xf>
    <xf numFmtId="49" fontId="4" fillId="0" borderId="10" xfId="0" applyNumberFormat="1" applyFont="1" applyBorder="1" applyAlignment="1" applyProtection="1">
      <alignment horizontal="left" wrapText="1"/>
    </xf>
    <xf numFmtId="49" fontId="5" fillId="0" borderId="11" xfId="0" applyNumberFormat="1" applyFont="1" applyBorder="1" applyAlignment="1" applyProtection="1">
      <alignment horizontal="left" wrapText="1"/>
    </xf>
    <xf numFmtId="167" fontId="4" fillId="2" borderId="1" xfId="0" applyNumberFormat="1" applyFont="1" applyFill="1" applyBorder="1" applyAlignment="1" applyProtection="1">
      <alignment horizontal="left" vertical="center" wrapText="1"/>
    </xf>
    <xf numFmtId="0" fontId="14" fillId="2" borderId="8" xfId="5" applyNumberFormat="1" applyFont="1" applyFill="1" applyBorder="1" applyAlignment="1">
      <alignment horizontal="left" wrapText="1" readingOrder="1"/>
    </xf>
    <xf numFmtId="49" fontId="4" fillId="2" borderId="1" xfId="0" applyNumberFormat="1" applyFont="1" applyFill="1" applyBorder="1" applyAlignment="1" applyProtection="1">
      <alignment horizontal="left" vertical="center" wrapText="1"/>
    </xf>
    <xf numFmtId="0" fontId="4" fillId="2" borderId="1" xfId="0" applyFont="1" applyFill="1" applyBorder="1" applyAlignment="1">
      <alignment wrapText="1"/>
    </xf>
    <xf numFmtId="169" fontId="4" fillId="0" borderId="1" xfId="3" applyFont="1" applyBorder="1" applyAlignment="1">
      <alignment horizontal="center" wrapText="1" shrinkToFit="1"/>
    </xf>
    <xf numFmtId="4" fontId="4" fillId="0" borderId="1" xfId="3" applyNumberFormat="1" applyFont="1" applyBorder="1" applyAlignment="1">
      <alignment horizontal="center" wrapText="1" shrinkToFit="1"/>
    </xf>
    <xf numFmtId="167" fontId="4" fillId="2" borderId="10" xfId="0" applyNumberFormat="1" applyFont="1" applyFill="1" applyBorder="1" applyAlignment="1" applyProtection="1">
      <alignment horizontal="left" wrapText="1"/>
    </xf>
    <xf numFmtId="49" fontId="4" fillId="0" borderId="1" xfId="0" applyNumberFormat="1" applyFont="1" applyBorder="1" applyAlignment="1">
      <alignment horizontal="left"/>
    </xf>
    <xf numFmtId="49" fontId="4" fillId="0" borderId="1" xfId="0" applyNumberFormat="1" applyFont="1" applyBorder="1" applyAlignment="1">
      <alignment horizontal="center"/>
    </xf>
    <xf numFmtId="49" fontId="5" fillId="2" borderId="11" xfId="0" applyNumberFormat="1" applyFont="1" applyFill="1" applyBorder="1" applyAlignment="1" applyProtection="1">
      <alignment horizontal="left" wrapText="1"/>
    </xf>
    <xf numFmtId="0" fontId="8" fillId="3" borderId="1" xfId="0" applyFont="1" applyFill="1" applyBorder="1" applyAlignment="1">
      <alignment horizontal="center" vertical="distributed" wrapText="1"/>
    </xf>
    <xf numFmtId="0" fontId="13" fillId="0" borderId="12" xfId="5" applyNumberFormat="1" applyFont="1" applyFill="1" applyBorder="1" applyAlignment="1">
      <alignment horizontal="left" wrapText="1" readingOrder="1"/>
    </xf>
    <xf numFmtId="0" fontId="4" fillId="3" borderId="1" xfId="0" applyFont="1" applyFill="1" applyBorder="1" applyAlignment="1">
      <alignment horizontal="left" vertical="distributed" wrapText="1"/>
    </xf>
    <xf numFmtId="0" fontId="8" fillId="3" borderId="1" xfId="0" applyNumberFormat="1" applyFont="1" applyFill="1" applyBorder="1" applyAlignment="1">
      <alignment horizontal="center" vertical="distributed" wrapText="1"/>
    </xf>
    <xf numFmtId="4" fontId="4" fillId="0" borderId="1" xfId="3" applyNumberFormat="1" applyFont="1" applyBorder="1" applyAlignment="1">
      <alignment horizontal="center"/>
    </xf>
    <xf numFmtId="4" fontId="4" fillId="3" borderId="1" xfId="3" applyNumberFormat="1" applyFont="1" applyFill="1" applyBorder="1" applyAlignment="1">
      <alignment horizontal="center" wrapText="1" shrinkToFit="1"/>
    </xf>
    <xf numFmtId="49" fontId="4" fillId="2" borderId="10" xfId="0" applyNumberFormat="1" applyFont="1" applyFill="1" applyBorder="1" applyAlignment="1" applyProtection="1">
      <alignment horizontal="left" wrapText="1"/>
    </xf>
    <xf numFmtId="0" fontId="13" fillId="2" borderId="13" xfId="5" applyNumberFormat="1" applyFont="1" applyFill="1" applyBorder="1" applyAlignment="1">
      <alignment horizontal="left" wrapText="1" readingOrder="1"/>
    </xf>
    <xf numFmtId="4" fontId="4" fillId="0" borderId="3" xfId="3" applyNumberFormat="1" applyFont="1" applyBorder="1" applyAlignment="1">
      <alignment horizontal="center" wrapText="1" shrinkToFit="1"/>
    </xf>
    <xf numFmtId="167" fontId="4" fillId="0" borderId="10" xfId="0" applyNumberFormat="1" applyFont="1" applyBorder="1" applyAlignment="1" applyProtection="1">
      <alignment horizontal="left" wrapText="1"/>
    </xf>
    <xf numFmtId="0" fontId="4" fillId="3" borderId="1" xfId="0" applyNumberFormat="1" applyFont="1" applyFill="1" applyBorder="1" applyAlignment="1">
      <alignment horizontal="left" vertical="distributed" wrapText="1"/>
    </xf>
    <xf numFmtId="0" fontId="13" fillId="2" borderId="8" xfId="5" applyNumberFormat="1" applyFont="1" applyFill="1" applyBorder="1" applyAlignment="1">
      <alignment horizontal="left" wrapText="1" readingOrder="1"/>
    </xf>
    <xf numFmtId="0" fontId="4" fillId="2" borderId="1" xfId="0" applyFont="1" applyFill="1" applyBorder="1" applyAlignment="1">
      <alignment horizontal="center"/>
    </xf>
    <xf numFmtId="172" fontId="4" fillId="0" borderId="1" xfId="3" applyNumberFormat="1" applyFont="1" applyBorder="1" applyAlignment="1">
      <alignment horizontal="center"/>
    </xf>
    <xf numFmtId="2" fontId="4" fillId="0" borderId="1" xfId="3" applyNumberFormat="1" applyFont="1" applyBorder="1" applyAlignment="1">
      <alignment horizontal="center"/>
    </xf>
    <xf numFmtId="2" fontId="4" fillId="3" borderId="1" xfId="3" applyNumberFormat="1" applyFont="1" applyFill="1" applyBorder="1" applyAlignment="1">
      <alignment horizontal="center" wrapText="1" shrinkToFit="1"/>
    </xf>
    <xf numFmtId="173" fontId="4" fillId="0" borderId="1" xfId="3" applyNumberFormat="1" applyFont="1" applyBorder="1" applyAlignment="1">
      <alignment horizontal="center"/>
    </xf>
    <xf numFmtId="172" fontId="4" fillId="2" borderId="1" xfId="3" applyNumberFormat="1" applyFont="1" applyFill="1" applyBorder="1" applyAlignment="1">
      <alignment horizontal="center"/>
    </xf>
    <xf numFmtId="173" fontId="4" fillId="2" borderId="1" xfId="3" applyNumberFormat="1" applyFont="1" applyFill="1" applyBorder="1" applyAlignment="1">
      <alignment horizontal="center"/>
    </xf>
    <xf numFmtId="172" fontId="4" fillId="0" borderId="1" xfId="3" applyNumberFormat="1" applyFont="1" applyBorder="1" applyAlignment="1">
      <alignment horizontal="center" wrapText="1" shrinkToFit="1"/>
    </xf>
    <xf numFmtId="169" fontId="4" fillId="0" borderId="1" xfId="3" applyFont="1" applyBorder="1" applyAlignment="1">
      <alignment horizontal="center"/>
    </xf>
    <xf numFmtId="172" fontId="4" fillId="3" borderId="1" xfId="3" applyNumberFormat="1" applyFont="1" applyFill="1" applyBorder="1" applyAlignment="1">
      <alignment horizontal="center" wrapText="1" shrinkToFit="1"/>
    </xf>
    <xf numFmtId="0" fontId="8" fillId="3" borderId="1" xfId="0" applyFont="1" applyFill="1" applyBorder="1" applyAlignment="1">
      <alignment wrapText="1"/>
    </xf>
    <xf numFmtId="49" fontId="4" fillId="0" borderId="1" xfId="0" applyNumberFormat="1" applyFont="1" applyBorder="1" applyAlignment="1"/>
    <xf numFmtId="0" fontId="4" fillId="0" borderId="1" xfId="0" applyFont="1" applyFill="1" applyBorder="1" applyAlignment="1">
      <alignment horizontal="justify"/>
    </xf>
    <xf numFmtId="0" fontId="8" fillId="0" borderId="1" xfId="0" applyFont="1" applyFill="1" applyBorder="1" applyAlignment="1">
      <alignment horizontal="justify"/>
    </xf>
    <xf numFmtId="0" fontId="15" fillId="0" borderId="8" xfId="5" applyNumberFormat="1" applyFont="1" applyFill="1" applyBorder="1" applyAlignment="1">
      <alignment horizontal="left" wrapText="1" readingOrder="1"/>
    </xf>
    <xf numFmtId="49" fontId="8" fillId="0" borderId="1" xfId="0" applyNumberFormat="1" applyFont="1" applyBorder="1" applyAlignment="1"/>
    <xf numFmtId="49" fontId="8" fillId="0" borderId="1" xfId="0" applyNumberFormat="1" applyFont="1" applyBorder="1" applyAlignment="1">
      <alignment horizontal="center"/>
    </xf>
    <xf numFmtId="0" fontId="4" fillId="0" borderId="1" xfId="0" applyFont="1" applyFill="1" applyBorder="1" applyAlignment="1">
      <alignment horizontal="justify" vertical="top"/>
    </xf>
    <xf numFmtId="170" fontId="4" fillId="0" borderId="3" xfId="3" applyNumberFormat="1" applyFont="1" applyFill="1" applyBorder="1" applyAlignment="1">
      <alignment horizontal="center" wrapText="1" shrinkToFit="1"/>
    </xf>
    <xf numFmtId="0" fontId="8" fillId="0" borderId="1" xfId="0" applyFont="1" applyBorder="1" applyAlignment="1">
      <alignment horizontal="left" vertical="distributed" wrapText="1"/>
    </xf>
    <xf numFmtId="0" fontId="4" fillId="0" borderId="1" xfId="0" applyFont="1" applyBorder="1" applyAlignment="1">
      <alignment horizontal="left" vertical="distributed" wrapText="1"/>
    </xf>
    <xf numFmtId="0" fontId="8" fillId="0" borderId="1" xfId="0" applyFont="1" applyBorder="1" applyAlignment="1">
      <alignment horizontal="center" vertical="distributed" wrapText="1"/>
    </xf>
    <xf numFmtId="0" fontId="4" fillId="0" borderId="1" xfId="0" applyFont="1" applyBorder="1" applyAlignment="1">
      <alignment horizontal="center" wrapText="1"/>
    </xf>
    <xf numFmtId="49" fontId="8" fillId="0" borderId="1" xfId="0" applyNumberFormat="1" applyFont="1" applyBorder="1" applyAlignment="1">
      <alignment horizontal="left" textRotation="90" wrapText="1"/>
    </xf>
    <xf numFmtId="0" fontId="4" fillId="0" borderId="0" xfId="0" applyFont="1" applyAlignment="1">
      <alignment horizontal="left"/>
    </xf>
    <xf numFmtId="0" fontId="4" fillId="0" borderId="0" xfId="0" applyFont="1" applyAlignment="1">
      <alignment horizontal="right"/>
    </xf>
    <xf numFmtId="0" fontId="4" fillId="0" borderId="0" xfId="0" quotePrefix="1" applyFont="1" applyAlignment="1">
      <alignment horizontal="right"/>
    </xf>
    <xf numFmtId="0" fontId="4" fillId="0" borderId="0" xfId="0" applyFont="1" applyAlignment="1"/>
    <xf numFmtId="0" fontId="0" fillId="0" borderId="0" xfId="0" applyAlignment="1">
      <alignment horizontal="right"/>
    </xf>
    <xf numFmtId="0" fontId="4" fillId="0" borderId="0" xfId="0" quotePrefix="1" applyFont="1" applyAlignment="1"/>
    <xf numFmtId="0" fontId="5" fillId="0" borderId="0" xfId="1" applyFont="1" applyAlignment="1">
      <alignment horizontal="center" wrapText="1"/>
    </xf>
    <xf numFmtId="0" fontId="5" fillId="0" borderId="0" xfId="1" applyFont="1" applyAlignment="1">
      <alignment horizontal="center"/>
    </xf>
    <xf numFmtId="0" fontId="8" fillId="0" borderId="5" xfId="0" applyFont="1" applyBorder="1" applyAlignment="1">
      <alignment horizontal="left"/>
    </xf>
    <xf numFmtId="0" fontId="8" fillId="0" borderId="4" xfId="0" applyFont="1" applyBorder="1" applyAlignment="1">
      <alignment horizontal="left"/>
    </xf>
    <xf numFmtId="0" fontId="8" fillId="0" borderId="3" xfId="0" applyFont="1" applyBorder="1" applyAlignment="1">
      <alignment horizontal="left"/>
    </xf>
    <xf numFmtId="0" fontId="8" fillId="0" borderId="2" xfId="0" applyFont="1" applyBorder="1" applyAlignment="1">
      <alignment horizontal="center" vertical="center" textRotation="90"/>
    </xf>
    <xf numFmtId="0" fontId="8" fillId="0" borderId="14" xfId="0" applyFont="1" applyBorder="1" applyAlignment="1">
      <alignment horizontal="center" vertical="center" textRotation="90"/>
    </xf>
    <xf numFmtId="49" fontId="4" fillId="0" borderId="5" xfId="0" applyNumberFormat="1" applyFont="1" applyBorder="1" applyAlignment="1">
      <alignment horizontal="left"/>
    </xf>
    <xf numFmtId="49" fontId="4" fillId="0" borderId="4" xfId="0" applyNumberFormat="1" applyFont="1" applyBorder="1" applyAlignment="1">
      <alignment horizontal="left"/>
    </xf>
    <xf numFmtId="49" fontId="4" fillId="0" borderId="3" xfId="0" applyNumberFormat="1" applyFont="1" applyBorder="1" applyAlignment="1">
      <alignment horizontal="left"/>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49" fontId="5" fillId="0" borderId="0" xfId="0" applyNumberFormat="1" applyFont="1" applyAlignment="1">
      <alignment horizontal="center"/>
    </xf>
    <xf numFmtId="0" fontId="4" fillId="0" borderId="1" xfId="0" quotePrefix="1" applyFont="1" applyBorder="1" applyAlignment="1">
      <alignment horizontal="justify" vertical="center"/>
    </xf>
    <xf numFmtId="0" fontId="4" fillId="0" borderId="1" xfId="0" applyFont="1" applyBorder="1" applyAlignment="1">
      <alignment horizontal="justify" vertical="center"/>
    </xf>
    <xf numFmtId="0" fontId="4" fillId="0" borderId="0" xfId="0" quotePrefix="1" applyFont="1" applyAlignment="1">
      <alignment horizontal="right"/>
    </xf>
    <xf numFmtId="0" fontId="0" fillId="0" borderId="0" xfId="0" applyAlignment="1">
      <alignment horizontal="center"/>
    </xf>
    <xf numFmtId="0" fontId="5" fillId="0" borderId="0" xfId="0" applyFont="1" applyBorder="1" applyAlignment="1" applyProtection="1">
      <alignment horizontal="center" wrapText="1"/>
    </xf>
    <xf numFmtId="0" fontId="5" fillId="0" borderId="0" xfId="0" applyFont="1" applyBorder="1" applyAlignment="1" applyProtection="1">
      <alignment horizontal="center"/>
    </xf>
    <xf numFmtId="167" fontId="5" fillId="0" borderId="0" xfId="1" applyNumberFormat="1" applyFont="1" applyBorder="1" applyAlignment="1" applyProtection="1">
      <alignment horizontal="center" wrapText="1"/>
    </xf>
    <xf numFmtId="0" fontId="5" fillId="0" borderId="0" xfId="1" applyFont="1" applyBorder="1" applyAlignment="1" applyProtection="1">
      <alignment horizontal="center" wrapText="1"/>
    </xf>
  </cellXfs>
  <cellStyles count="6">
    <cellStyle name="Normal" xfId="5"/>
    <cellStyle name="Обычный" xfId="0" builtinId="0"/>
    <cellStyle name="Обычный 2" xfId="1"/>
    <cellStyle name="Обычный_сводки 2012 восстановленная" xfId="4"/>
    <cellStyle name="Финансовый 2" xfId="3"/>
    <cellStyle name="Финансов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F17"/>
  <sheetViews>
    <sheetView zoomScaleNormal="100" workbookViewId="0">
      <selection activeCell="E3" sqref="E3"/>
    </sheetView>
  </sheetViews>
  <sheetFormatPr defaultRowHeight="15.75"/>
  <cols>
    <col min="1" max="1" width="10.140625" style="13" customWidth="1"/>
    <col min="2" max="2" width="30.5703125" style="13" customWidth="1"/>
    <col min="3" max="3" width="48.28515625" style="13" customWidth="1"/>
    <col min="4" max="4" width="21.7109375" style="13" customWidth="1"/>
    <col min="5" max="5" width="21" style="13" customWidth="1"/>
    <col min="6" max="6" width="21.28515625" style="13" customWidth="1"/>
    <col min="7" max="16384" width="9.140625" style="3"/>
  </cols>
  <sheetData>
    <row r="1" spans="1:6">
      <c r="F1" s="14" t="s">
        <v>115</v>
      </c>
    </row>
    <row r="2" spans="1:6">
      <c r="F2" s="15" t="s">
        <v>88</v>
      </c>
    </row>
    <row r="3" spans="1:6">
      <c r="E3" s="15" t="s">
        <v>1995</v>
      </c>
      <c r="F3" s="15"/>
    </row>
    <row r="4" spans="1:6" ht="33" customHeight="1">
      <c r="A4" s="190" t="s">
        <v>114</v>
      </c>
      <c r="B4" s="190"/>
      <c r="C4" s="190"/>
      <c r="D4" s="190"/>
      <c r="E4" s="190"/>
      <c r="F4" s="190"/>
    </row>
    <row r="5" spans="1:6">
      <c r="A5" s="191"/>
      <c r="B5" s="191"/>
      <c r="C5" s="191"/>
      <c r="D5" s="191"/>
      <c r="E5" s="191"/>
      <c r="F5" s="191"/>
    </row>
    <row r="6" spans="1:6">
      <c r="C6" s="15"/>
      <c r="D6" s="15"/>
      <c r="E6" s="15"/>
      <c r="F6" s="15"/>
    </row>
    <row r="7" spans="1:6" ht="107.25" customHeight="1">
      <c r="A7" s="16" t="s">
        <v>89</v>
      </c>
      <c r="B7" s="17" t="s">
        <v>90</v>
      </c>
      <c r="C7" s="16" t="s">
        <v>91</v>
      </c>
      <c r="D7" s="18" t="s">
        <v>92</v>
      </c>
      <c r="E7" s="18" t="s">
        <v>93</v>
      </c>
      <c r="F7" s="12" t="s">
        <v>94</v>
      </c>
    </row>
    <row r="8" spans="1:6" ht="31.5">
      <c r="A8" s="16">
        <v>1</v>
      </c>
      <c r="B8" s="19" t="s">
        <v>95</v>
      </c>
      <c r="C8" s="20" t="s">
        <v>96</v>
      </c>
      <c r="D8" s="21">
        <f>D9+D14</f>
        <v>4765400</v>
      </c>
      <c r="E8" s="21">
        <f>E9+E14</f>
        <v>10137102.960000038</v>
      </c>
      <c r="F8" s="21">
        <f>F9+F14</f>
        <v>-10868084.030000091</v>
      </c>
    </row>
    <row r="9" spans="1:6">
      <c r="A9" s="16">
        <v>2</v>
      </c>
      <c r="B9" s="19" t="s">
        <v>97</v>
      </c>
      <c r="C9" s="20" t="s">
        <v>98</v>
      </c>
      <c r="D9" s="21">
        <f t="shared" ref="D9:F11" si="0">D10</f>
        <v>-557061400</v>
      </c>
      <c r="E9" s="21">
        <f t="shared" si="0"/>
        <v>-696456560.98000002</v>
      </c>
      <c r="F9" s="21">
        <f t="shared" si="0"/>
        <v>-685797902.08000004</v>
      </c>
    </row>
    <row r="10" spans="1:6" ht="31.5">
      <c r="A10" s="22">
        <v>3</v>
      </c>
      <c r="B10" s="19" t="s">
        <v>99</v>
      </c>
      <c r="C10" s="20" t="s">
        <v>100</v>
      </c>
      <c r="D10" s="21">
        <f t="shared" si="0"/>
        <v>-557061400</v>
      </c>
      <c r="E10" s="21">
        <f t="shared" si="0"/>
        <v>-696456560.98000002</v>
      </c>
      <c r="F10" s="21">
        <f t="shared" si="0"/>
        <v>-685797902.08000004</v>
      </c>
    </row>
    <row r="11" spans="1:6" ht="31.5">
      <c r="A11" s="22">
        <v>4</v>
      </c>
      <c r="B11" s="19" t="s">
        <v>101</v>
      </c>
      <c r="C11" s="20" t="s">
        <v>102</v>
      </c>
      <c r="D11" s="21">
        <f t="shared" si="0"/>
        <v>-557061400</v>
      </c>
      <c r="E11" s="21">
        <f t="shared" si="0"/>
        <v>-696456560.98000002</v>
      </c>
      <c r="F11" s="21">
        <f t="shared" si="0"/>
        <v>-685797902.08000004</v>
      </c>
    </row>
    <row r="12" spans="1:6" ht="31.5">
      <c r="A12" s="22">
        <v>5</v>
      </c>
      <c r="B12" s="19" t="s">
        <v>103</v>
      </c>
      <c r="C12" s="20" t="s">
        <v>104</v>
      </c>
      <c r="D12" s="21">
        <v>-557061400</v>
      </c>
      <c r="E12" s="21">
        <v>-696456560.98000002</v>
      </c>
      <c r="F12" s="21">
        <v>-685797902.08000004</v>
      </c>
    </row>
    <row r="13" spans="1:6">
      <c r="A13" s="22">
        <v>6</v>
      </c>
      <c r="B13" s="19" t="s">
        <v>105</v>
      </c>
      <c r="C13" s="20" t="s">
        <v>106</v>
      </c>
      <c r="D13" s="21">
        <f t="shared" ref="D13:F15" si="1">D14</f>
        <v>561826800</v>
      </c>
      <c r="E13" s="21">
        <f t="shared" si="1"/>
        <v>706593663.94000006</v>
      </c>
      <c r="F13" s="21">
        <f t="shared" si="1"/>
        <v>674929818.04999995</v>
      </c>
    </row>
    <row r="14" spans="1:6" ht="31.5">
      <c r="A14" s="22">
        <v>7</v>
      </c>
      <c r="B14" s="19" t="s">
        <v>107</v>
      </c>
      <c r="C14" s="20" t="s">
        <v>108</v>
      </c>
      <c r="D14" s="21">
        <f t="shared" si="1"/>
        <v>561826800</v>
      </c>
      <c r="E14" s="21">
        <f t="shared" si="1"/>
        <v>706593663.94000006</v>
      </c>
      <c r="F14" s="21">
        <f t="shared" si="1"/>
        <v>674929818.04999995</v>
      </c>
    </row>
    <row r="15" spans="1:6" ht="31.5">
      <c r="A15" s="22">
        <v>8</v>
      </c>
      <c r="B15" s="19" t="s">
        <v>109</v>
      </c>
      <c r="C15" s="20" t="s">
        <v>110</v>
      </c>
      <c r="D15" s="21">
        <f t="shared" si="1"/>
        <v>561826800</v>
      </c>
      <c r="E15" s="21">
        <f t="shared" si="1"/>
        <v>706593663.94000006</v>
      </c>
      <c r="F15" s="21">
        <f t="shared" si="1"/>
        <v>674929818.04999995</v>
      </c>
    </row>
    <row r="16" spans="1:6" ht="31.5">
      <c r="A16" s="22">
        <v>9</v>
      </c>
      <c r="B16" s="19" t="s">
        <v>111</v>
      </c>
      <c r="C16" s="20" t="s">
        <v>112</v>
      </c>
      <c r="D16" s="21">
        <v>561826800</v>
      </c>
      <c r="E16" s="21">
        <v>706593663.94000006</v>
      </c>
      <c r="F16" s="21">
        <v>674929818.04999995</v>
      </c>
    </row>
    <row r="17" spans="1:6">
      <c r="A17" s="23" t="s">
        <v>113</v>
      </c>
      <c r="B17" s="19"/>
      <c r="C17" s="19"/>
      <c r="D17" s="24">
        <f>D8</f>
        <v>4765400</v>
      </c>
      <c r="E17" s="24">
        <f>E8</f>
        <v>10137102.960000038</v>
      </c>
      <c r="F17" s="24">
        <f>F8</f>
        <v>-10868084.030000091</v>
      </c>
    </row>
  </sheetData>
  <mergeCells count="2">
    <mergeCell ref="A4:F4"/>
    <mergeCell ref="A5:F5"/>
  </mergeCells>
  <pageMargins left="0.78740157480314965" right="0.78740157480314965" top="1.1811023622047245" bottom="0.59055118110236227" header="0.51181102362204722" footer="0.51181102362204722"/>
  <pageSetup paperSize="9" scale="86" fitToHeight="0" orientation="landscape" r:id="rId1"/>
  <headerFooter alignWithMargins="0"/>
</worksheet>
</file>

<file path=xl/worksheets/sheet10.xml><?xml version="1.0" encoding="utf-8"?>
<worksheet xmlns="http://schemas.openxmlformats.org/spreadsheetml/2006/main" xmlns:r="http://schemas.openxmlformats.org/officeDocument/2006/relationships">
  <sheetPr>
    <outlinePr summaryBelow="0"/>
    <pageSetUpPr fitToPage="1"/>
  </sheetPr>
  <dimension ref="A1:H51"/>
  <sheetViews>
    <sheetView showGridLines="0" workbookViewId="0">
      <selection activeCell="D3" sqref="D3"/>
    </sheetView>
  </sheetViews>
  <sheetFormatPr defaultRowHeight="12.75" customHeight="1" outlineLevelRow="1"/>
  <cols>
    <col min="1" max="1" width="8" style="13" customWidth="1"/>
    <col min="2" max="2" width="82.140625" style="13" customWidth="1"/>
    <col min="3" max="5" width="15.42578125" style="13" customWidth="1"/>
    <col min="6" max="6" width="9.140625" style="13" customWidth="1"/>
    <col min="7" max="8" width="9.140625" style="3" customWidth="1"/>
    <col min="9" max="16384" width="9.140625" style="3"/>
  </cols>
  <sheetData>
    <row r="1" spans="1:8" ht="12.75" customHeight="1">
      <c r="F1" s="5" t="s">
        <v>1759</v>
      </c>
    </row>
    <row r="2" spans="1:8" ht="12.75" customHeight="1">
      <c r="F2" s="5" t="s">
        <v>88</v>
      </c>
    </row>
    <row r="3" spans="1:8" ht="12.75" customHeight="1">
      <c r="D3" s="13" t="s">
        <v>1995</v>
      </c>
    </row>
    <row r="4" spans="1:8" ht="43.5" customHeight="1">
      <c r="A4" s="210" t="s">
        <v>1758</v>
      </c>
      <c r="B4" s="210"/>
      <c r="C4" s="210"/>
      <c r="D4" s="210"/>
      <c r="E4" s="210"/>
      <c r="F4" s="210"/>
      <c r="G4" s="40"/>
      <c r="H4" s="40"/>
    </row>
    <row r="5" spans="1:8" ht="15.75">
      <c r="A5" s="60"/>
      <c r="B5" s="60"/>
      <c r="C5" s="60"/>
      <c r="D5" s="60"/>
      <c r="E5" s="60"/>
      <c r="F5" s="60"/>
      <c r="G5" s="38"/>
      <c r="H5" s="38"/>
    </row>
    <row r="6" spans="1:8" ht="75.75" customHeight="1">
      <c r="A6" s="44" t="s">
        <v>119</v>
      </c>
      <c r="B6" s="44" t="s">
        <v>1776</v>
      </c>
      <c r="C6" s="12" t="s">
        <v>92</v>
      </c>
      <c r="D6" s="12" t="s">
        <v>93</v>
      </c>
      <c r="E6" s="12" t="s">
        <v>94</v>
      </c>
      <c r="F6" s="55" t="s">
        <v>117</v>
      </c>
    </row>
    <row r="7" spans="1:8" ht="15.75">
      <c r="A7" s="43" t="s">
        <v>2</v>
      </c>
      <c r="B7" s="62" t="s">
        <v>900</v>
      </c>
      <c r="C7" s="47">
        <f>SUM(C8:C27)</f>
        <v>16049200</v>
      </c>
      <c r="D7" s="47">
        <f>SUM(D8:D27)</f>
        <v>16804190.939999998</v>
      </c>
      <c r="E7" s="47">
        <f>SUM(E8:E27)</f>
        <v>16324864.659999998</v>
      </c>
      <c r="F7" s="61">
        <f>E7/D7*100</f>
        <v>97.147578947945476</v>
      </c>
    </row>
    <row r="8" spans="1:8" ht="110.25" outlineLevel="1">
      <c r="A8" s="44" t="s">
        <v>4</v>
      </c>
      <c r="B8" s="49" t="s">
        <v>909</v>
      </c>
      <c r="C8" s="50">
        <v>3241500</v>
      </c>
      <c r="D8" s="50">
        <v>0</v>
      </c>
      <c r="E8" s="50">
        <v>0</v>
      </c>
      <c r="F8" s="48">
        <v>0</v>
      </c>
    </row>
    <row r="9" spans="1:8" ht="78.75" outlineLevel="1">
      <c r="A9" s="44" t="s">
        <v>7</v>
      </c>
      <c r="B9" s="49" t="s">
        <v>1056</v>
      </c>
      <c r="C9" s="50">
        <v>1280100</v>
      </c>
      <c r="D9" s="50">
        <v>1280100</v>
      </c>
      <c r="E9" s="50">
        <v>1220145.01</v>
      </c>
      <c r="F9" s="48">
        <f t="shared" ref="F9:F51" si="0">E9/D9*100</f>
        <v>95.316382313881732</v>
      </c>
    </row>
    <row r="10" spans="1:8" ht="110.25" outlineLevel="1">
      <c r="A10" s="44" t="s">
        <v>10</v>
      </c>
      <c r="B10" s="49" t="s">
        <v>905</v>
      </c>
      <c r="C10" s="50">
        <v>8284600</v>
      </c>
      <c r="D10" s="50">
        <v>2250600</v>
      </c>
      <c r="E10" s="50">
        <v>1893700</v>
      </c>
      <c r="F10" s="48">
        <f t="shared" si="0"/>
        <v>84.142006576024173</v>
      </c>
    </row>
    <row r="11" spans="1:8" ht="47.25" outlineLevel="1">
      <c r="A11" s="44" t="s">
        <v>13</v>
      </c>
      <c r="B11" s="49" t="s">
        <v>1772</v>
      </c>
      <c r="C11" s="50">
        <v>0</v>
      </c>
      <c r="D11" s="50">
        <v>284283</v>
      </c>
      <c r="E11" s="50">
        <v>284283</v>
      </c>
      <c r="F11" s="48">
        <f t="shared" si="0"/>
        <v>100</v>
      </c>
    </row>
    <row r="12" spans="1:8" ht="31.5" outlineLevel="1">
      <c r="A12" s="44" t="s">
        <v>16</v>
      </c>
      <c r="B12" s="46" t="s">
        <v>1773</v>
      </c>
      <c r="C12" s="50">
        <v>0</v>
      </c>
      <c r="D12" s="50">
        <v>233400</v>
      </c>
      <c r="E12" s="50">
        <v>233400</v>
      </c>
      <c r="F12" s="48">
        <f t="shared" si="0"/>
        <v>100</v>
      </c>
    </row>
    <row r="13" spans="1:8" ht="63" outlineLevel="1">
      <c r="A13" s="44" t="s">
        <v>19</v>
      </c>
      <c r="B13" s="46" t="s">
        <v>1034</v>
      </c>
      <c r="C13" s="50">
        <v>0</v>
      </c>
      <c r="D13" s="50">
        <v>442000</v>
      </c>
      <c r="E13" s="50">
        <v>442000</v>
      </c>
      <c r="F13" s="48">
        <f t="shared" si="0"/>
        <v>100</v>
      </c>
    </row>
    <row r="14" spans="1:8" ht="63" outlineLevel="1">
      <c r="A14" s="44" t="s">
        <v>22</v>
      </c>
      <c r="B14" s="49" t="s">
        <v>1774</v>
      </c>
      <c r="C14" s="50">
        <v>0</v>
      </c>
      <c r="D14" s="50">
        <v>5837200</v>
      </c>
      <c r="E14" s="50">
        <v>5837200</v>
      </c>
      <c r="F14" s="48">
        <f t="shared" si="0"/>
        <v>100</v>
      </c>
    </row>
    <row r="15" spans="1:8" ht="63" outlineLevel="1">
      <c r="A15" s="44" t="s">
        <v>28</v>
      </c>
      <c r="B15" s="49" t="s">
        <v>1775</v>
      </c>
      <c r="C15" s="50">
        <v>0</v>
      </c>
      <c r="D15" s="50">
        <v>247800</v>
      </c>
      <c r="E15" s="50">
        <v>247800</v>
      </c>
      <c r="F15" s="48">
        <f t="shared" si="0"/>
        <v>100</v>
      </c>
    </row>
    <row r="16" spans="1:8" ht="78.75" outlineLevel="1">
      <c r="A16" s="44" t="s">
        <v>23</v>
      </c>
      <c r="B16" s="49" t="s">
        <v>992</v>
      </c>
      <c r="C16" s="50">
        <v>15100</v>
      </c>
      <c r="D16" s="50">
        <v>0</v>
      </c>
      <c r="E16" s="50">
        <v>0</v>
      </c>
      <c r="F16" s="48">
        <v>0</v>
      </c>
    </row>
    <row r="17" spans="1:6" ht="47.25" outlineLevel="1">
      <c r="A17" s="44" t="s">
        <v>32</v>
      </c>
      <c r="B17" s="46" t="s">
        <v>972</v>
      </c>
      <c r="C17" s="50">
        <v>0</v>
      </c>
      <c r="D17" s="50">
        <v>460400</v>
      </c>
      <c r="E17" s="50">
        <v>460400</v>
      </c>
      <c r="F17" s="48">
        <f t="shared" si="0"/>
        <v>100</v>
      </c>
    </row>
    <row r="18" spans="1:6" ht="94.5" outlineLevel="1">
      <c r="A18" s="44" t="s">
        <v>33</v>
      </c>
      <c r="B18" s="49" t="s">
        <v>966</v>
      </c>
      <c r="C18" s="50">
        <v>0</v>
      </c>
      <c r="D18" s="50">
        <v>1437200</v>
      </c>
      <c r="E18" s="50">
        <v>1437200</v>
      </c>
      <c r="F18" s="48">
        <f t="shared" si="0"/>
        <v>100</v>
      </c>
    </row>
    <row r="19" spans="1:6" ht="63" outlineLevel="1">
      <c r="A19" s="44" t="s">
        <v>41</v>
      </c>
      <c r="B19" s="49" t="s">
        <v>882</v>
      </c>
      <c r="C19" s="50">
        <v>0</v>
      </c>
      <c r="D19" s="50">
        <v>500000</v>
      </c>
      <c r="E19" s="50">
        <v>500000</v>
      </c>
      <c r="F19" s="48">
        <f t="shared" si="0"/>
        <v>100</v>
      </c>
    </row>
    <row r="20" spans="1:6" ht="63" outlineLevel="1">
      <c r="A20" s="44" t="s">
        <v>46</v>
      </c>
      <c r="B20" s="49" t="s">
        <v>1107</v>
      </c>
      <c r="C20" s="50">
        <v>0</v>
      </c>
      <c r="D20" s="50">
        <v>516000</v>
      </c>
      <c r="E20" s="50">
        <v>516000</v>
      </c>
      <c r="F20" s="48">
        <f t="shared" si="0"/>
        <v>100</v>
      </c>
    </row>
    <row r="21" spans="1:6" ht="63" outlineLevel="1">
      <c r="A21" s="44" t="s">
        <v>48</v>
      </c>
      <c r="B21" s="49" t="s">
        <v>1103</v>
      </c>
      <c r="C21" s="50">
        <v>0</v>
      </c>
      <c r="D21" s="50">
        <v>86487</v>
      </c>
      <c r="E21" s="50">
        <v>86487</v>
      </c>
      <c r="F21" s="48">
        <f t="shared" si="0"/>
        <v>100</v>
      </c>
    </row>
    <row r="22" spans="1:6" ht="63" outlineLevel="1">
      <c r="A22" s="44" t="s">
        <v>50</v>
      </c>
      <c r="B22" s="46" t="s">
        <v>1099</v>
      </c>
      <c r="C22" s="50">
        <v>318000</v>
      </c>
      <c r="D22" s="50">
        <v>318000</v>
      </c>
      <c r="E22" s="50">
        <v>313599.45</v>
      </c>
      <c r="F22" s="48">
        <f t="shared" si="0"/>
        <v>98.616179245283021</v>
      </c>
    </row>
    <row r="23" spans="1:6" ht="110.25" outlineLevel="1">
      <c r="A23" s="44" t="s">
        <v>52</v>
      </c>
      <c r="B23" s="49" t="s">
        <v>1244</v>
      </c>
      <c r="C23" s="50">
        <v>2300</v>
      </c>
      <c r="D23" s="50">
        <v>0</v>
      </c>
      <c r="E23" s="50">
        <v>0</v>
      </c>
      <c r="F23" s="48">
        <v>0</v>
      </c>
    </row>
    <row r="24" spans="1:6" ht="78.75" outlineLevel="1">
      <c r="A24" s="44" t="s">
        <v>53</v>
      </c>
      <c r="B24" s="49" t="s">
        <v>1240</v>
      </c>
      <c r="C24" s="50">
        <v>0</v>
      </c>
      <c r="D24" s="50">
        <v>3120.94</v>
      </c>
      <c r="E24" s="50">
        <v>3001.7</v>
      </c>
      <c r="F24" s="48">
        <f t="shared" si="0"/>
        <v>96.179356219600493</v>
      </c>
    </row>
    <row r="25" spans="1:6" ht="94.5" outlineLevel="1">
      <c r="A25" s="44" t="s">
        <v>55</v>
      </c>
      <c r="B25" s="49" t="s">
        <v>1233</v>
      </c>
      <c r="C25" s="50">
        <v>2408800</v>
      </c>
      <c r="D25" s="50">
        <v>2408800</v>
      </c>
      <c r="E25" s="50">
        <v>2356504.09</v>
      </c>
      <c r="F25" s="48">
        <f t="shared" si="0"/>
        <v>97.828964214546659</v>
      </c>
    </row>
    <row r="26" spans="1:6" ht="94.5" outlineLevel="1">
      <c r="A26" s="44" t="s">
        <v>57</v>
      </c>
      <c r="B26" s="49" t="s">
        <v>1354</v>
      </c>
      <c r="C26" s="50">
        <v>31100</v>
      </c>
      <c r="D26" s="50">
        <v>31100</v>
      </c>
      <c r="E26" s="50">
        <v>30528.7</v>
      </c>
      <c r="F26" s="48">
        <f t="shared" si="0"/>
        <v>98.163022508038594</v>
      </c>
    </row>
    <row r="27" spans="1:6" ht="63" outlineLevel="1">
      <c r="A27" s="44" t="s">
        <v>59</v>
      </c>
      <c r="B27" s="49" t="s">
        <v>1352</v>
      </c>
      <c r="C27" s="50">
        <v>467700</v>
      </c>
      <c r="D27" s="50">
        <v>467700</v>
      </c>
      <c r="E27" s="50">
        <v>462615.71</v>
      </c>
      <c r="F27" s="48">
        <f t="shared" si="0"/>
        <v>98.912916399401325</v>
      </c>
    </row>
    <row r="28" spans="1:6" ht="31.5">
      <c r="A28" s="43" t="s">
        <v>61</v>
      </c>
      <c r="B28" s="62" t="s">
        <v>724</v>
      </c>
      <c r="C28" s="47">
        <f>SUM(C29:C29)</f>
        <v>0</v>
      </c>
      <c r="D28" s="47">
        <f>SUM(D29:D29)</f>
        <v>100000</v>
      </c>
      <c r="E28" s="47">
        <f>SUM(E29:E29)</f>
        <v>93500</v>
      </c>
      <c r="F28" s="61">
        <f t="shared" si="0"/>
        <v>93.5</v>
      </c>
    </row>
    <row r="29" spans="1:6" ht="94.5" outlineLevel="1">
      <c r="A29" s="44" t="s">
        <v>64</v>
      </c>
      <c r="B29" s="49" t="s">
        <v>747</v>
      </c>
      <c r="C29" s="50">
        <v>0</v>
      </c>
      <c r="D29" s="50">
        <v>100000</v>
      </c>
      <c r="E29" s="50">
        <v>93500</v>
      </c>
      <c r="F29" s="48">
        <f t="shared" si="0"/>
        <v>93.5</v>
      </c>
    </row>
    <row r="30" spans="1:6" ht="31.5">
      <c r="A30" s="43" t="s">
        <v>66</v>
      </c>
      <c r="B30" s="62" t="s">
        <v>708</v>
      </c>
      <c r="C30" s="47">
        <f>SUM(C31:C33)</f>
        <v>21769100</v>
      </c>
      <c r="D30" s="47">
        <f t="shared" ref="D30:E30" si="1">SUM(D31:D33)</f>
        <v>26180456</v>
      </c>
      <c r="E30" s="47">
        <f t="shared" si="1"/>
        <v>26134732</v>
      </c>
      <c r="F30" s="61">
        <f t="shared" si="0"/>
        <v>99.825350635603911</v>
      </c>
    </row>
    <row r="31" spans="1:6" ht="94.5" outlineLevel="1">
      <c r="A31" s="44" t="s">
        <v>68</v>
      </c>
      <c r="B31" s="49" t="s">
        <v>690</v>
      </c>
      <c r="C31" s="50">
        <v>145900</v>
      </c>
      <c r="D31" s="50">
        <v>119884</v>
      </c>
      <c r="E31" s="50">
        <v>74160</v>
      </c>
      <c r="F31" s="48">
        <f t="shared" si="0"/>
        <v>61.859797804544392</v>
      </c>
    </row>
    <row r="32" spans="1:6" ht="126" outlineLevel="1">
      <c r="A32" s="44" t="s">
        <v>69</v>
      </c>
      <c r="B32" s="49" t="s">
        <v>701</v>
      </c>
      <c r="C32" s="50">
        <v>16137200</v>
      </c>
      <c r="D32" s="50">
        <v>20574572</v>
      </c>
      <c r="E32" s="50">
        <v>20574572</v>
      </c>
      <c r="F32" s="48">
        <f t="shared" si="0"/>
        <v>100</v>
      </c>
    </row>
    <row r="33" spans="1:6" ht="189" outlineLevel="1">
      <c r="A33" s="44" t="s">
        <v>71</v>
      </c>
      <c r="B33" s="49" t="s">
        <v>678</v>
      </c>
      <c r="C33" s="50">
        <v>5486000</v>
      </c>
      <c r="D33" s="50">
        <v>5486000</v>
      </c>
      <c r="E33" s="50">
        <v>5486000</v>
      </c>
      <c r="F33" s="48">
        <f t="shared" si="0"/>
        <v>100</v>
      </c>
    </row>
    <row r="34" spans="1:6" ht="15.75">
      <c r="A34" s="43" t="s">
        <v>73</v>
      </c>
      <c r="B34" s="62" t="s">
        <v>419</v>
      </c>
      <c r="C34" s="47">
        <f>SUM(C35:C47)</f>
        <v>217477700</v>
      </c>
      <c r="D34" s="47">
        <f t="shared" ref="D34:E34" si="2">SUM(D35:D47)</f>
        <v>227801882</v>
      </c>
      <c r="E34" s="47">
        <f t="shared" si="2"/>
        <v>223526826.66999999</v>
      </c>
      <c r="F34" s="61">
        <f t="shared" si="0"/>
        <v>98.123345034524334</v>
      </c>
    </row>
    <row r="35" spans="1:6" ht="78.75" outlineLevel="1">
      <c r="A35" s="44" t="s">
        <v>75</v>
      </c>
      <c r="B35" s="49" t="s">
        <v>595</v>
      </c>
      <c r="C35" s="50">
        <v>0</v>
      </c>
      <c r="D35" s="50">
        <v>2279717</v>
      </c>
      <c r="E35" s="50">
        <v>2279717</v>
      </c>
      <c r="F35" s="48">
        <f t="shared" si="0"/>
        <v>100</v>
      </c>
    </row>
    <row r="36" spans="1:6" ht="94.5" outlineLevel="1">
      <c r="A36" s="44" t="s">
        <v>77</v>
      </c>
      <c r="B36" s="49" t="s">
        <v>515</v>
      </c>
      <c r="C36" s="50">
        <v>0</v>
      </c>
      <c r="D36" s="50">
        <v>7500</v>
      </c>
      <c r="E36" s="50">
        <v>0</v>
      </c>
      <c r="F36" s="48">
        <f t="shared" si="0"/>
        <v>0</v>
      </c>
    </row>
    <row r="37" spans="1:6" ht="63" outlineLevel="1">
      <c r="A37" s="44" t="s">
        <v>79</v>
      </c>
      <c r="B37" s="46" t="s">
        <v>497</v>
      </c>
      <c r="C37" s="50">
        <v>1471300</v>
      </c>
      <c r="D37" s="50">
        <v>1471300</v>
      </c>
      <c r="E37" s="50">
        <v>1192659.17</v>
      </c>
      <c r="F37" s="48">
        <f t="shared" si="0"/>
        <v>81.061589750560728</v>
      </c>
    </row>
    <row r="38" spans="1:6" ht="157.5" outlineLevel="1">
      <c r="A38" s="44" t="s">
        <v>80</v>
      </c>
      <c r="B38" s="49" t="s">
        <v>656</v>
      </c>
      <c r="C38" s="50">
        <v>15015900</v>
      </c>
      <c r="D38" s="50">
        <v>16420300</v>
      </c>
      <c r="E38" s="50">
        <v>16223449.49</v>
      </c>
      <c r="F38" s="48">
        <f t="shared" si="0"/>
        <v>98.801175922486195</v>
      </c>
    </row>
    <row r="39" spans="1:6" ht="157.5" outlineLevel="1">
      <c r="A39" s="44" t="s">
        <v>82</v>
      </c>
      <c r="B39" s="49" t="s">
        <v>589</v>
      </c>
      <c r="C39" s="50">
        <v>12846500</v>
      </c>
      <c r="D39" s="50">
        <v>12986900</v>
      </c>
      <c r="E39" s="50">
        <v>12744758.57</v>
      </c>
      <c r="F39" s="48">
        <f t="shared" si="0"/>
        <v>98.135494767804488</v>
      </c>
    </row>
    <row r="40" spans="1:6" ht="126" outlineLevel="1">
      <c r="A40" s="44" t="s">
        <v>83</v>
      </c>
      <c r="B40" s="49" t="s">
        <v>414</v>
      </c>
      <c r="C40" s="50">
        <v>99400</v>
      </c>
      <c r="D40" s="50">
        <v>99400</v>
      </c>
      <c r="E40" s="50">
        <v>41146.5</v>
      </c>
      <c r="F40" s="48">
        <f t="shared" si="0"/>
        <v>41.394869215291749</v>
      </c>
    </row>
    <row r="41" spans="1:6" ht="94.5" outlineLevel="1">
      <c r="A41" s="44" t="s">
        <v>85</v>
      </c>
      <c r="B41" s="49" t="s">
        <v>391</v>
      </c>
      <c r="C41" s="50">
        <v>1923000</v>
      </c>
      <c r="D41" s="50">
        <v>1923000</v>
      </c>
      <c r="E41" s="50">
        <v>781959.07</v>
      </c>
      <c r="F41" s="48">
        <f t="shared" si="0"/>
        <v>40.663498179927196</v>
      </c>
    </row>
    <row r="42" spans="1:6" ht="63" outlineLevel="1">
      <c r="A42" s="44" t="s">
        <v>1346</v>
      </c>
      <c r="B42" s="46" t="s">
        <v>583</v>
      </c>
      <c r="C42" s="50">
        <v>0</v>
      </c>
      <c r="D42" s="50">
        <v>1636600</v>
      </c>
      <c r="E42" s="50">
        <v>1636600</v>
      </c>
      <c r="F42" s="48">
        <f t="shared" si="0"/>
        <v>100</v>
      </c>
    </row>
    <row r="43" spans="1:6" ht="157.5" outlineLevel="1">
      <c r="A43" s="44" t="s">
        <v>1345</v>
      </c>
      <c r="B43" s="49" t="s">
        <v>579</v>
      </c>
      <c r="C43" s="50">
        <v>126909800</v>
      </c>
      <c r="D43" s="50">
        <v>136498825</v>
      </c>
      <c r="E43" s="50">
        <v>136380388.28999999</v>
      </c>
      <c r="F43" s="48">
        <f t="shared" si="0"/>
        <v>99.913232432586867</v>
      </c>
    </row>
    <row r="44" spans="1:6" ht="94.5" outlineLevel="1">
      <c r="A44" s="44" t="s">
        <v>1343</v>
      </c>
      <c r="B44" s="49" t="s">
        <v>407</v>
      </c>
      <c r="C44" s="50">
        <v>9783900</v>
      </c>
      <c r="D44" s="50">
        <v>7783900</v>
      </c>
      <c r="E44" s="50">
        <v>5914632.2999999998</v>
      </c>
      <c r="F44" s="48">
        <f t="shared" si="0"/>
        <v>75.985461015686212</v>
      </c>
    </row>
    <row r="45" spans="1:6" ht="157.5" outlineLevel="1">
      <c r="A45" s="44" t="s">
        <v>1338</v>
      </c>
      <c r="B45" s="49" t="s">
        <v>648</v>
      </c>
      <c r="C45" s="50">
        <v>49427900</v>
      </c>
      <c r="D45" s="50">
        <v>46556500</v>
      </c>
      <c r="E45" s="50">
        <v>46203186.57</v>
      </c>
      <c r="F45" s="48">
        <f t="shared" si="0"/>
        <v>99.241108266300088</v>
      </c>
    </row>
    <row r="46" spans="1:6" ht="126" outlineLevel="1">
      <c r="A46" s="44" t="s">
        <v>1337</v>
      </c>
      <c r="B46" s="49" t="s">
        <v>450</v>
      </c>
      <c r="C46" s="50">
        <v>0</v>
      </c>
      <c r="D46" s="50">
        <v>63600</v>
      </c>
      <c r="E46" s="50">
        <v>53989.71</v>
      </c>
      <c r="F46" s="48">
        <f t="shared" si="0"/>
        <v>84.889481132075474</v>
      </c>
    </row>
    <row r="47" spans="1:6" ht="78.75" outlineLevel="1">
      <c r="A47" s="44" t="s">
        <v>1336</v>
      </c>
      <c r="B47" s="49" t="s">
        <v>528</v>
      </c>
      <c r="C47" s="50">
        <v>0</v>
      </c>
      <c r="D47" s="50">
        <v>74340</v>
      </c>
      <c r="E47" s="50">
        <v>74340</v>
      </c>
      <c r="F47" s="48">
        <f t="shared" si="0"/>
        <v>100</v>
      </c>
    </row>
    <row r="48" spans="1:6" ht="31.5">
      <c r="A48" s="43" t="s">
        <v>1335</v>
      </c>
      <c r="B48" s="62" t="s">
        <v>203</v>
      </c>
      <c r="C48" s="47">
        <f>SUM(C49:C50)</f>
        <v>28129500</v>
      </c>
      <c r="D48" s="47">
        <f>SUM(D49:D50)</f>
        <v>20660600</v>
      </c>
      <c r="E48" s="47">
        <f>SUM(E49:E50)</f>
        <v>19216710.23</v>
      </c>
      <c r="F48" s="61">
        <f t="shared" si="0"/>
        <v>93.011385100142306</v>
      </c>
    </row>
    <row r="49" spans="1:6" ht="78.75" outlineLevel="1">
      <c r="A49" s="44" t="s">
        <v>1332</v>
      </c>
      <c r="B49" s="49" t="s">
        <v>178</v>
      </c>
      <c r="C49" s="50">
        <v>27564300</v>
      </c>
      <c r="D49" s="50">
        <v>20095400</v>
      </c>
      <c r="E49" s="50">
        <v>18651671</v>
      </c>
      <c r="F49" s="48">
        <f t="shared" si="0"/>
        <v>92.815624471272031</v>
      </c>
    </row>
    <row r="50" spans="1:6" ht="78.75" outlineLevel="1">
      <c r="A50" s="44" t="s">
        <v>1327</v>
      </c>
      <c r="B50" s="49" t="s">
        <v>208</v>
      </c>
      <c r="C50" s="50">
        <v>565200</v>
      </c>
      <c r="D50" s="50">
        <v>565200</v>
      </c>
      <c r="E50" s="50">
        <v>565039.23</v>
      </c>
      <c r="F50" s="48">
        <f t="shared" si="0"/>
        <v>99.971555201698521</v>
      </c>
    </row>
    <row r="51" spans="1:6" ht="15.75">
      <c r="A51" s="51" t="s">
        <v>87</v>
      </c>
      <c r="B51" s="58"/>
      <c r="C51" s="53">
        <f>C7+C28+C30+C34+C48</f>
        <v>283425500</v>
      </c>
      <c r="D51" s="53">
        <f>D7+D28+D30+D34+D48</f>
        <v>291547128.94</v>
      </c>
      <c r="E51" s="53">
        <f>E7+E28+E30+E34+E48</f>
        <v>285296633.56</v>
      </c>
      <c r="F51" s="61">
        <f t="shared" si="0"/>
        <v>97.856094346486827</v>
      </c>
    </row>
  </sheetData>
  <mergeCells count="1">
    <mergeCell ref="A4:F4"/>
  </mergeCells>
  <pageMargins left="0.78740157480314965" right="0.78740157480314965" top="1.1811023622047245" bottom="0.59055118110236227" header="0.51181102362204722" footer="0.51181102362204722"/>
  <pageSetup paperSize="9" scale="90" fitToHeight="0" orientation="landscape" r:id="rId1"/>
  <headerFooter alignWithMargins="0"/>
</worksheet>
</file>

<file path=xl/worksheets/sheet11.xml><?xml version="1.0" encoding="utf-8"?>
<worksheet xmlns="http://schemas.openxmlformats.org/spreadsheetml/2006/main" xmlns:r="http://schemas.openxmlformats.org/officeDocument/2006/relationships">
  <sheetPr>
    <outlinePr summaryBelow="0"/>
    <pageSetUpPr fitToPage="1"/>
  </sheetPr>
  <dimension ref="A1:G76"/>
  <sheetViews>
    <sheetView showGridLines="0" tabSelected="1" workbookViewId="0">
      <selection activeCell="D3" sqref="D3"/>
    </sheetView>
  </sheetViews>
  <sheetFormatPr defaultRowHeight="12.75" customHeight="1" outlineLevelRow="1"/>
  <cols>
    <col min="1" max="1" width="5.5703125" style="13" customWidth="1"/>
    <col min="2" max="2" width="69.5703125" style="13" customWidth="1"/>
    <col min="3" max="3" width="18" style="13" customWidth="1"/>
    <col min="4" max="5" width="15.42578125" style="13" customWidth="1"/>
    <col min="6" max="6" width="9.140625" style="13" customWidth="1"/>
    <col min="7" max="7" width="9.140625" style="3" customWidth="1"/>
    <col min="8" max="16384" width="9.140625" style="3"/>
  </cols>
  <sheetData>
    <row r="1" spans="1:7" ht="12.75" customHeight="1">
      <c r="F1" s="5" t="s">
        <v>1762</v>
      </c>
    </row>
    <row r="2" spans="1:7" ht="12.75" customHeight="1">
      <c r="F2" s="5" t="s">
        <v>88</v>
      </c>
    </row>
    <row r="3" spans="1:7" ht="12.75" customHeight="1">
      <c r="D3" s="13" t="s">
        <v>1995</v>
      </c>
    </row>
    <row r="4" spans="1:7" ht="39.75" customHeight="1">
      <c r="A4" s="210" t="s">
        <v>1761</v>
      </c>
      <c r="B4" s="210"/>
      <c r="C4" s="210"/>
      <c r="D4" s="210"/>
      <c r="E4" s="210"/>
      <c r="F4" s="210"/>
      <c r="G4" s="40"/>
    </row>
    <row r="5" spans="1:7" ht="15.75">
      <c r="A5" s="60"/>
      <c r="B5" s="60"/>
      <c r="C5" s="60"/>
      <c r="D5" s="60"/>
      <c r="E5" s="60"/>
      <c r="F5" s="60"/>
      <c r="G5" s="38"/>
    </row>
    <row r="6" spans="1:7" ht="75.75" customHeight="1">
      <c r="A6" s="45" t="s">
        <v>119</v>
      </c>
      <c r="B6" s="44" t="s">
        <v>1751</v>
      </c>
      <c r="C6" s="12" t="s">
        <v>92</v>
      </c>
      <c r="D6" s="12" t="s">
        <v>93</v>
      </c>
      <c r="E6" s="12" t="s">
        <v>94</v>
      </c>
      <c r="F6" s="55" t="s">
        <v>117</v>
      </c>
    </row>
    <row r="7" spans="1:7" ht="31.5">
      <c r="A7" s="44" t="s">
        <v>2</v>
      </c>
      <c r="B7" s="62" t="s">
        <v>1749</v>
      </c>
      <c r="C7" s="47">
        <v>104470</v>
      </c>
      <c r="D7" s="47">
        <v>1641024</v>
      </c>
      <c r="E7" s="47">
        <v>1641024</v>
      </c>
      <c r="F7" s="59">
        <f>E7/D7*100</f>
        <v>100</v>
      </c>
    </row>
    <row r="8" spans="1:7" ht="94.5" outlineLevel="1">
      <c r="A8" s="44" t="s">
        <v>4</v>
      </c>
      <c r="B8" s="49" t="s">
        <v>323</v>
      </c>
      <c r="C8" s="50">
        <v>0</v>
      </c>
      <c r="D8" s="50">
        <v>34238</v>
      </c>
      <c r="E8" s="50">
        <v>34238</v>
      </c>
      <c r="F8" s="57">
        <f t="shared" ref="F8:F71" si="0">E8/D8*100</f>
        <v>100</v>
      </c>
    </row>
    <row r="9" spans="1:7" ht="110.25" outlineLevel="1">
      <c r="A9" s="44" t="s">
        <v>7</v>
      </c>
      <c r="B9" s="49" t="s">
        <v>309</v>
      </c>
      <c r="C9" s="50">
        <v>0</v>
      </c>
      <c r="D9" s="50">
        <v>53100</v>
      </c>
      <c r="E9" s="50">
        <v>53100</v>
      </c>
      <c r="F9" s="57">
        <f t="shared" si="0"/>
        <v>100</v>
      </c>
    </row>
    <row r="10" spans="1:7" ht="110.25" outlineLevel="1">
      <c r="A10" s="44" t="s">
        <v>10</v>
      </c>
      <c r="B10" s="49" t="s">
        <v>305</v>
      </c>
      <c r="C10" s="50">
        <v>0</v>
      </c>
      <c r="D10" s="50">
        <v>235000</v>
      </c>
      <c r="E10" s="50">
        <v>235000</v>
      </c>
      <c r="F10" s="57">
        <f t="shared" si="0"/>
        <v>100</v>
      </c>
    </row>
    <row r="11" spans="1:7" ht="110.25" outlineLevel="1">
      <c r="A11" s="44" t="s">
        <v>13</v>
      </c>
      <c r="B11" s="49" t="s">
        <v>301</v>
      </c>
      <c r="C11" s="50">
        <v>0</v>
      </c>
      <c r="D11" s="50">
        <v>1197500</v>
      </c>
      <c r="E11" s="50">
        <v>1197500</v>
      </c>
      <c r="F11" s="57">
        <f t="shared" si="0"/>
        <v>100</v>
      </c>
    </row>
    <row r="12" spans="1:7" ht="63" outlineLevel="1">
      <c r="A12" s="44" t="s">
        <v>16</v>
      </c>
      <c r="B12" s="46" t="s">
        <v>339</v>
      </c>
      <c r="C12" s="50">
        <v>99670</v>
      </c>
      <c r="D12" s="50">
        <v>116386</v>
      </c>
      <c r="E12" s="50">
        <v>116386</v>
      </c>
      <c r="F12" s="57">
        <f t="shared" si="0"/>
        <v>100</v>
      </c>
    </row>
    <row r="13" spans="1:7" ht="78.75" outlineLevel="1">
      <c r="A13" s="44" t="s">
        <v>19</v>
      </c>
      <c r="B13" s="46" t="s">
        <v>349</v>
      </c>
      <c r="C13" s="50">
        <v>4800</v>
      </c>
      <c r="D13" s="50">
        <v>4800</v>
      </c>
      <c r="E13" s="50">
        <v>4800</v>
      </c>
      <c r="F13" s="57">
        <f t="shared" si="0"/>
        <v>100</v>
      </c>
    </row>
    <row r="14" spans="1:7" ht="31.5">
      <c r="A14" s="44" t="s">
        <v>22</v>
      </c>
      <c r="B14" s="62" t="s">
        <v>1748</v>
      </c>
      <c r="C14" s="47">
        <v>125570</v>
      </c>
      <c r="D14" s="47">
        <v>2427708</v>
      </c>
      <c r="E14" s="47">
        <v>2427708</v>
      </c>
      <c r="F14" s="59">
        <f t="shared" si="0"/>
        <v>100</v>
      </c>
    </row>
    <row r="15" spans="1:7" ht="94.5" outlineLevel="1">
      <c r="A15" s="44" t="s">
        <v>25</v>
      </c>
      <c r="B15" s="49" t="s">
        <v>323</v>
      </c>
      <c r="C15" s="50">
        <v>0</v>
      </c>
      <c r="D15" s="50">
        <v>41517</v>
      </c>
      <c r="E15" s="50">
        <v>41517</v>
      </c>
      <c r="F15" s="57">
        <f t="shared" si="0"/>
        <v>100</v>
      </c>
    </row>
    <row r="16" spans="1:7" ht="110.25" outlineLevel="1">
      <c r="A16" s="44" t="s">
        <v>26</v>
      </c>
      <c r="B16" s="49" t="s">
        <v>305</v>
      </c>
      <c r="C16" s="50">
        <v>0</v>
      </c>
      <c r="D16" s="50">
        <v>227000</v>
      </c>
      <c r="E16" s="50">
        <v>227000</v>
      </c>
      <c r="F16" s="57">
        <f t="shared" si="0"/>
        <v>100</v>
      </c>
    </row>
    <row r="17" spans="1:6" ht="110.25" outlineLevel="1">
      <c r="A17" s="44" t="s">
        <v>20</v>
      </c>
      <c r="B17" s="49" t="s">
        <v>301</v>
      </c>
      <c r="C17" s="50">
        <v>0</v>
      </c>
      <c r="D17" s="50">
        <v>1171731</v>
      </c>
      <c r="E17" s="50">
        <v>1171731</v>
      </c>
      <c r="F17" s="57">
        <f t="shared" si="0"/>
        <v>100</v>
      </c>
    </row>
    <row r="18" spans="1:6" ht="63" outlineLevel="1">
      <c r="A18" s="44" t="s">
        <v>28</v>
      </c>
      <c r="B18" s="46" t="s">
        <v>339</v>
      </c>
      <c r="C18" s="50">
        <v>99670</v>
      </c>
      <c r="D18" s="50">
        <v>101560</v>
      </c>
      <c r="E18" s="50">
        <v>101560</v>
      </c>
      <c r="F18" s="57">
        <f t="shared" si="0"/>
        <v>100</v>
      </c>
    </row>
    <row r="19" spans="1:6" ht="78.75" outlineLevel="1">
      <c r="A19" s="44" t="s">
        <v>23</v>
      </c>
      <c r="B19" s="46" t="s">
        <v>349</v>
      </c>
      <c r="C19" s="50">
        <v>5900</v>
      </c>
      <c r="D19" s="50">
        <v>5900</v>
      </c>
      <c r="E19" s="50">
        <v>5900</v>
      </c>
      <c r="F19" s="57">
        <f t="shared" si="0"/>
        <v>100</v>
      </c>
    </row>
    <row r="20" spans="1:6" ht="78.75" outlineLevel="1">
      <c r="A20" s="44" t="s">
        <v>32</v>
      </c>
      <c r="B20" s="46" t="s">
        <v>287</v>
      </c>
      <c r="C20" s="50">
        <v>20000</v>
      </c>
      <c r="D20" s="50">
        <v>0</v>
      </c>
      <c r="E20" s="50">
        <v>0</v>
      </c>
      <c r="F20" s="57">
        <v>0</v>
      </c>
    </row>
    <row r="21" spans="1:6" ht="78.75" outlineLevel="1">
      <c r="A21" s="44" t="s">
        <v>33</v>
      </c>
      <c r="B21" s="46" t="s">
        <v>283</v>
      </c>
      <c r="C21" s="50">
        <v>0</v>
      </c>
      <c r="D21" s="50">
        <v>880000</v>
      </c>
      <c r="E21" s="50">
        <v>880000</v>
      </c>
      <c r="F21" s="57">
        <f t="shared" si="0"/>
        <v>100</v>
      </c>
    </row>
    <row r="22" spans="1:6" ht="31.5">
      <c r="A22" s="44" t="s">
        <v>36</v>
      </c>
      <c r="B22" s="62" t="s">
        <v>1747</v>
      </c>
      <c r="C22" s="47">
        <v>332170</v>
      </c>
      <c r="D22" s="47">
        <v>1876988</v>
      </c>
      <c r="E22" s="47">
        <v>1876988</v>
      </c>
      <c r="F22" s="59">
        <f t="shared" si="0"/>
        <v>100</v>
      </c>
    </row>
    <row r="23" spans="1:6" ht="94.5" outlineLevel="1">
      <c r="A23" s="44" t="s">
        <v>39</v>
      </c>
      <c r="B23" s="49" t="s">
        <v>323</v>
      </c>
      <c r="C23" s="50">
        <v>0</v>
      </c>
      <c r="D23" s="50">
        <v>63744</v>
      </c>
      <c r="E23" s="50">
        <v>63744</v>
      </c>
      <c r="F23" s="57">
        <f t="shared" si="0"/>
        <v>100</v>
      </c>
    </row>
    <row r="24" spans="1:6" ht="110.25" outlineLevel="1">
      <c r="A24" s="44" t="s">
        <v>41</v>
      </c>
      <c r="B24" s="49" t="s">
        <v>305</v>
      </c>
      <c r="C24" s="50">
        <v>0</v>
      </c>
      <c r="D24" s="50">
        <v>238200</v>
      </c>
      <c r="E24" s="50">
        <v>238200</v>
      </c>
      <c r="F24" s="57">
        <f t="shared" si="0"/>
        <v>100</v>
      </c>
    </row>
    <row r="25" spans="1:6" ht="110.25" outlineLevel="1">
      <c r="A25" s="44" t="s">
        <v>43</v>
      </c>
      <c r="B25" s="49" t="s">
        <v>301</v>
      </c>
      <c r="C25" s="50">
        <v>0</v>
      </c>
      <c r="D25" s="50">
        <v>1235000</v>
      </c>
      <c r="E25" s="50">
        <v>1235000</v>
      </c>
      <c r="F25" s="57">
        <f t="shared" si="0"/>
        <v>100</v>
      </c>
    </row>
    <row r="26" spans="1:6" ht="63" outlineLevel="1">
      <c r="A26" s="44" t="s">
        <v>44</v>
      </c>
      <c r="B26" s="46" t="s">
        <v>339</v>
      </c>
      <c r="C26" s="50">
        <v>249170</v>
      </c>
      <c r="D26" s="50">
        <v>239044</v>
      </c>
      <c r="E26" s="50">
        <v>239044</v>
      </c>
      <c r="F26" s="57">
        <f t="shared" si="0"/>
        <v>100</v>
      </c>
    </row>
    <row r="27" spans="1:6" ht="78.75" outlineLevel="1">
      <c r="A27" s="44" t="s">
        <v>46</v>
      </c>
      <c r="B27" s="46" t="s">
        <v>349</v>
      </c>
      <c r="C27" s="50">
        <v>9000</v>
      </c>
      <c r="D27" s="50">
        <v>9000</v>
      </c>
      <c r="E27" s="50">
        <v>9000</v>
      </c>
      <c r="F27" s="57">
        <f t="shared" si="0"/>
        <v>100</v>
      </c>
    </row>
    <row r="28" spans="1:6" ht="78.75" outlineLevel="1">
      <c r="A28" s="44" t="s">
        <v>48</v>
      </c>
      <c r="B28" s="46" t="s">
        <v>287</v>
      </c>
      <c r="C28" s="50">
        <v>74000</v>
      </c>
      <c r="D28" s="50">
        <v>92000</v>
      </c>
      <c r="E28" s="50">
        <v>92000</v>
      </c>
      <c r="F28" s="57">
        <f t="shared" si="0"/>
        <v>100</v>
      </c>
    </row>
    <row r="29" spans="1:6" ht="31.5">
      <c r="A29" s="44" t="s">
        <v>50</v>
      </c>
      <c r="B29" s="62" t="s">
        <v>1746</v>
      </c>
      <c r="C29" s="47">
        <v>81990</v>
      </c>
      <c r="D29" s="47">
        <v>1442986</v>
      </c>
      <c r="E29" s="47">
        <v>1442986</v>
      </c>
      <c r="F29" s="59">
        <f t="shared" si="0"/>
        <v>100</v>
      </c>
    </row>
    <row r="30" spans="1:6" ht="94.5" outlineLevel="1">
      <c r="A30" s="44" t="s">
        <v>52</v>
      </c>
      <c r="B30" s="49" t="s">
        <v>323</v>
      </c>
      <c r="C30" s="50">
        <v>0</v>
      </c>
      <c r="D30" s="50">
        <v>11716</v>
      </c>
      <c r="E30" s="50">
        <v>11716</v>
      </c>
      <c r="F30" s="57">
        <f t="shared" si="0"/>
        <v>100</v>
      </c>
    </row>
    <row r="31" spans="1:6" ht="110.25" outlineLevel="1">
      <c r="A31" s="44" t="s">
        <v>53</v>
      </c>
      <c r="B31" s="49" t="s">
        <v>305</v>
      </c>
      <c r="C31" s="50">
        <v>0</v>
      </c>
      <c r="D31" s="50">
        <v>138000</v>
      </c>
      <c r="E31" s="50">
        <v>138000</v>
      </c>
      <c r="F31" s="57">
        <f t="shared" si="0"/>
        <v>100</v>
      </c>
    </row>
    <row r="32" spans="1:6" ht="110.25" outlineLevel="1">
      <c r="A32" s="44" t="s">
        <v>55</v>
      </c>
      <c r="B32" s="49" t="s">
        <v>301</v>
      </c>
      <c r="C32" s="50">
        <v>0</v>
      </c>
      <c r="D32" s="50">
        <v>1204100</v>
      </c>
      <c r="E32" s="50">
        <v>1204100</v>
      </c>
      <c r="F32" s="57">
        <f t="shared" si="0"/>
        <v>100</v>
      </c>
    </row>
    <row r="33" spans="1:6" ht="63" outlineLevel="1">
      <c r="A33" s="44" t="s">
        <v>57</v>
      </c>
      <c r="B33" s="46" t="s">
        <v>339</v>
      </c>
      <c r="C33" s="50">
        <v>62290</v>
      </c>
      <c r="D33" s="50">
        <v>63470</v>
      </c>
      <c r="E33" s="50">
        <v>63470</v>
      </c>
      <c r="F33" s="57">
        <f t="shared" si="0"/>
        <v>100</v>
      </c>
    </row>
    <row r="34" spans="1:6" ht="78.75" outlineLevel="1">
      <c r="A34" s="44" t="s">
        <v>59</v>
      </c>
      <c r="B34" s="46" t="s">
        <v>349</v>
      </c>
      <c r="C34" s="50">
        <v>1700</v>
      </c>
      <c r="D34" s="50">
        <v>1700</v>
      </c>
      <c r="E34" s="50">
        <v>1700</v>
      </c>
      <c r="F34" s="57">
        <f t="shared" si="0"/>
        <v>100</v>
      </c>
    </row>
    <row r="35" spans="1:6" ht="78.75" outlineLevel="1">
      <c r="A35" s="44" t="s">
        <v>61</v>
      </c>
      <c r="B35" s="46" t="s">
        <v>287</v>
      </c>
      <c r="C35" s="50">
        <v>18000</v>
      </c>
      <c r="D35" s="50">
        <v>24000</v>
      </c>
      <c r="E35" s="50">
        <v>24000</v>
      </c>
      <c r="F35" s="57">
        <f t="shared" si="0"/>
        <v>100</v>
      </c>
    </row>
    <row r="36" spans="1:6" ht="31.5">
      <c r="A36" s="44" t="s">
        <v>63</v>
      </c>
      <c r="B36" s="62" t="s">
        <v>1745</v>
      </c>
      <c r="C36" s="47">
        <v>258570</v>
      </c>
      <c r="D36" s="47">
        <v>1716311</v>
      </c>
      <c r="E36" s="47">
        <v>1716311</v>
      </c>
      <c r="F36" s="59">
        <f t="shared" si="0"/>
        <v>100</v>
      </c>
    </row>
    <row r="37" spans="1:6" ht="94.5" outlineLevel="1">
      <c r="A37" s="44" t="s">
        <v>64</v>
      </c>
      <c r="B37" s="49" t="s">
        <v>323</v>
      </c>
      <c r="C37" s="50">
        <v>0</v>
      </c>
      <c r="D37" s="50">
        <v>66041</v>
      </c>
      <c r="E37" s="50">
        <v>66041</v>
      </c>
      <c r="F37" s="57">
        <f t="shared" si="0"/>
        <v>100</v>
      </c>
    </row>
    <row r="38" spans="1:6" ht="110.25" outlineLevel="1">
      <c r="A38" s="44" t="s">
        <v>66</v>
      </c>
      <c r="B38" s="49" t="s">
        <v>305</v>
      </c>
      <c r="C38" s="50">
        <v>0</v>
      </c>
      <c r="D38" s="50">
        <v>152000</v>
      </c>
      <c r="E38" s="50">
        <v>152000</v>
      </c>
      <c r="F38" s="57">
        <f t="shared" si="0"/>
        <v>100</v>
      </c>
    </row>
    <row r="39" spans="1:6" ht="110.25" outlineLevel="1">
      <c r="A39" s="44" t="s">
        <v>68</v>
      </c>
      <c r="B39" s="49" t="s">
        <v>301</v>
      </c>
      <c r="C39" s="50">
        <v>0</v>
      </c>
      <c r="D39" s="50">
        <v>1235000</v>
      </c>
      <c r="E39" s="50">
        <v>1235000</v>
      </c>
      <c r="F39" s="57">
        <f t="shared" si="0"/>
        <v>100</v>
      </c>
    </row>
    <row r="40" spans="1:6" ht="63" outlineLevel="1">
      <c r="A40" s="44" t="s">
        <v>69</v>
      </c>
      <c r="B40" s="46" t="s">
        <v>339</v>
      </c>
      <c r="C40" s="50">
        <v>249170</v>
      </c>
      <c r="D40" s="50">
        <v>253870</v>
      </c>
      <c r="E40" s="50">
        <v>253870</v>
      </c>
      <c r="F40" s="57">
        <f t="shared" si="0"/>
        <v>100</v>
      </c>
    </row>
    <row r="41" spans="1:6" ht="78.75" outlineLevel="1">
      <c r="A41" s="44" t="s">
        <v>71</v>
      </c>
      <c r="B41" s="46" t="s">
        <v>349</v>
      </c>
      <c r="C41" s="50">
        <v>9400</v>
      </c>
      <c r="D41" s="50">
        <v>9400</v>
      </c>
      <c r="E41" s="50">
        <v>9400</v>
      </c>
      <c r="F41" s="57">
        <f t="shared" si="0"/>
        <v>100</v>
      </c>
    </row>
    <row r="42" spans="1:6" ht="31.5">
      <c r="A42" s="44" t="s">
        <v>73</v>
      </c>
      <c r="B42" s="62" t="s">
        <v>1744</v>
      </c>
      <c r="C42" s="47">
        <v>287170</v>
      </c>
      <c r="D42" s="47">
        <v>3651884</v>
      </c>
      <c r="E42" s="47">
        <v>3646659.35</v>
      </c>
      <c r="F42" s="61">
        <f t="shared" si="0"/>
        <v>99.856932750328326</v>
      </c>
    </row>
    <row r="43" spans="1:6" ht="94.5" outlineLevel="1">
      <c r="A43" s="44" t="s">
        <v>75</v>
      </c>
      <c r="B43" s="49" t="s">
        <v>323</v>
      </c>
      <c r="C43" s="50">
        <v>0</v>
      </c>
      <c r="D43" s="50">
        <v>43079</v>
      </c>
      <c r="E43" s="50">
        <v>43079</v>
      </c>
      <c r="F43" s="57">
        <f t="shared" si="0"/>
        <v>100</v>
      </c>
    </row>
    <row r="44" spans="1:6" ht="78.75" outlineLevel="1">
      <c r="A44" s="44" t="s">
        <v>77</v>
      </c>
      <c r="B44" s="49" t="s">
        <v>263</v>
      </c>
      <c r="C44" s="50">
        <v>0</v>
      </c>
      <c r="D44" s="50">
        <v>626760</v>
      </c>
      <c r="E44" s="50">
        <v>626760</v>
      </c>
      <c r="F44" s="57">
        <f t="shared" si="0"/>
        <v>100</v>
      </c>
    </row>
    <row r="45" spans="1:6" ht="110.25" outlineLevel="1">
      <c r="A45" s="44" t="s">
        <v>79</v>
      </c>
      <c r="B45" s="49" t="s">
        <v>309</v>
      </c>
      <c r="C45" s="50">
        <v>0</v>
      </c>
      <c r="D45" s="50">
        <v>53100</v>
      </c>
      <c r="E45" s="50">
        <v>52875.35</v>
      </c>
      <c r="F45" s="48">
        <f t="shared" si="0"/>
        <v>99.576930320150652</v>
      </c>
    </row>
    <row r="46" spans="1:6" ht="110.25" outlineLevel="1">
      <c r="A46" s="44" t="s">
        <v>80</v>
      </c>
      <c r="B46" s="49" t="s">
        <v>305</v>
      </c>
      <c r="C46" s="50">
        <v>0</v>
      </c>
      <c r="D46" s="50">
        <v>448000</v>
      </c>
      <c r="E46" s="50">
        <v>448000</v>
      </c>
      <c r="F46" s="57">
        <f t="shared" si="0"/>
        <v>100</v>
      </c>
    </row>
    <row r="47" spans="1:6" ht="110.25" outlineLevel="1">
      <c r="A47" s="44" t="s">
        <v>82</v>
      </c>
      <c r="B47" s="49" t="s">
        <v>301</v>
      </c>
      <c r="C47" s="50">
        <v>0</v>
      </c>
      <c r="D47" s="50">
        <v>1167075</v>
      </c>
      <c r="E47" s="50">
        <v>1167075</v>
      </c>
      <c r="F47" s="57">
        <f t="shared" si="0"/>
        <v>100</v>
      </c>
    </row>
    <row r="48" spans="1:6" ht="63" outlineLevel="1">
      <c r="A48" s="44" t="s">
        <v>83</v>
      </c>
      <c r="B48" s="46" t="s">
        <v>339</v>
      </c>
      <c r="C48" s="50">
        <v>249170</v>
      </c>
      <c r="D48" s="50">
        <v>253870</v>
      </c>
      <c r="E48" s="50">
        <v>253870</v>
      </c>
      <c r="F48" s="57">
        <f t="shared" si="0"/>
        <v>100</v>
      </c>
    </row>
    <row r="49" spans="1:6" ht="78.75" outlineLevel="1">
      <c r="A49" s="44" t="s">
        <v>85</v>
      </c>
      <c r="B49" s="46" t="s">
        <v>349</v>
      </c>
      <c r="C49" s="50">
        <v>6000</v>
      </c>
      <c r="D49" s="50">
        <v>6000</v>
      </c>
      <c r="E49" s="50">
        <v>6000</v>
      </c>
      <c r="F49" s="57">
        <f t="shared" si="0"/>
        <v>100</v>
      </c>
    </row>
    <row r="50" spans="1:6" ht="78.75" outlineLevel="1">
      <c r="A50" s="44" t="s">
        <v>1346</v>
      </c>
      <c r="B50" s="46" t="s">
        <v>287</v>
      </c>
      <c r="C50" s="50">
        <v>32000</v>
      </c>
      <c r="D50" s="50">
        <v>64000</v>
      </c>
      <c r="E50" s="50">
        <v>64000</v>
      </c>
      <c r="F50" s="57">
        <f t="shared" si="0"/>
        <v>100</v>
      </c>
    </row>
    <row r="51" spans="1:6" ht="78.75" outlineLevel="1">
      <c r="A51" s="44" t="s">
        <v>1345</v>
      </c>
      <c r="B51" s="46" t="s">
        <v>283</v>
      </c>
      <c r="C51" s="50">
        <v>0</v>
      </c>
      <c r="D51" s="50">
        <v>990000</v>
      </c>
      <c r="E51" s="50">
        <v>985000</v>
      </c>
      <c r="F51" s="48">
        <f t="shared" si="0"/>
        <v>99.494949494949495</v>
      </c>
    </row>
    <row r="52" spans="1:6" ht="31.5">
      <c r="A52" s="44" t="s">
        <v>1343</v>
      </c>
      <c r="B52" s="62" t="s">
        <v>1743</v>
      </c>
      <c r="C52" s="47">
        <v>103870</v>
      </c>
      <c r="D52" s="47">
        <v>6955092.25</v>
      </c>
      <c r="E52" s="47">
        <v>5742871.25</v>
      </c>
      <c r="F52" s="61">
        <f t="shared" si="0"/>
        <v>82.570741603031934</v>
      </c>
    </row>
    <row r="53" spans="1:6" ht="220.5" outlineLevel="1">
      <c r="A53" s="44" t="s">
        <v>1338</v>
      </c>
      <c r="B53" s="49" t="s">
        <v>159</v>
      </c>
      <c r="C53" s="50">
        <v>0</v>
      </c>
      <c r="D53" s="50">
        <v>4400000</v>
      </c>
      <c r="E53" s="50">
        <v>3187779</v>
      </c>
      <c r="F53" s="48">
        <f t="shared" si="0"/>
        <v>72.449522727272736</v>
      </c>
    </row>
    <row r="54" spans="1:6" ht="94.5" outlineLevel="1">
      <c r="A54" s="44" t="s">
        <v>1337</v>
      </c>
      <c r="B54" s="49" t="s">
        <v>323</v>
      </c>
      <c r="C54" s="50">
        <v>0</v>
      </c>
      <c r="D54" s="50">
        <v>30450</v>
      </c>
      <c r="E54" s="50">
        <v>30450</v>
      </c>
      <c r="F54" s="57">
        <f t="shared" si="0"/>
        <v>100</v>
      </c>
    </row>
    <row r="55" spans="1:6" ht="78.75" outlineLevel="1">
      <c r="A55" s="44" t="s">
        <v>1336</v>
      </c>
      <c r="B55" s="49" t="s">
        <v>263</v>
      </c>
      <c r="C55" s="50">
        <v>0</v>
      </c>
      <c r="D55" s="50">
        <v>420408</v>
      </c>
      <c r="E55" s="50">
        <v>420408</v>
      </c>
      <c r="F55" s="57">
        <f t="shared" si="0"/>
        <v>100</v>
      </c>
    </row>
    <row r="56" spans="1:6" ht="110.25" outlineLevel="1">
      <c r="A56" s="44" t="s">
        <v>1335</v>
      </c>
      <c r="B56" s="49" t="s">
        <v>305</v>
      </c>
      <c r="C56" s="50">
        <v>0</v>
      </c>
      <c r="D56" s="50">
        <v>385000</v>
      </c>
      <c r="E56" s="50">
        <v>385000</v>
      </c>
      <c r="F56" s="57">
        <f t="shared" si="0"/>
        <v>100</v>
      </c>
    </row>
    <row r="57" spans="1:6" ht="110.25" outlineLevel="1">
      <c r="A57" s="44" t="s">
        <v>1334</v>
      </c>
      <c r="B57" s="49" t="s">
        <v>301</v>
      </c>
      <c r="C57" s="50">
        <v>0</v>
      </c>
      <c r="D57" s="50">
        <v>1613474.25</v>
      </c>
      <c r="E57" s="50">
        <v>1613474.25</v>
      </c>
      <c r="F57" s="57">
        <f t="shared" si="0"/>
        <v>100</v>
      </c>
    </row>
    <row r="58" spans="1:6" ht="63" outlineLevel="1">
      <c r="A58" s="44" t="s">
        <v>1332</v>
      </c>
      <c r="B58" s="46" t="s">
        <v>339</v>
      </c>
      <c r="C58" s="50">
        <v>99670</v>
      </c>
      <c r="D58" s="50">
        <v>101560</v>
      </c>
      <c r="E58" s="50">
        <v>101560</v>
      </c>
      <c r="F58" s="57">
        <f t="shared" si="0"/>
        <v>100</v>
      </c>
    </row>
    <row r="59" spans="1:6" ht="78.75" outlineLevel="1">
      <c r="A59" s="44" t="s">
        <v>1327</v>
      </c>
      <c r="B59" s="46" t="s">
        <v>349</v>
      </c>
      <c r="C59" s="50">
        <v>4200</v>
      </c>
      <c r="D59" s="50">
        <v>4200</v>
      </c>
      <c r="E59" s="50">
        <v>4200</v>
      </c>
      <c r="F59" s="57">
        <f t="shared" si="0"/>
        <v>100</v>
      </c>
    </row>
    <row r="60" spans="1:6" ht="31.5">
      <c r="A60" s="44" t="s">
        <v>1326</v>
      </c>
      <c r="B60" s="62" t="s">
        <v>1742</v>
      </c>
      <c r="C60" s="47">
        <v>390870</v>
      </c>
      <c r="D60" s="47">
        <v>1846060.5</v>
      </c>
      <c r="E60" s="47">
        <v>1790104.1</v>
      </c>
      <c r="F60" s="61">
        <f t="shared" si="0"/>
        <v>96.968875072079172</v>
      </c>
    </row>
    <row r="61" spans="1:6" ht="94.5" outlineLevel="1">
      <c r="A61" s="44" t="s">
        <v>1325</v>
      </c>
      <c r="B61" s="49" t="s">
        <v>323</v>
      </c>
      <c r="C61" s="50">
        <v>0</v>
      </c>
      <c r="D61" s="50">
        <v>41287</v>
      </c>
      <c r="E61" s="50">
        <v>41287</v>
      </c>
      <c r="F61" s="57">
        <f t="shared" si="0"/>
        <v>100</v>
      </c>
    </row>
    <row r="62" spans="1:6" ht="110.25" outlineLevel="1">
      <c r="A62" s="44" t="s">
        <v>1324</v>
      </c>
      <c r="B62" s="49" t="s">
        <v>309</v>
      </c>
      <c r="C62" s="50">
        <v>0</v>
      </c>
      <c r="D62" s="50">
        <v>53100</v>
      </c>
      <c r="E62" s="50">
        <v>53100</v>
      </c>
      <c r="F62" s="57">
        <f t="shared" si="0"/>
        <v>100</v>
      </c>
    </row>
    <row r="63" spans="1:6" ht="110.25" outlineLevel="1">
      <c r="A63" s="44" t="s">
        <v>1321</v>
      </c>
      <c r="B63" s="49" t="s">
        <v>305</v>
      </c>
      <c r="C63" s="50">
        <v>0</v>
      </c>
      <c r="D63" s="50">
        <v>307000</v>
      </c>
      <c r="E63" s="50">
        <v>307000</v>
      </c>
      <c r="F63" s="57">
        <f t="shared" si="0"/>
        <v>100</v>
      </c>
    </row>
    <row r="64" spans="1:6" ht="110.25" outlineLevel="1">
      <c r="A64" s="44" t="s">
        <v>1319</v>
      </c>
      <c r="B64" s="49" t="s">
        <v>301</v>
      </c>
      <c r="C64" s="50">
        <v>0</v>
      </c>
      <c r="D64" s="50">
        <v>1093103.5</v>
      </c>
      <c r="E64" s="50">
        <v>1093103.5</v>
      </c>
      <c r="F64" s="57">
        <f t="shared" si="0"/>
        <v>100</v>
      </c>
    </row>
    <row r="65" spans="1:6" ht="63" outlineLevel="1">
      <c r="A65" s="44" t="s">
        <v>1317</v>
      </c>
      <c r="B65" s="46" t="s">
        <v>339</v>
      </c>
      <c r="C65" s="50">
        <v>249170</v>
      </c>
      <c r="D65" s="50">
        <v>253870</v>
      </c>
      <c r="E65" s="50">
        <v>253870</v>
      </c>
      <c r="F65" s="57">
        <f t="shared" si="0"/>
        <v>100</v>
      </c>
    </row>
    <row r="66" spans="1:6" ht="78.75" outlineLevel="1">
      <c r="A66" s="44" t="s">
        <v>1316</v>
      </c>
      <c r="B66" s="46" t="s">
        <v>349</v>
      </c>
      <c r="C66" s="50">
        <v>5700</v>
      </c>
      <c r="D66" s="50">
        <v>5700</v>
      </c>
      <c r="E66" s="50">
        <v>5700</v>
      </c>
      <c r="F66" s="57">
        <f t="shared" si="0"/>
        <v>100</v>
      </c>
    </row>
    <row r="67" spans="1:6" ht="78.75" outlineLevel="1">
      <c r="A67" s="44" t="s">
        <v>1315</v>
      </c>
      <c r="B67" s="46" t="s">
        <v>287</v>
      </c>
      <c r="C67" s="50">
        <v>136000</v>
      </c>
      <c r="D67" s="50">
        <v>92000</v>
      </c>
      <c r="E67" s="50">
        <v>36043.599999999999</v>
      </c>
      <c r="F67" s="48">
        <f t="shared" si="0"/>
        <v>39.177826086956522</v>
      </c>
    </row>
    <row r="68" spans="1:6" ht="31.5">
      <c r="A68" s="44" t="s">
        <v>1313</v>
      </c>
      <c r="B68" s="62" t="s">
        <v>1741</v>
      </c>
      <c r="C68" s="47">
        <v>132120</v>
      </c>
      <c r="D68" s="47">
        <v>1725314.25</v>
      </c>
      <c r="E68" s="47">
        <v>1725314.25</v>
      </c>
      <c r="F68" s="59">
        <f t="shared" si="0"/>
        <v>100</v>
      </c>
    </row>
    <row r="69" spans="1:6" ht="94.5" outlineLevel="1">
      <c r="A69" s="44" t="s">
        <v>1311</v>
      </c>
      <c r="B69" s="49" t="s">
        <v>323</v>
      </c>
      <c r="C69" s="50">
        <v>0</v>
      </c>
      <c r="D69" s="50">
        <v>34628</v>
      </c>
      <c r="E69" s="50">
        <v>34628</v>
      </c>
      <c r="F69" s="57">
        <f t="shared" si="0"/>
        <v>100</v>
      </c>
    </row>
    <row r="70" spans="1:6" ht="110.25" outlineLevel="1">
      <c r="A70" s="44" t="s">
        <v>1310</v>
      </c>
      <c r="B70" s="49" t="s">
        <v>309</v>
      </c>
      <c r="C70" s="50">
        <v>0</v>
      </c>
      <c r="D70" s="50">
        <v>53100</v>
      </c>
      <c r="E70" s="50">
        <v>53100</v>
      </c>
      <c r="F70" s="57">
        <f t="shared" si="0"/>
        <v>100</v>
      </c>
    </row>
    <row r="71" spans="1:6" ht="110.25" outlineLevel="1">
      <c r="A71" s="44" t="s">
        <v>1307</v>
      </c>
      <c r="B71" s="49" t="s">
        <v>305</v>
      </c>
      <c r="C71" s="50">
        <v>0</v>
      </c>
      <c r="D71" s="50">
        <v>292000</v>
      </c>
      <c r="E71" s="50">
        <v>292000</v>
      </c>
      <c r="F71" s="57">
        <f t="shared" si="0"/>
        <v>100</v>
      </c>
    </row>
    <row r="72" spans="1:6" ht="110.25" outlineLevel="1">
      <c r="A72" s="44" t="s">
        <v>1305</v>
      </c>
      <c r="B72" s="49" t="s">
        <v>301</v>
      </c>
      <c r="C72" s="50">
        <v>0</v>
      </c>
      <c r="D72" s="50">
        <v>1203816.25</v>
      </c>
      <c r="E72" s="50">
        <v>1203816.25</v>
      </c>
      <c r="F72" s="57">
        <f t="shared" ref="F72:F76" si="1">E72/D72*100</f>
        <v>100</v>
      </c>
    </row>
    <row r="73" spans="1:6" ht="63" outlineLevel="1">
      <c r="A73" s="44" t="s">
        <v>1304</v>
      </c>
      <c r="B73" s="46" t="s">
        <v>339</v>
      </c>
      <c r="C73" s="50">
        <v>87220</v>
      </c>
      <c r="D73" s="50">
        <v>88870</v>
      </c>
      <c r="E73" s="50">
        <v>88870</v>
      </c>
      <c r="F73" s="57">
        <f t="shared" si="1"/>
        <v>100</v>
      </c>
    </row>
    <row r="74" spans="1:6" ht="78.75" outlineLevel="1">
      <c r="A74" s="44" t="s">
        <v>1303</v>
      </c>
      <c r="B74" s="46" t="s">
        <v>349</v>
      </c>
      <c r="C74" s="50">
        <v>4900</v>
      </c>
      <c r="D74" s="50">
        <v>4900</v>
      </c>
      <c r="E74" s="50">
        <v>4900</v>
      </c>
      <c r="F74" s="57">
        <f t="shared" si="1"/>
        <v>100</v>
      </c>
    </row>
    <row r="75" spans="1:6" ht="78.75" outlineLevel="1">
      <c r="A75" s="44" t="s">
        <v>1302</v>
      </c>
      <c r="B75" s="46" t="s">
        <v>287</v>
      </c>
      <c r="C75" s="50">
        <v>40000</v>
      </c>
      <c r="D75" s="50">
        <v>48000</v>
      </c>
      <c r="E75" s="50">
        <v>48000</v>
      </c>
      <c r="F75" s="57">
        <f t="shared" si="1"/>
        <v>100</v>
      </c>
    </row>
    <row r="76" spans="1:6" ht="15.75">
      <c r="A76" s="51" t="s">
        <v>87</v>
      </c>
      <c r="B76" s="58"/>
      <c r="C76" s="53">
        <v>1816800</v>
      </c>
      <c r="D76" s="53">
        <v>23283368</v>
      </c>
      <c r="E76" s="53">
        <v>22009965.949999999</v>
      </c>
      <c r="F76" s="61">
        <f t="shared" si="1"/>
        <v>94.530851163800705</v>
      </c>
    </row>
  </sheetData>
  <mergeCells count="1">
    <mergeCell ref="A4:F4"/>
  </mergeCells>
  <pageMargins left="0.78740157480314965" right="0.78740157480314965" top="1.1811023622047245" bottom="0.59055118110236227" header="0.51181102362204722" footer="0.51181102362204722"/>
  <pageSetup paperSize="9" scale="98" fitToHeight="0" orientation="landscape" r:id="rId1"/>
  <headerFooter alignWithMargins="0"/>
</worksheet>
</file>

<file path=xl/worksheets/sheet12.xml><?xml version="1.0" encoding="utf-8"?>
<worksheet xmlns="http://schemas.openxmlformats.org/spreadsheetml/2006/main" xmlns:r="http://schemas.openxmlformats.org/officeDocument/2006/relationships">
  <sheetPr>
    <tabColor rgb="FFFF0000"/>
  </sheetPr>
  <dimension ref="A5:B19"/>
  <sheetViews>
    <sheetView workbookViewId="0">
      <selection activeCell="A18" sqref="A18"/>
    </sheetView>
  </sheetViews>
  <sheetFormatPr defaultRowHeight="12.75"/>
  <cols>
    <col min="1" max="1" width="139.5703125" style="3" bestFit="1" customWidth="1"/>
    <col min="2" max="16384" width="9.140625" style="3"/>
  </cols>
  <sheetData>
    <row r="5" spans="1:2">
      <c r="A5" s="3" t="s">
        <v>120</v>
      </c>
      <c r="B5" s="3" t="s">
        <v>1727</v>
      </c>
    </row>
    <row r="6" spans="1:2">
      <c r="A6" s="3">
        <v>1</v>
      </c>
      <c r="B6" s="3">
        <v>2</v>
      </c>
    </row>
    <row r="7" spans="1:2">
      <c r="A7" s="56" t="s">
        <v>1728</v>
      </c>
      <c r="B7" s="3">
        <v>100</v>
      </c>
    </row>
    <row r="8" spans="1:2">
      <c r="A8" s="56" t="s">
        <v>1729</v>
      </c>
      <c r="B8" s="3">
        <v>200</v>
      </c>
    </row>
    <row r="9" spans="1:2">
      <c r="A9" s="56" t="s">
        <v>1730</v>
      </c>
      <c r="B9" s="3">
        <v>300</v>
      </c>
    </row>
    <row r="10" spans="1:2">
      <c r="A10" s="56" t="s">
        <v>1731</v>
      </c>
      <c r="B10" s="3">
        <v>400</v>
      </c>
    </row>
    <row r="11" spans="1:2">
      <c r="A11" s="56" t="s">
        <v>1732</v>
      </c>
      <c r="B11" s="3">
        <v>500</v>
      </c>
    </row>
    <row r="12" spans="1:2">
      <c r="A12" s="56" t="s">
        <v>1733</v>
      </c>
      <c r="B12" s="3">
        <v>700</v>
      </c>
    </row>
    <row r="13" spans="1:2">
      <c r="A13" s="56" t="s">
        <v>1734</v>
      </c>
      <c r="B13" s="3">
        <v>800</v>
      </c>
    </row>
    <row r="14" spans="1:2">
      <c r="A14" s="3" t="s">
        <v>1735</v>
      </c>
      <c r="B14" s="3">
        <v>900</v>
      </c>
    </row>
    <row r="15" spans="1:2">
      <c r="A15" s="56" t="s">
        <v>1736</v>
      </c>
      <c r="B15" s="3">
        <v>1000</v>
      </c>
    </row>
    <row r="16" spans="1:2">
      <c r="A16" s="56" t="s">
        <v>1737</v>
      </c>
      <c r="B16" s="3">
        <v>1100</v>
      </c>
    </row>
    <row r="17" spans="1:2">
      <c r="A17" s="3" t="s">
        <v>1738</v>
      </c>
      <c r="B17" s="3">
        <v>1300</v>
      </c>
    </row>
    <row r="18" spans="1:2">
      <c r="A18" s="56" t="s">
        <v>1739</v>
      </c>
      <c r="B18" s="3">
        <v>1400</v>
      </c>
    </row>
    <row r="19" spans="1:2">
      <c r="A19" s="3" t="s">
        <v>1740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O2292"/>
  <sheetViews>
    <sheetView zoomScaleNormal="100" zoomScaleSheetLayoutView="100" workbookViewId="0">
      <selection activeCell="M3" sqref="M3"/>
    </sheetView>
  </sheetViews>
  <sheetFormatPr defaultRowHeight="12.75"/>
  <cols>
    <col min="1" max="1" width="5" customWidth="1"/>
    <col min="2" max="3" width="5.28515625" customWidth="1"/>
    <col min="4" max="5" width="3.85546875" customWidth="1"/>
    <col min="6" max="6" width="4.85546875" customWidth="1"/>
    <col min="7" max="7" width="3.28515625" customWidth="1"/>
    <col min="8" max="8" width="6.140625" customWidth="1"/>
    <col min="9" max="9" width="5.7109375" customWidth="1"/>
    <col min="10" max="10" width="38" customWidth="1"/>
    <col min="11" max="11" width="18.85546875" customWidth="1"/>
    <col min="12" max="12" width="20.7109375" customWidth="1"/>
    <col min="13" max="13" width="19.42578125" customWidth="1"/>
    <col min="14" max="14" width="13.42578125" customWidth="1"/>
    <col min="15" max="15" width="16.28515625" customWidth="1"/>
  </cols>
  <sheetData>
    <row r="1" spans="1:14" ht="15.75">
      <c r="J1" s="188"/>
      <c r="K1" s="185"/>
      <c r="L1" s="205" t="s">
        <v>1994</v>
      </c>
      <c r="M1" s="205"/>
      <c r="N1" s="205"/>
    </row>
    <row r="2" spans="1:14" ht="15.75">
      <c r="K2" s="187"/>
      <c r="L2" s="187"/>
      <c r="M2" s="187"/>
      <c r="N2" s="185" t="s">
        <v>88</v>
      </c>
    </row>
    <row r="3" spans="1:14" ht="15.75">
      <c r="B3" s="206"/>
      <c r="C3" s="206"/>
      <c r="D3" s="206"/>
      <c r="E3" s="206"/>
      <c r="J3" s="188"/>
      <c r="L3" s="189"/>
      <c r="M3" s="189" t="s">
        <v>1995</v>
      </c>
      <c r="N3" s="186"/>
    </row>
    <row r="4" spans="1:14" ht="15.75" customHeight="1">
      <c r="B4" s="202" t="s">
        <v>1993</v>
      </c>
      <c r="C4" s="202"/>
      <c r="D4" s="202"/>
      <c r="E4" s="202"/>
      <c r="F4" s="202"/>
      <c r="G4" s="202"/>
      <c r="H4" s="202"/>
      <c r="I4" s="202"/>
      <c r="J4" s="202"/>
      <c r="K4" s="202"/>
      <c r="L4" s="202"/>
      <c r="M4" s="202"/>
    </row>
    <row r="5" spans="1:14" ht="15.75" customHeight="1">
      <c r="A5" s="202" t="s">
        <v>1992</v>
      </c>
      <c r="B5" s="202"/>
      <c r="C5" s="202"/>
      <c r="D5" s="202"/>
      <c r="E5" s="202"/>
      <c r="F5" s="202"/>
      <c r="G5" s="202"/>
      <c r="H5" s="202"/>
      <c r="I5" s="202"/>
      <c r="J5" s="202"/>
      <c r="K5" s="202"/>
      <c r="L5" s="202"/>
      <c r="M5" s="202"/>
    </row>
    <row r="6" spans="1:14" ht="15.75">
      <c r="B6" s="184"/>
      <c r="C6" s="184"/>
      <c r="D6" s="184"/>
      <c r="E6" s="184"/>
      <c r="F6" s="184"/>
      <c r="G6" s="184"/>
      <c r="H6" s="184"/>
      <c r="I6" s="184"/>
      <c r="J6" s="184"/>
      <c r="K6" s="184"/>
      <c r="L6" s="184"/>
      <c r="N6" s="5" t="s">
        <v>1991</v>
      </c>
    </row>
    <row r="7" spans="1:14" ht="15.75" customHeight="1">
      <c r="A7" s="195" t="s">
        <v>1990</v>
      </c>
      <c r="B7" s="197" t="s">
        <v>1989</v>
      </c>
      <c r="C7" s="198"/>
      <c r="D7" s="198"/>
      <c r="E7" s="198"/>
      <c r="F7" s="198"/>
      <c r="G7" s="198"/>
      <c r="H7" s="198"/>
      <c r="I7" s="199"/>
      <c r="J7" s="200" t="s">
        <v>1988</v>
      </c>
      <c r="K7" s="200" t="s">
        <v>1987</v>
      </c>
      <c r="L7" s="200" t="s">
        <v>1986</v>
      </c>
      <c r="M7" s="200" t="s">
        <v>1985</v>
      </c>
      <c r="N7" s="203" t="s">
        <v>1984</v>
      </c>
    </row>
    <row r="8" spans="1:14" ht="148.5" customHeight="1">
      <c r="A8" s="196"/>
      <c r="B8" s="183" t="s">
        <v>1983</v>
      </c>
      <c r="C8" s="183" t="s">
        <v>1982</v>
      </c>
      <c r="D8" s="183" t="s">
        <v>1981</v>
      </c>
      <c r="E8" s="183" t="s">
        <v>1980</v>
      </c>
      <c r="F8" s="183" t="s">
        <v>1979</v>
      </c>
      <c r="G8" s="183" t="s">
        <v>1978</v>
      </c>
      <c r="H8" s="183" t="s">
        <v>1977</v>
      </c>
      <c r="I8" s="183" t="s">
        <v>1976</v>
      </c>
      <c r="J8" s="201"/>
      <c r="K8" s="201"/>
      <c r="L8" s="201"/>
      <c r="M8" s="201"/>
      <c r="N8" s="204"/>
    </row>
    <row r="9" spans="1:14" ht="15.75">
      <c r="B9" s="146" t="s">
        <v>2</v>
      </c>
      <c r="C9" s="146" t="s">
        <v>4</v>
      </c>
      <c r="D9" s="146" t="s">
        <v>7</v>
      </c>
      <c r="E9" s="146" t="s">
        <v>10</v>
      </c>
      <c r="F9" s="146" t="s">
        <v>13</v>
      </c>
      <c r="G9" s="146" t="s">
        <v>16</v>
      </c>
      <c r="H9" s="146" t="s">
        <v>19</v>
      </c>
      <c r="I9" s="146" t="s">
        <v>22</v>
      </c>
      <c r="J9" s="182">
        <v>9</v>
      </c>
      <c r="K9" s="66">
        <v>10</v>
      </c>
      <c r="L9" s="66">
        <v>11</v>
      </c>
      <c r="M9" s="66">
        <v>12</v>
      </c>
      <c r="N9" s="66">
        <v>13</v>
      </c>
    </row>
    <row r="10" spans="1:14" ht="15.75">
      <c r="A10" s="66">
        <v>1</v>
      </c>
      <c r="B10" s="145" t="s">
        <v>1781</v>
      </c>
      <c r="C10" s="146" t="s">
        <v>2</v>
      </c>
      <c r="D10" s="145" t="s">
        <v>121</v>
      </c>
      <c r="E10" s="145" t="s">
        <v>121</v>
      </c>
      <c r="F10" s="145" t="s">
        <v>1781</v>
      </c>
      <c r="G10" s="145" t="s">
        <v>121</v>
      </c>
      <c r="H10" s="145" t="s">
        <v>1779</v>
      </c>
      <c r="I10" s="145" t="s">
        <v>1781</v>
      </c>
      <c r="J10" s="181" t="s">
        <v>1975</v>
      </c>
      <c r="K10" s="98">
        <f>K11+K35+K45+K56+K64+K52+K26+K20</f>
        <v>98832500</v>
      </c>
      <c r="L10" s="98">
        <f>L11+L35+L45+L56+L64+L52+L26+L20+L84+L33</f>
        <v>181523109</v>
      </c>
      <c r="M10" s="98">
        <f>M11+M35+M45+M56+M64+M52+M26+M20+M84+M33</f>
        <v>180060139.81000003</v>
      </c>
      <c r="N10" s="64">
        <f t="shared" ref="N10:N32" si="0">M10/L10*100</f>
        <v>99.194058983421243</v>
      </c>
    </row>
    <row r="11" spans="1:14" ht="15.75">
      <c r="A11" s="66">
        <f t="shared" ref="A11:A42" si="1">A10+1</f>
        <v>2</v>
      </c>
      <c r="B11" s="145" t="s">
        <v>1120</v>
      </c>
      <c r="C11" s="146" t="s">
        <v>2</v>
      </c>
      <c r="D11" s="145" t="s">
        <v>3</v>
      </c>
      <c r="E11" s="145" t="s">
        <v>121</v>
      </c>
      <c r="F11" s="145" t="s">
        <v>1781</v>
      </c>
      <c r="G11" s="145" t="s">
        <v>121</v>
      </c>
      <c r="H11" s="145" t="s">
        <v>1779</v>
      </c>
      <c r="I11" s="145" t="s">
        <v>1781</v>
      </c>
      <c r="J11" s="179" t="s">
        <v>1974</v>
      </c>
      <c r="K11" s="120">
        <f>K12+K15</f>
        <v>33259200</v>
      </c>
      <c r="L11" s="120">
        <f>L12+L15</f>
        <v>30547230</v>
      </c>
      <c r="M11" s="120">
        <f>M12+M15</f>
        <v>31214192.870000001</v>
      </c>
      <c r="N11" s="64">
        <f t="shared" si="0"/>
        <v>102.18338248672629</v>
      </c>
    </row>
    <row r="12" spans="1:14" ht="15.75">
      <c r="A12" s="66">
        <f t="shared" si="1"/>
        <v>3</v>
      </c>
      <c r="B12" s="145" t="s">
        <v>1120</v>
      </c>
      <c r="C12" s="146" t="s">
        <v>2</v>
      </c>
      <c r="D12" s="145" t="s">
        <v>3</v>
      </c>
      <c r="E12" s="145" t="s">
        <v>3</v>
      </c>
      <c r="F12" s="145" t="s">
        <v>1781</v>
      </c>
      <c r="G12" s="145" t="s">
        <v>121</v>
      </c>
      <c r="H12" s="145" t="s">
        <v>1779</v>
      </c>
      <c r="I12" s="145" t="s">
        <v>1230</v>
      </c>
      <c r="J12" s="180" t="s">
        <v>1973</v>
      </c>
      <c r="K12" s="142">
        <f t="shared" ref="K12:M13" si="2">K13</f>
        <v>21000</v>
      </c>
      <c r="L12" s="142">
        <f t="shared" si="2"/>
        <v>21000</v>
      </c>
      <c r="M12" s="142">
        <f t="shared" si="2"/>
        <v>26982.39</v>
      </c>
      <c r="N12" s="64">
        <f t="shared" si="0"/>
        <v>128.48757142857144</v>
      </c>
    </row>
    <row r="13" spans="1:14" ht="61.5" customHeight="1">
      <c r="A13" s="66">
        <f t="shared" si="1"/>
        <v>4</v>
      </c>
      <c r="B13" s="145" t="s">
        <v>1120</v>
      </c>
      <c r="C13" s="146" t="s">
        <v>2</v>
      </c>
      <c r="D13" s="145" t="s">
        <v>3</v>
      </c>
      <c r="E13" s="145" t="s">
        <v>3</v>
      </c>
      <c r="F13" s="145" t="s">
        <v>1780</v>
      </c>
      <c r="G13" s="145" t="s">
        <v>121</v>
      </c>
      <c r="H13" s="145" t="s">
        <v>1779</v>
      </c>
      <c r="I13" s="145" t="s">
        <v>1230</v>
      </c>
      <c r="J13" s="180" t="s">
        <v>1972</v>
      </c>
      <c r="K13" s="142">
        <f t="shared" si="2"/>
        <v>21000</v>
      </c>
      <c r="L13" s="142">
        <f t="shared" si="2"/>
        <v>21000</v>
      </c>
      <c r="M13" s="142">
        <f t="shared" si="2"/>
        <v>26982.39</v>
      </c>
      <c r="N13" s="64">
        <f t="shared" si="0"/>
        <v>128.48757142857144</v>
      </c>
    </row>
    <row r="14" spans="1:14" ht="48.75" customHeight="1">
      <c r="A14" s="66">
        <f t="shared" si="1"/>
        <v>5</v>
      </c>
      <c r="B14" s="145" t="s">
        <v>1120</v>
      </c>
      <c r="C14" s="146" t="s">
        <v>2</v>
      </c>
      <c r="D14" s="145" t="s">
        <v>3</v>
      </c>
      <c r="E14" s="145" t="s">
        <v>3</v>
      </c>
      <c r="F14" s="145" t="s">
        <v>1971</v>
      </c>
      <c r="G14" s="145" t="s">
        <v>5</v>
      </c>
      <c r="H14" s="145" t="s">
        <v>1779</v>
      </c>
      <c r="I14" s="145" t="s">
        <v>1230</v>
      </c>
      <c r="J14" s="180" t="s">
        <v>1970</v>
      </c>
      <c r="K14" s="142">
        <v>21000</v>
      </c>
      <c r="L14" s="142">
        <v>21000</v>
      </c>
      <c r="M14" s="152">
        <v>26982.39</v>
      </c>
      <c r="N14" s="64">
        <f t="shared" si="0"/>
        <v>128.48757142857144</v>
      </c>
    </row>
    <row r="15" spans="1:14" ht="15.75">
      <c r="A15" s="66">
        <f t="shared" si="1"/>
        <v>6</v>
      </c>
      <c r="B15" s="145" t="s">
        <v>1120</v>
      </c>
      <c r="C15" s="146" t="s">
        <v>2</v>
      </c>
      <c r="D15" s="145" t="s">
        <v>3</v>
      </c>
      <c r="E15" s="145" t="s">
        <v>5</v>
      </c>
      <c r="F15" s="145" t="s">
        <v>1781</v>
      </c>
      <c r="G15" s="145" t="s">
        <v>3</v>
      </c>
      <c r="H15" s="145" t="s">
        <v>1779</v>
      </c>
      <c r="I15" s="145" t="s">
        <v>1230</v>
      </c>
      <c r="J15" s="179" t="s">
        <v>1969</v>
      </c>
      <c r="K15" s="142">
        <f>K16+K17+K19+K18</f>
        <v>33238200</v>
      </c>
      <c r="L15" s="142">
        <f>L16+L17+L19+L18</f>
        <v>30526230</v>
      </c>
      <c r="M15" s="142">
        <f>M16+M17+M19+M18</f>
        <v>31187210.48</v>
      </c>
      <c r="N15" s="64">
        <f t="shared" si="0"/>
        <v>102.16528696796165</v>
      </c>
    </row>
    <row r="16" spans="1:14" ht="117" customHeight="1">
      <c r="A16" s="66">
        <f t="shared" si="1"/>
        <v>7</v>
      </c>
      <c r="B16" s="171" t="s">
        <v>1120</v>
      </c>
      <c r="C16" s="146" t="s">
        <v>2</v>
      </c>
      <c r="D16" s="171" t="s">
        <v>3</v>
      </c>
      <c r="E16" s="171" t="s">
        <v>5</v>
      </c>
      <c r="F16" s="171" t="s">
        <v>1780</v>
      </c>
      <c r="G16" s="171" t="s">
        <v>3</v>
      </c>
      <c r="H16" s="171" t="s">
        <v>1779</v>
      </c>
      <c r="I16" s="171" t="s">
        <v>1230</v>
      </c>
      <c r="J16" s="172" t="s">
        <v>1968</v>
      </c>
      <c r="K16" s="178">
        <v>33041000</v>
      </c>
      <c r="L16" s="168">
        <v>30354180</v>
      </c>
      <c r="M16" s="168">
        <v>31008918.440000001</v>
      </c>
      <c r="N16" s="64">
        <f t="shared" si="0"/>
        <v>102.15699597221865</v>
      </c>
    </row>
    <row r="17" spans="1:14" ht="129.75" customHeight="1">
      <c r="A17" s="66">
        <f t="shared" si="1"/>
        <v>8</v>
      </c>
      <c r="B17" s="171" t="s">
        <v>1120</v>
      </c>
      <c r="C17" s="146" t="s">
        <v>2</v>
      </c>
      <c r="D17" s="171" t="s">
        <v>3</v>
      </c>
      <c r="E17" s="171" t="s">
        <v>5</v>
      </c>
      <c r="F17" s="171" t="s">
        <v>1937</v>
      </c>
      <c r="G17" s="171" t="s">
        <v>3</v>
      </c>
      <c r="H17" s="171" t="s">
        <v>1779</v>
      </c>
      <c r="I17" s="171" t="s">
        <v>1230</v>
      </c>
      <c r="J17" s="177" t="s">
        <v>1967</v>
      </c>
      <c r="K17" s="120">
        <v>36370</v>
      </c>
      <c r="L17" s="168">
        <v>74720</v>
      </c>
      <c r="M17" s="168">
        <v>77326.8</v>
      </c>
      <c r="N17" s="64">
        <f t="shared" si="0"/>
        <v>103.48875802997858</v>
      </c>
    </row>
    <row r="18" spans="1:14" ht="65.25" customHeight="1">
      <c r="A18" s="66">
        <f t="shared" si="1"/>
        <v>9</v>
      </c>
      <c r="B18" s="171" t="s">
        <v>1120</v>
      </c>
      <c r="C18" s="146" t="s">
        <v>2</v>
      </c>
      <c r="D18" s="171" t="s">
        <v>3</v>
      </c>
      <c r="E18" s="171" t="s">
        <v>5</v>
      </c>
      <c r="F18" s="171" t="s">
        <v>1785</v>
      </c>
      <c r="G18" s="171" t="s">
        <v>3</v>
      </c>
      <c r="H18" s="171" t="s">
        <v>1779</v>
      </c>
      <c r="I18" s="171" t="s">
        <v>1230</v>
      </c>
      <c r="J18" s="177" t="s">
        <v>1966</v>
      </c>
      <c r="K18" s="120">
        <v>160830</v>
      </c>
      <c r="L18" s="168">
        <v>97330</v>
      </c>
      <c r="M18" s="168">
        <v>100965.24</v>
      </c>
      <c r="N18" s="64">
        <f t="shared" si="0"/>
        <v>103.73496352614818</v>
      </c>
    </row>
    <row r="19" spans="1:14" ht="145.5" hidden="1" customHeight="1">
      <c r="A19" s="66">
        <f t="shared" si="1"/>
        <v>10</v>
      </c>
      <c r="B19" s="171" t="s">
        <v>1120</v>
      </c>
      <c r="C19" s="146" t="s">
        <v>2</v>
      </c>
      <c r="D19" s="171" t="s">
        <v>3</v>
      </c>
      <c r="E19" s="171" t="s">
        <v>5</v>
      </c>
      <c r="F19" s="171" t="s">
        <v>1934</v>
      </c>
      <c r="G19" s="171" t="s">
        <v>3</v>
      </c>
      <c r="H19" s="171" t="s">
        <v>1779</v>
      </c>
      <c r="I19" s="171" t="s">
        <v>1230</v>
      </c>
      <c r="J19" s="172" t="s">
        <v>1965</v>
      </c>
      <c r="K19" s="120"/>
      <c r="L19" s="120"/>
      <c r="M19" s="120"/>
      <c r="N19" s="64" t="e">
        <f t="shared" si="0"/>
        <v>#DIV/0!</v>
      </c>
    </row>
    <row r="20" spans="1:14" ht="51" customHeight="1">
      <c r="A20" s="66">
        <f t="shared" si="1"/>
        <v>11</v>
      </c>
      <c r="B20" s="175" t="s">
        <v>1781</v>
      </c>
      <c r="C20" s="176" t="s">
        <v>2</v>
      </c>
      <c r="D20" s="175" t="s">
        <v>8</v>
      </c>
      <c r="E20" s="175" t="s">
        <v>121</v>
      </c>
      <c r="F20" s="175" t="s">
        <v>1781</v>
      </c>
      <c r="G20" s="175" t="s">
        <v>121</v>
      </c>
      <c r="H20" s="175" t="s">
        <v>1779</v>
      </c>
      <c r="I20" s="175" t="s">
        <v>1781</v>
      </c>
      <c r="J20" s="174" t="s">
        <v>1964</v>
      </c>
      <c r="K20" s="120">
        <f>K21</f>
        <v>197700</v>
      </c>
      <c r="L20" s="120">
        <f>L21</f>
        <v>197700</v>
      </c>
      <c r="M20" s="120">
        <f>M21</f>
        <v>176819.15000000002</v>
      </c>
      <c r="N20" s="64">
        <f t="shared" si="0"/>
        <v>89.438113302984334</v>
      </c>
    </row>
    <row r="21" spans="1:14" ht="26.25">
      <c r="A21" s="66">
        <f t="shared" si="1"/>
        <v>12</v>
      </c>
      <c r="B21" s="171" t="s">
        <v>1249</v>
      </c>
      <c r="C21" s="146" t="s">
        <v>2</v>
      </c>
      <c r="D21" s="171" t="s">
        <v>8</v>
      </c>
      <c r="E21" s="171" t="s">
        <v>5</v>
      </c>
      <c r="F21" s="171" t="s">
        <v>1781</v>
      </c>
      <c r="G21" s="171" t="s">
        <v>3</v>
      </c>
      <c r="H21" s="171" t="s">
        <v>1779</v>
      </c>
      <c r="I21" s="171" t="s">
        <v>1230</v>
      </c>
      <c r="J21" s="173" t="s">
        <v>1963</v>
      </c>
      <c r="K21" s="120">
        <f>K22+K23+K24+K25</f>
        <v>197700</v>
      </c>
      <c r="L21" s="120">
        <f>L22+L23+L24+L25</f>
        <v>197700</v>
      </c>
      <c r="M21" s="120">
        <f>M22+M23+M24+M25</f>
        <v>176819.15000000002</v>
      </c>
      <c r="N21" s="64">
        <f t="shared" si="0"/>
        <v>89.438113302984334</v>
      </c>
    </row>
    <row r="22" spans="1:14" ht="133.5" customHeight="1">
      <c r="A22" s="66">
        <f t="shared" si="1"/>
        <v>13</v>
      </c>
      <c r="B22" s="171" t="s">
        <v>1249</v>
      </c>
      <c r="C22" s="146" t="s">
        <v>2</v>
      </c>
      <c r="D22" s="171" t="s">
        <v>8</v>
      </c>
      <c r="E22" s="171" t="s">
        <v>5</v>
      </c>
      <c r="F22" s="171" t="s">
        <v>1039</v>
      </c>
      <c r="G22" s="171" t="s">
        <v>3</v>
      </c>
      <c r="H22" s="171" t="s">
        <v>1779</v>
      </c>
      <c r="I22" s="171" t="s">
        <v>1230</v>
      </c>
      <c r="J22" s="172" t="s">
        <v>1962</v>
      </c>
      <c r="K22" s="120">
        <v>78900</v>
      </c>
      <c r="L22" s="120">
        <v>78900</v>
      </c>
      <c r="M22" s="120">
        <v>72654.880000000005</v>
      </c>
      <c r="N22" s="64">
        <f t="shared" si="0"/>
        <v>92.084765525982263</v>
      </c>
    </row>
    <row r="23" spans="1:14" ht="157.5" customHeight="1">
      <c r="A23" s="66">
        <f t="shared" si="1"/>
        <v>14</v>
      </c>
      <c r="B23" s="171" t="s">
        <v>1249</v>
      </c>
      <c r="C23" s="146" t="s">
        <v>2</v>
      </c>
      <c r="D23" s="171" t="s">
        <v>8</v>
      </c>
      <c r="E23" s="171" t="s">
        <v>5</v>
      </c>
      <c r="F23" s="171" t="s">
        <v>1020</v>
      </c>
      <c r="G23" s="171" t="s">
        <v>3</v>
      </c>
      <c r="H23" s="171" t="s">
        <v>1779</v>
      </c>
      <c r="I23" s="171" t="s">
        <v>1230</v>
      </c>
      <c r="J23" s="172" t="s">
        <v>1961</v>
      </c>
      <c r="K23" s="120">
        <v>1100</v>
      </c>
      <c r="L23" s="120">
        <v>1100</v>
      </c>
      <c r="M23" s="120">
        <v>737.55</v>
      </c>
      <c r="N23" s="64">
        <f t="shared" si="0"/>
        <v>67.05</v>
      </c>
    </row>
    <row r="24" spans="1:14" ht="126" customHeight="1">
      <c r="A24" s="66">
        <f t="shared" si="1"/>
        <v>15</v>
      </c>
      <c r="B24" s="171" t="s">
        <v>1249</v>
      </c>
      <c r="C24" s="146" t="s">
        <v>2</v>
      </c>
      <c r="D24" s="171" t="s">
        <v>8</v>
      </c>
      <c r="E24" s="171" t="s">
        <v>5</v>
      </c>
      <c r="F24" s="171" t="s">
        <v>1002</v>
      </c>
      <c r="G24" s="171" t="s">
        <v>3</v>
      </c>
      <c r="H24" s="171" t="s">
        <v>1779</v>
      </c>
      <c r="I24" s="171" t="s">
        <v>1230</v>
      </c>
      <c r="J24" s="172" t="s">
        <v>1960</v>
      </c>
      <c r="K24" s="120">
        <v>134600</v>
      </c>
      <c r="L24" s="120">
        <v>134600</v>
      </c>
      <c r="M24" s="169">
        <v>117498.22</v>
      </c>
      <c r="N24" s="64">
        <f t="shared" si="0"/>
        <v>87.294368499257061</v>
      </c>
    </row>
    <row r="25" spans="1:14" ht="133.5" customHeight="1">
      <c r="A25" s="66">
        <f t="shared" si="1"/>
        <v>16</v>
      </c>
      <c r="B25" s="171" t="s">
        <v>1249</v>
      </c>
      <c r="C25" s="146" t="s">
        <v>2</v>
      </c>
      <c r="D25" s="171" t="s">
        <v>8</v>
      </c>
      <c r="E25" s="171" t="s">
        <v>5</v>
      </c>
      <c r="F25" s="171" t="s">
        <v>981</v>
      </c>
      <c r="G25" s="171" t="s">
        <v>3</v>
      </c>
      <c r="H25" s="171" t="s">
        <v>1779</v>
      </c>
      <c r="I25" s="171" t="s">
        <v>1230</v>
      </c>
      <c r="J25" s="172" t="s">
        <v>1959</v>
      </c>
      <c r="K25" s="153">
        <v>-16900</v>
      </c>
      <c r="L25" s="153">
        <v>-16900</v>
      </c>
      <c r="M25" s="169">
        <v>-14071.5</v>
      </c>
      <c r="N25" s="64">
        <f t="shared" si="0"/>
        <v>83.26331360946746</v>
      </c>
    </row>
    <row r="26" spans="1:14" ht="15.75">
      <c r="A26" s="66">
        <f t="shared" si="1"/>
        <v>17</v>
      </c>
      <c r="B26" s="171" t="s">
        <v>1120</v>
      </c>
      <c r="C26" s="146" t="s">
        <v>2</v>
      </c>
      <c r="D26" s="171" t="s">
        <v>34</v>
      </c>
      <c r="E26" s="171" t="s">
        <v>121</v>
      </c>
      <c r="F26" s="171" t="s">
        <v>1781</v>
      </c>
      <c r="G26" s="171" t="s">
        <v>121</v>
      </c>
      <c r="H26" s="171" t="s">
        <v>1779</v>
      </c>
      <c r="I26" s="171" t="s">
        <v>1781</v>
      </c>
      <c r="J26" s="170" t="s">
        <v>1958</v>
      </c>
      <c r="K26" s="120">
        <f>K27+K29+K31</f>
        <v>1732000</v>
      </c>
      <c r="L26" s="120">
        <f>L27+L29+L31</f>
        <v>1609000</v>
      </c>
      <c r="M26" s="169">
        <f>M27+M29+M31</f>
        <v>1536801.4</v>
      </c>
      <c r="N26" s="64">
        <f t="shared" si="0"/>
        <v>95.512827843380975</v>
      </c>
    </row>
    <row r="27" spans="1:14" ht="34.5" customHeight="1">
      <c r="A27" s="66">
        <f t="shared" si="1"/>
        <v>18</v>
      </c>
      <c r="B27" s="145" t="s">
        <v>1120</v>
      </c>
      <c r="C27" s="146" t="s">
        <v>2</v>
      </c>
      <c r="D27" s="145" t="s">
        <v>34</v>
      </c>
      <c r="E27" s="145" t="s">
        <v>5</v>
      </c>
      <c r="F27" s="145" t="s">
        <v>1781</v>
      </c>
      <c r="G27" s="145" t="s">
        <v>5</v>
      </c>
      <c r="H27" s="145" t="s">
        <v>1779</v>
      </c>
      <c r="I27" s="145" t="s">
        <v>1230</v>
      </c>
      <c r="J27" s="150" t="s">
        <v>1957</v>
      </c>
      <c r="K27" s="142">
        <f>K28</f>
        <v>1486400</v>
      </c>
      <c r="L27" s="142">
        <f>L28</f>
        <v>1386400</v>
      </c>
      <c r="M27" s="167">
        <f>M28</f>
        <v>1378844.54</v>
      </c>
      <c r="N27" s="64">
        <f t="shared" si="0"/>
        <v>99.455030294287354</v>
      </c>
    </row>
    <row r="28" spans="1:14" ht="34.5" customHeight="1">
      <c r="A28" s="66">
        <f t="shared" si="1"/>
        <v>19</v>
      </c>
      <c r="B28" s="145" t="s">
        <v>1120</v>
      </c>
      <c r="C28" s="146" t="s">
        <v>2</v>
      </c>
      <c r="D28" s="145" t="s">
        <v>34</v>
      </c>
      <c r="E28" s="145" t="s">
        <v>5</v>
      </c>
      <c r="F28" s="145" t="s">
        <v>1780</v>
      </c>
      <c r="G28" s="145" t="s">
        <v>5</v>
      </c>
      <c r="H28" s="145" t="s">
        <v>1779</v>
      </c>
      <c r="I28" s="145" t="s">
        <v>1230</v>
      </c>
      <c r="J28" s="150" t="s">
        <v>1957</v>
      </c>
      <c r="K28" s="142">
        <v>1486400</v>
      </c>
      <c r="L28" s="168">
        <v>1386400</v>
      </c>
      <c r="M28" s="161">
        <v>1378844.54</v>
      </c>
      <c r="N28" s="64">
        <f t="shared" si="0"/>
        <v>99.455030294287354</v>
      </c>
    </row>
    <row r="29" spans="1:14" ht="26.25" customHeight="1">
      <c r="A29" s="66">
        <f t="shared" si="1"/>
        <v>20</v>
      </c>
      <c r="B29" s="145" t="s">
        <v>1120</v>
      </c>
      <c r="C29" s="146" t="s">
        <v>2</v>
      </c>
      <c r="D29" s="145" t="s">
        <v>34</v>
      </c>
      <c r="E29" s="145" t="s">
        <v>8</v>
      </c>
      <c r="F29" s="145" t="s">
        <v>1781</v>
      </c>
      <c r="G29" s="145" t="s">
        <v>3</v>
      </c>
      <c r="H29" s="145" t="s">
        <v>1779</v>
      </c>
      <c r="I29" s="145" t="s">
        <v>1230</v>
      </c>
      <c r="J29" s="150" t="s">
        <v>1956</v>
      </c>
      <c r="K29" s="142">
        <f>K30</f>
        <v>129500</v>
      </c>
      <c r="L29" s="142">
        <f>L30</f>
        <v>106500</v>
      </c>
      <c r="M29" s="167">
        <f>M30</f>
        <v>106408.95</v>
      </c>
      <c r="N29" s="64">
        <f t="shared" si="0"/>
        <v>99.914507042253518</v>
      </c>
    </row>
    <row r="30" spans="1:14" ht="21" customHeight="1">
      <c r="A30" s="66">
        <f t="shared" si="1"/>
        <v>21</v>
      </c>
      <c r="B30" s="145" t="s">
        <v>1120</v>
      </c>
      <c r="C30" s="146" t="s">
        <v>2</v>
      </c>
      <c r="D30" s="145" t="s">
        <v>34</v>
      </c>
      <c r="E30" s="145" t="s">
        <v>8</v>
      </c>
      <c r="F30" s="145" t="s">
        <v>1780</v>
      </c>
      <c r="G30" s="145" t="s">
        <v>3</v>
      </c>
      <c r="H30" s="145" t="s">
        <v>1779</v>
      </c>
      <c r="I30" s="145" t="s">
        <v>1230</v>
      </c>
      <c r="J30" s="150" t="s">
        <v>1956</v>
      </c>
      <c r="K30" s="142">
        <v>129500</v>
      </c>
      <c r="L30" s="164">
        <v>106500</v>
      </c>
      <c r="M30" s="161">
        <v>106408.95</v>
      </c>
      <c r="N30" s="64">
        <f t="shared" si="0"/>
        <v>99.914507042253518</v>
      </c>
    </row>
    <row r="31" spans="1:14" ht="57" customHeight="1">
      <c r="A31" s="66">
        <f t="shared" si="1"/>
        <v>22</v>
      </c>
      <c r="B31" s="115" t="s">
        <v>1120</v>
      </c>
      <c r="C31" s="127" t="s">
        <v>2</v>
      </c>
      <c r="D31" s="115" t="s">
        <v>34</v>
      </c>
      <c r="E31" s="115" t="s">
        <v>11</v>
      </c>
      <c r="F31" s="115" t="s">
        <v>1781</v>
      </c>
      <c r="G31" s="115" t="s">
        <v>5</v>
      </c>
      <c r="H31" s="115" t="s">
        <v>1779</v>
      </c>
      <c r="I31" s="115" t="s">
        <v>1230</v>
      </c>
      <c r="J31" s="150" t="s">
        <v>1955</v>
      </c>
      <c r="K31" s="98">
        <f>K32</f>
        <v>116100</v>
      </c>
      <c r="L31" s="166">
        <f>L32</f>
        <v>116100</v>
      </c>
      <c r="M31" s="165">
        <f>M32</f>
        <v>51547.91</v>
      </c>
      <c r="N31" s="64">
        <f t="shared" si="0"/>
        <v>44.399577950043067</v>
      </c>
    </row>
    <row r="32" spans="1:14" ht="63" customHeight="1">
      <c r="A32" s="66">
        <f t="shared" si="1"/>
        <v>23</v>
      </c>
      <c r="B32" s="115" t="s">
        <v>1120</v>
      </c>
      <c r="C32" s="127" t="s">
        <v>2</v>
      </c>
      <c r="D32" s="115" t="s">
        <v>34</v>
      </c>
      <c r="E32" s="115" t="s">
        <v>11</v>
      </c>
      <c r="F32" s="115" t="s">
        <v>1937</v>
      </c>
      <c r="G32" s="115" t="s">
        <v>5</v>
      </c>
      <c r="H32" s="115" t="s">
        <v>1779</v>
      </c>
      <c r="I32" s="115" t="s">
        <v>1230</v>
      </c>
      <c r="J32" s="150" t="s">
        <v>1954</v>
      </c>
      <c r="K32" s="120">
        <v>116100</v>
      </c>
      <c r="L32" s="164">
        <v>116100</v>
      </c>
      <c r="M32" s="161">
        <v>51547.91</v>
      </c>
      <c r="N32" s="64">
        <f t="shared" si="0"/>
        <v>44.399577950043067</v>
      </c>
    </row>
    <row r="33" spans="1:14" ht="18" customHeight="1">
      <c r="A33" s="66">
        <f t="shared" si="1"/>
        <v>24</v>
      </c>
      <c r="B33" s="115" t="s">
        <v>1781</v>
      </c>
      <c r="C33" s="127" t="s">
        <v>2</v>
      </c>
      <c r="D33" s="115" t="s">
        <v>37</v>
      </c>
      <c r="E33" s="115" t="s">
        <v>121</v>
      </c>
      <c r="F33" s="115" t="s">
        <v>1781</v>
      </c>
      <c r="G33" s="115" t="s">
        <v>121</v>
      </c>
      <c r="H33" s="115" t="s">
        <v>1779</v>
      </c>
      <c r="I33" s="115" t="s">
        <v>1781</v>
      </c>
      <c r="J33" s="150" t="s">
        <v>1953</v>
      </c>
      <c r="K33" s="163">
        <f>K34</f>
        <v>0</v>
      </c>
      <c r="L33" s="162">
        <f>L34</f>
        <v>0</v>
      </c>
      <c r="M33" s="161">
        <f>M34</f>
        <v>494.86</v>
      </c>
      <c r="N33" s="64"/>
    </row>
    <row r="34" spans="1:14" ht="51" customHeight="1">
      <c r="A34" s="66">
        <f t="shared" si="1"/>
        <v>25</v>
      </c>
      <c r="B34" s="115" t="s">
        <v>1781</v>
      </c>
      <c r="C34" s="127" t="s">
        <v>2</v>
      </c>
      <c r="D34" s="115" t="s">
        <v>37</v>
      </c>
      <c r="E34" s="115" t="s">
        <v>8</v>
      </c>
      <c r="F34" s="115" t="s">
        <v>1780</v>
      </c>
      <c r="G34" s="115" t="s">
        <v>3</v>
      </c>
      <c r="H34" s="115" t="s">
        <v>1779</v>
      </c>
      <c r="I34" s="115" t="s">
        <v>1230</v>
      </c>
      <c r="J34" s="150" t="s">
        <v>1952</v>
      </c>
      <c r="K34" s="163">
        <v>0</v>
      </c>
      <c r="L34" s="162">
        <v>0</v>
      </c>
      <c r="M34" s="161">
        <v>494.86</v>
      </c>
      <c r="N34" s="64"/>
    </row>
    <row r="35" spans="1:14" ht="57" customHeight="1">
      <c r="A35" s="66">
        <f t="shared" si="1"/>
        <v>26</v>
      </c>
      <c r="B35" s="145" t="s">
        <v>1781</v>
      </c>
      <c r="C35" s="146" t="s">
        <v>2</v>
      </c>
      <c r="D35" s="145" t="s">
        <v>20</v>
      </c>
      <c r="E35" s="145" t="s">
        <v>121</v>
      </c>
      <c r="F35" s="145" t="s">
        <v>1781</v>
      </c>
      <c r="G35" s="145" t="s">
        <v>121</v>
      </c>
      <c r="H35" s="145" t="s">
        <v>1779</v>
      </c>
      <c r="I35" s="145" t="s">
        <v>1781</v>
      </c>
      <c r="J35" s="148" t="s">
        <v>1951</v>
      </c>
      <c r="K35" s="142">
        <f>K36+K42</f>
        <v>43335100</v>
      </c>
      <c r="L35" s="142">
        <f>L36+L42</f>
        <v>22635100</v>
      </c>
      <c r="M35" s="142">
        <f>M36+M42+M41</f>
        <v>21039246.459999997</v>
      </c>
      <c r="N35" s="64">
        <f>M35/L35*100</f>
        <v>92.949651028712026</v>
      </c>
    </row>
    <row r="36" spans="1:14" ht="157.5">
      <c r="A36" s="160">
        <f t="shared" si="1"/>
        <v>27</v>
      </c>
      <c r="B36" s="84" t="s">
        <v>1781</v>
      </c>
      <c r="C36" s="109" t="s">
        <v>2</v>
      </c>
      <c r="D36" s="84" t="s">
        <v>20</v>
      </c>
      <c r="E36" s="84" t="s">
        <v>34</v>
      </c>
      <c r="F36" s="84" t="s">
        <v>1781</v>
      </c>
      <c r="G36" s="84" t="s">
        <v>121</v>
      </c>
      <c r="H36" s="84" t="s">
        <v>1779</v>
      </c>
      <c r="I36" s="84" t="s">
        <v>1211</v>
      </c>
      <c r="J36" s="159" t="s">
        <v>1950</v>
      </c>
      <c r="K36" s="98">
        <f>K37</f>
        <v>36826100</v>
      </c>
      <c r="L36" s="98">
        <f>L37</f>
        <v>17426100</v>
      </c>
      <c r="M36" s="98">
        <f>M37</f>
        <v>18645484.629999999</v>
      </c>
      <c r="N36" s="64">
        <f>M36/L36*100</f>
        <v>106.99746145150091</v>
      </c>
    </row>
    <row r="37" spans="1:14" ht="117.75" customHeight="1">
      <c r="A37" s="66">
        <f t="shared" si="1"/>
        <v>28</v>
      </c>
      <c r="B37" s="145" t="s">
        <v>1781</v>
      </c>
      <c r="C37" s="146" t="s">
        <v>2</v>
      </c>
      <c r="D37" s="145" t="s">
        <v>20</v>
      </c>
      <c r="E37" s="145" t="s">
        <v>34</v>
      </c>
      <c r="F37" s="145" t="s">
        <v>1780</v>
      </c>
      <c r="G37" s="145" t="s">
        <v>121</v>
      </c>
      <c r="H37" s="145" t="s">
        <v>1779</v>
      </c>
      <c r="I37" s="145" t="s">
        <v>1211</v>
      </c>
      <c r="J37" s="126" t="s">
        <v>1949</v>
      </c>
      <c r="K37" s="142">
        <f>K38</f>
        <v>36826100</v>
      </c>
      <c r="L37" s="142">
        <f>L38</f>
        <v>17426100</v>
      </c>
      <c r="M37" s="142">
        <f>M38+M39</f>
        <v>18645484.629999999</v>
      </c>
      <c r="N37" s="64">
        <f>M37/L37*100</f>
        <v>106.99746145150091</v>
      </c>
    </row>
    <row r="38" spans="1:14" ht="173.25">
      <c r="A38" s="66">
        <f t="shared" si="1"/>
        <v>29</v>
      </c>
      <c r="B38" s="115" t="s">
        <v>713</v>
      </c>
      <c r="C38" s="127" t="s">
        <v>2</v>
      </c>
      <c r="D38" s="115" t="s">
        <v>20</v>
      </c>
      <c r="E38" s="115" t="s">
        <v>34</v>
      </c>
      <c r="F38" s="115" t="s">
        <v>1918</v>
      </c>
      <c r="G38" s="115" t="s">
        <v>34</v>
      </c>
      <c r="H38" s="115" t="s">
        <v>1779</v>
      </c>
      <c r="I38" s="115" t="s">
        <v>1211</v>
      </c>
      <c r="J38" s="158" t="s">
        <v>1948</v>
      </c>
      <c r="K38" s="142">
        <v>36826100</v>
      </c>
      <c r="L38" s="142">
        <v>17426100</v>
      </c>
      <c r="M38" s="142">
        <v>18638278.489999998</v>
      </c>
      <c r="N38" s="64">
        <f>M38/L38*100</f>
        <v>106.95610888265301</v>
      </c>
    </row>
    <row r="39" spans="1:14" ht="157.5">
      <c r="A39" s="66">
        <f t="shared" si="1"/>
        <v>30</v>
      </c>
      <c r="B39" s="115" t="s">
        <v>713</v>
      </c>
      <c r="C39" s="127" t="s">
        <v>2</v>
      </c>
      <c r="D39" s="115" t="s">
        <v>20</v>
      </c>
      <c r="E39" s="115" t="s">
        <v>34</v>
      </c>
      <c r="F39" s="115" t="s">
        <v>1918</v>
      </c>
      <c r="G39" s="115" t="s">
        <v>26</v>
      </c>
      <c r="H39" s="115" t="s">
        <v>1779</v>
      </c>
      <c r="I39" s="115" t="s">
        <v>1211</v>
      </c>
      <c r="J39" s="158" t="s">
        <v>1947</v>
      </c>
      <c r="K39" s="143">
        <v>0</v>
      </c>
      <c r="L39" s="143">
        <v>0</v>
      </c>
      <c r="M39" s="142">
        <v>7206.14</v>
      </c>
      <c r="N39" s="64"/>
    </row>
    <row r="40" spans="1:14" ht="157.5">
      <c r="A40" s="66">
        <f t="shared" si="1"/>
        <v>31</v>
      </c>
      <c r="B40" s="115" t="s">
        <v>1781</v>
      </c>
      <c r="C40" s="127" t="s">
        <v>2</v>
      </c>
      <c r="D40" s="115" t="s">
        <v>20</v>
      </c>
      <c r="E40" s="115" t="s">
        <v>34</v>
      </c>
      <c r="F40" s="115" t="s">
        <v>1937</v>
      </c>
      <c r="G40" s="115" t="s">
        <v>121</v>
      </c>
      <c r="H40" s="115" t="s">
        <v>1779</v>
      </c>
      <c r="I40" s="115" t="s">
        <v>1211</v>
      </c>
      <c r="J40" s="157" t="s">
        <v>1946</v>
      </c>
      <c r="K40" s="156">
        <f>K41</f>
        <v>0</v>
      </c>
      <c r="L40" s="143">
        <f>L41</f>
        <v>0</v>
      </c>
      <c r="M40" s="142">
        <f>M41</f>
        <v>32370.22</v>
      </c>
      <c r="N40" s="64"/>
    </row>
    <row r="41" spans="1:14" ht="140.25" customHeight="1">
      <c r="A41" s="66">
        <f t="shared" si="1"/>
        <v>32</v>
      </c>
      <c r="B41" s="115" t="s">
        <v>713</v>
      </c>
      <c r="C41" s="127" t="s">
        <v>2</v>
      </c>
      <c r="D41" s="115" t="s">
        <v>20</v>
      </c>
      <c r="E41" s="115" t="s">
        <v>34</v>
      </c>
      <c r="F41" s="115" t="s">
        <v>1916</v>
      </c>
      <c r="G41" s="115" t="s">
        <v>34</v>
      </c>
      <c r="H41" s="115" t="s">
        <v>1779</v>
      </c>
      <c r="I41" s="115" t="s">
        <v>1211</v>
      </c>
      <c r="J41" s="82" t="s">
        <v>1945</v>
      </c>
      <c r="K41" s="143">
        <v>0</v>
      </c>
      <c r="L41" s="143">
        <v>0</v>
      </c>
      <c r="M41" s="142">
        <v>32370.22</v>
      </c>
      <c r="N41" s="64"/>
    </row>
    <row r="42" spans="1:14" ht="141.75">
      <c r="A42" s="66">
        <f t="shared" si="1"/>
        <v>33</v>
      </c>
      <c r="B42" s="145" t="s">
        <v>1781</v>
      </c>
      <c r="C42" s="146" t="s">
        <v>2</v>
      </c>
      <c r="D42" s="145" t="s">
        <v>20</v>
      </c>
      <c r="E42" s="145" t="s">
        <v>29</v>
      </c>
      <c r="F42" s="145" t="s">
        <v>1781</v>
      </c>
      <c r="G42" s="145" t="s">
        <v>121</v>
      </c>
      <c r="H42" s="145" t="s">
        <v>1779</v>
      </c>
      <c r="I42" s="145" t="s">
        <v>1211</v>
      </c>
      <c r="J42" s="155" t="s">
        <v>1944</v>
      </c>
      <c r="K42" s="98">
        <f>K44</f>
        <v>6509000</v>
      </c>
      <c r="L42" s="98">
        <f>L44</f>
        <v>5209000</v>
      </c>
      <c r="M42" s="98">
        <f>M44</f>
        <v>2361391.61</v>
      </c>
      <c r="N42" s="64">
        <f t="shared" ref="N42:N47" si="3">M42/L42*100</f>
        <v>45.332916298713762</v>
      </c>
    </row>
    <row r="43" spans="1:14" ht="144.75" customHeight="1">
      <c r="A43" s="66">
        <f t="shared" ref="A43:A74" si="4">A42+1</f>
        <v>34</v>
      </c>
      <c r="B43" s="145" t="s">
        <v>713</v>
      </c>
      <c r="C43" s="146" t="s">
        <v>2</v>
      </c>
      <c r="D43" s="145" t="s">
        <v>20</v>
      </c>
      <c r="E43" s="145" t="s">
        <v>29</v>
      </c>
      <c r="F43" s="145" t="s">
        <v>1934</v>
      </c>
      <c r="G43" s="145" t="s">
        <v>121</v>
      </c>
      <c r="H43" s="145" t="s">
        <v>1779</v>
      </c>
      <c r="I43" s="145" t="s">
        <v>1211</v>
      </c>
      <c r="J43" s="126" t="s">
        <v>1943</v>
      </c>
      <c r="K43" s="98">
        <f>K44</f>
        <v>6509000</v>
      </c>
      <c r="L43" s="98">
        <f>L44</f>
        <v>5209000</v>
      </c>
      <c r="M43" s="98">
        <f>M44</f>
        <v>2361391.61</v>
      </c>
      <c r="N43" s="64">
        <f t="shared" si="3"/>
        <v>45.332916298713762</v>
      </c>
    </row>
    <row r="44" spans="1:14" ht="157.5">
      <c r="A44" s="66">
        <f t="shared" si="4"/>
        <v>35</v>
      </c>
      <c r="B44" s="115" t="s">
        <v>713</v>
      </c>
      <c r="C44" s="146" t="s">
        <v>2</v>
      </c>
      <c r="D44" s="145" t="s">
        <v>20</v>
      </c>
      <c r="E44" s="145" t="s">
        <v>29</v>
      </c>
      <c r="F44" s="145" t="s">
        <v>1942</v>
      </c>
      <c r="G44" s="145" t="s">
        <v>34</v>
      </c>
      <c r="H44" s="145" t="s">
        <v>1779</v>
      </c>
      <c r="I44" s="145" t="s">
        <v>1211</v>
      </c>
      <c r="J44" s="126" t="s">
        <v>1941</v>
      </c>
      <c r="K44" s="142">
        <v>6509000</v>
      </c>
      <c r="L44" s="142">
        <v>5209000</v>
      </c>
      <c r="M44" s="142">
        <v>2361391.61</v>
      </c>
      <c r="N44" s="64">
        <f t="shared" si="3"/>
        <v>45.332916298713762</v>
      </c>
    </row>
    <row r="45" spans="1:14" ht="25.5">
      <c r="A45" s="66">
        <f t="shared" si="4"/>
        <v>36</v>
      </c>
      <c r="B45" s="145" t="s">
        <v>1781</v>
      </c>
      <c r="C45" s="146" t="s">
        <v>2</v>
      </c>
      <c r="D45" s="145" t="s">
        <v>28</v>
      </c>
      <c r="E45" s="145" t="s">
        <v>121</v>
      </c>
      <c r="F45" s="145" t="s">
        <v>1781</v>
      </c>
      <c r="G45" s="145" t="s">
        <v>121</v>
      </c>
      <c r="H45" s="145" t="s">
        <v>1779</v>
      </c>
      <c r="I45" s="145" t="s">
        <v>1781</v>
      </c>
      <c r="J45" s="148" t="s">
        <v>1940</v>
      </c>
      <c r="K45" s="142">
        <f>K46</f>
        <v>1900000</v>
      </c>
      <c r="L45" s="142">
        <f>L46</f>
        <v>2668100</v>
      </c>
      <c r="M45" s="142">
        <f>M46</f>
        <v>2932851.74</v>
      </c>
      <c r="N45" s="64">
        <f t="shared" si="3"/>
        <v>109.92285671451596</v>
      </c>
    </row>
    <row r="46" spans="1:14" ht="31.5">
      <c r="A46" s="66">
        <f t="shared" si="4"/>
        <v>37</v>
      </c>
      <c r="B46" s="145" t="s">
        <v>1932</v>
      </c>
      <c r="C46" s="146" t="s">
        <v>2</v>
      </c>
      <c r="D46" s="145" t="s">
        <v>28</v>
      </c>
      <c r="E46" s="145" t="s">
        <v>3</v>
      </c>
      <c r="F46" s="145" t="s">
        <v>1781</v>
      </c>
      <c r="G46" s="145" t="s">
        <v>3</v>
      </c>
      <c r="H46" s="145" t="s">
        <v>1779</v>
      </c>
      <c r="I46" s="145" t="s">
        <v>1211</v>
      </c>
      <c r="J46" s="150" t="s">
        <v>1939</v>
      </c>
      <c r="K46" s="120">
        <f>K47+K49+K50</f>
        <v>1900000</v>
      </c>
      <c r="L46" s="120">
        <f>L47+L49+L50</f>
        <v>2668100</v>
      </c>
      <c r="M46" s="120">
        <f>M47+M49+M50+M48+M51</f>
        <v>2932851.74</v>
      </c>
      <c r="N46" s="64">
        <f t="shared" si="3"/>
        <v>109.92285671451596</v>
      </c>
    </row>
    <row r="47" spans="1:14" ht="47.25">
      <c r="A47" s="66">
        <f t="shared" si="4"/>
        <v>38</v>
      </c>
      <c r="B47" s="145" t="s">
        <v>1932</v>
      </c>
      <c r="C47" s="146" t="s">
        <v>2</v>
      </c>
      <c r="D47" s="145" t="s">
        <v>28</v>
      </c>
      <c r="E47" s="145" t="s">
        <v>3</v>
      </c>
      <c r="F47" s="145" t="s">
        <v>1780</v>
      </c>
      <c r="G47" s="145" t="s">
        <v>3</v>
      </c>
      <c r="H47" s="145" t="s">
        <v>1779</v>
      </c>
      <c r="I47" s="145" t="s">
        <v>1211</v>
      </c>
      <c r="J47" s="150" t="s">
        <v>1938</v>
      </c>
      <c r="K47" s="120">
        <v>64600</v>
      </c>
      <c r="L47" s="142">
        <v>139900</v>
      </c>
      <c r="M47" s="152">
        <v>146238.39000000001</v>
      </c>
      <c r="N47" s="64">
        <f t="shared" si="3"/>
        <v>104.53065761258043</v>
      </c>
    </row>
    <row r="48" spans="1:14" ht="47.25">
      <c r="A48" s="66">
        <f t="shared" si="4"/>
        <v>39</v>
      </c>
      <c r="B48" s="145" t="s">
        <v>1932</v>
      </c>
      <c r="C48" s="146" t="s">
        <v>2</v>
      </c>
      <c r="D48" s="145" t="s">
        <v>28</v>
      </c>
      <c r="E48" s="145" t="s">
        <v>3</v>
      </c>
      <c r="F48" s="145" t="s">
        <v>1937</v>
      </c>
      <c r="G48" s="145" t="s">
        <v>3</v>
      </c>
      <c r="H48" s="145" t="s">
        <v>1779</v>
      </c>
      <c r="I48" s="145" t="s">
        <v>1211</v>
      </c>
      <c r="J48" s="150" t="s">
        <v>1936</v>
      </c>
      <c r="K48" s="153">
        <v>0</v>
      </c>
      <c r="L48" s="143">
        <v>0</v>
      </c>
      <c r="M48" s="152">
        <v>-17170.75</v>
      </c>
      <c r="N48" s="64"/>
    </row>
    <row r="49" spans="1:14" ht="31.5">
      <c r="A49" s="66">
        <f t="shared" si="4"/>
        <v>40</v>
      </c>
      <c r="B49" s="145" t="s">
        <v>1932</v>
      </c>
      <c r="C49" s="146" t="s">
        <v>2</v>
      </c>
      <c r="D49" s="145" t="s">
        <v>28</v>
      </c>
      <c r="E49" s="145" t="s">
        <v>3</v>
      </c>
      <c r="F49" s="145" t="s">
        <v>1785</v>
      </c>
      <c r="G49" s="145" t="s">
        <v>3</v>
      </c>
      <c r="H49" s="145" t="s">
        <v>1779</v>
      </c>
      <c r="I49" s="145" t="s">
        <v>1211</v>
      </c>
      <c r="J49" s="150" t="s">
        <v>1935</v>
      </c>
      <c r="K49" s="120">
        <v>516800</v>
      </c>
      <c r="L49" s="142">
        <v>736000</v>
      </c>
      <c r="M49" s="152">
        <v>834619.56</v>
      </c>
      <c r="N49" s="64">
        <f>M49/L49*100</f>
        <v>113.39939673913044</v>
      </c>
    </row>
    <row r="50" spans="1:14" ht="31.5">
      <c r="A50" s="66">
        <f t="shared" si="4"/>
        <v>41</v>
      </c>
      <c r="B50" s="145" t="s">
        <v>1932</v>
      </c>
      <c r="C50" s="146" t="s">
        <v>2</v>
      </c>
      <c r="D50" s="145" t="s">
        <v>28</v>
      </c>
      <c r="E50" s="145" t="s">
        <v>3</v>
      </c>
      <c r="F50" s="145" t="s">
        <v>1934</v>
      </c>
      <c r="G50" s="145" t="s">
        <v>3</v>
      </c>
      <c r="H50" s="145" t="s">
        <v>1779</v>
      </c>
      <c r="I50" s="145" t="s">
        <v>1211</v>
      </c>
      <c r="J50" s="150" t="s">
        <v>1933</v>
      </c>
      <c r="K50" s="120">
        <v>1318600</v>
      </c>
      <c r="L50" s="142">
        <v>1792200</v>
      </c>
      <c r="M50" s="152">
        <v>1969164.55</v>
      </c>
      <c r="N50" s="64">
        <f>M50/L50*100</f>
        <v>109.8741518803705</v>
      </c>
    </row>
    <row r="51" spans="1:14" ht="78.75">
      <c r="A51" s="66">
        <f t="shared" si="4"/>
        <v>42</v>
      </c>
      <c r="B51" s="145" t="s">
        <v>1932</v>
      </c>
      <c r="C51" s="146" t="s">
        <v>2</v>
      </c>
      <c r="D51" s="145" t="s">
        <v>28</v>
      </c>
      <c r="E51" s="145" t="s">
        <v>3</v>
      </c>
      <c r="F51" s="145" t="s">
        <v>1931</v>
      </c>
      <c r="G51" s="145" t="s">
        <v>3</v>
      </c>
      <c r="H51" s="145" t="s">
        <v>1779</v>
      </c>
      <c r="I51" s="145" t="s">
        <v>1211</v>
      </c>
      <c r="J51" s="154" t="s">
        <v>1930</v>
      </c>
      <c r="K51" s="153">
        <v>0</v>
      </c>
      <c r="L51" s="143">
        <v>0</v>
      </c>
      <c r="M51" s="152">
        <v>-0.01</v>
      </c>
      <c r="N51" s="64"/>
    </row>
    <row r="52" spans="1:14" ht="38.25">
      <c r="A52" s="66">
        <f t="shared" si="4"/>
        <v>43</v>
      </c>
      <c r="B52" s="145" t="s">
        <v>1781</v>
      </c>
      <c r="C52" s="146" t="s">
        <v>2</v>
      </c>
      <c r="D52" s="145" t="s">
        <v>23</v>
      </c>
      <c r="E52" s="145" t="s">
        <v>121</v>
      </c>
      <c r="F52" s="145" t="s">
        <v>1781</v>
      </c>
      <c r="G52" s="145" t="s">
        <v>121</v>
      </c>
      <c r="H52" s="145" t="s">
        <v>1779</v>
      </c>
      <c r="I52" s="145" t="s">
        <v>1200</v>
      </c>
      <c r="J52" s="151" t="s">
        <v>1929</v>
      </c>
      <c r="K52" s="120">
        <f t="shared" ref="K52:M54" si="5">K53</f>
        <v>1330300</v>
      </c>
      <c r="L52" s="120">
        <f t="shared" si="5"/>
        <v>1130300</v>
      </c>
      <c r="M52" s="120">
        <f t="shared" si="5"/>
        <v>1080743.52</v>
      </c>
      <c r="N52" s="64">
        <f t="shared" ref="N52:N62" si="6">M52/L52*100</f>
        <v>95.615634787224636</v>
      </c>
    </row>
    <row r="53" spans="1:14" ht="31.5">
      <c r="A53" s="66">
        <f t="shared" si="4"/>
        <v>44</v>
      </c>
      <c r="B53" s="145" t="s">
        <v>1781</v>
      </c>
      <c r="C53" s="146" t="s">
        <v>2</v>
      </c>
      <c r="D53" s="145" t="s">
        <v>23</v>
      </c>
      <c r="E53" s="145" t="s">
        <v>3</v>
      </c>
      <c r="F53" s="145" t="s">
        <v>1781</v>
      </c>
      <c r="G53" s="145" t="s">
        <v>121</v>
      </c>
      <c r="H53" s="145" t="s">
        <v>1779</v>
      </c>
      <c r="I53" s="145" t="s">
        <v>1200</v>
      </c>
      <c r="J53" s="126" t="s">
        <v>1928</v>
      </c>
      <c r="K53" s="120">
        <f t="shared" si="5"/>
        <v>1330300</v>
      </c>
      <c r="L53" s="120">
        <f t="shared" si="5"/>
        <v>1130300</v>
      </c>
      <c r="M53" s="120">
        <f t="shared" si="5"/>
        <v>1080743.52</v>
      </c>
      <c r="N53" s="64">
        <f t="shared" si="6"/>
        <v>95.615634787224636</v>
      </c>
    </row>
    <row r="54" spans="1:14" ht="31.5">
      <c r="A54" s="66">
        <f t="shared" si="4"/>
        <v>45</v>
      </c>
      <c r="B54" s="145" t="s">
        <v>1781</v>
      </c>
      <c r="C54" s="146" t="s">
        <v>2</v>
      </c>
      <c r="D54" s="145" t="s">
        <v>23</v>
      </c>
      <c r="E54" s="145" t="s">
        <v>3</v>
      </c>
      <c r="F54" s="145" t="s">
        <v>1504</v>
      </c>
      <c r="G54" s="145" t="s">
        <v>121</v>
      </c>
      <c r="H54" s="145" t="s">
        <v>1779</v>
      </c>
      <c r="I54" s="145" t="s">
        <v>1200</v>
      </c>
      <c r="J54" s="126" t="s">
        <v>1927</v>
      </c>
      <c r="K54" s="120">
        <f t="shared" si="5"/>
        <v>1330300</v>
      </c>
      <c r="L54" s="120">
        <f t="shared" si="5"/>
        <v>1130300</v>
      </c>
      <c r="M54" s="120">
        <f t="shared" si="5"/>
        <v>1080743.52</v>
      </c>
      <c r="N54" s="64">
        <f t="shared" si="6"/>
        <v>95.615634787224636</v>
      </c>
    </row>
    <row r="55" spans="1:14" ht="47.25">
      <c r="A55" s="66">
        <f t="shared" si="4"/>
        <v>46</v>
      </c>
      <c r="B55" s="145" t="s">
        <v>388</v>
      </c>
      <c r="C55" s="146" t="s">
        <v>2</v>
      </c>
      <c r="D55" s="145" t="s">
        <v>23</v>
      </c>
      <c r="E55" s="145" t="s">
        <v>3</v>
      </c>
      <c r="F55" s="145" t="s">
        <v>1499</v>
      </c>
      <c r="G55" s="145" t="s">
        <v>34</v>
      </c>
      <c r="H55" s="145" t="s">
        <v>1779</v>
      </c>
      <c r="I55" s="145" t="s">
        <v>1200</v>
      </c>
      <c r="J55" s="150" t="s">
        <v>1926</v>
      </c>
      <c r="K55" s="94">
        <v>1330300</v>
      </c>
      <c r="L55" s="94">
        <v>1130300</v>
      </c>
      <c r="M55" s="94">
        <v>1080743.52</v>
      </c>
      <c r="N55" s="64">
        <f t="shared" si="6"/>
        <v>95.615634787224636</v>
      </c>
    </row>
    <row r="56" spans="1:14" ht="26.25" customHeight="1">
      <c r="A56" s="66">
        <f t="shared" si="4"/>
        <v>47</v>
      </c>
      <c r="B56" s="145" t="s">
        <v>1781</v>
      </c>
      <c r="C56" s="146" t="s">
        <v>2</v>
      </c>
      <c r="D56" s="145" t="s">
        <v>32</v>
      </c>
      <c r="E56" s="145" t="s">
        <v>121</v>
      </c>
      <c r="F56" s="145" t="s">
        <v>1781</v>
      </c>
      <c r="G56" s="145" t="s">
        <v>121</v>
      </c>
      <c r="H56" s="145" t="s">
        <v>1779</v>
      </c>
      <c r="I56" s="145" t="s">
        <v>1781</v>
      </c>
      <c r="J56" s="148" t="s">
        <v>1925</v>
      </c>
      <c r="K56" s="142">
        <f>K57+K60</f>
        <v>1963000</v>
      </c>
      <c r="L56" s="142">
        <f>L57+L60</f>
        <v>1963000</v>
      </c>
      <c r="M56" s="142">
        <f>M57+M60</f>
        <v>950866.56</v>
      </c>
      <c r="N56" s="64">
        <f t="shared" si="6"/>
        <v>48.439457972491091</v>
      </c>
    </row>
    <row r="57" spans="1:14" ht="141.75">
      <c r="A57" s="66">
        <f t="shared" si="4"/>
        <v>48</v>
      </c>
      <c r="B57" s="145" t="s">
        <v>1781</v>
      </c>
      <c r="C57" s="146" t="s">
        <v>2</v>
      </c>
      <c r="D57" s="145" t="s">
        <v>32</v>
      </c>
      <c r="E57" s="145" t="s">
        <v>5</v>
      </c>
      <c r="F57" s="145" t="s">
        <v>1781</v>
      </c>
      <c r="G57" s="145" t="s">
        <v>121</v>
      </c>
      <c r="H57" s="145" t="s">
        <v>1779</v>
      </c>
      <c r="I57" s="145" t="s">
        <v>709</v>
      </c>
      <c r="J57" s="126" t="s">
        <v>1924</v>
      </c>
      <c r="K57" s="143">
        <f t="shared" ref="K57:M58" si="7">K58</f>
        <v>450000</v>
      </c>
      <c r="L57" s="143">
        <f t="shared" si="7"/>
        <v>450000</v>
      </c>
      <c r="M57" s="143">
        <f t="shared" si="7"/>
        <v>359610.88</v>
      </c>
      <c r="N57" s="64">
        <f t="shared" si="6"/>
        <v>79.913528888888891</v>
      </c>
    </row>
    <row r="58" spans="1:14" ht="176.25" customHeight="1">
      <c r="A58" s="66">
        <f t="shared" si="4"/>
        <v>49</v>
      </c>
      <c r="B58" s="145" t="s">
        <v>1781</v>
      </c>
      <c r="C58" s="146" t="s">
        <v>2</v>
      </c>
      <c r="D58" s="145" t="s">
        <v>32</v>
      </c>
      <c r="E58" s="145" t="s">
        <v>5</v>
      </c>
      <c r="F58" s="145" t="s">
        <v>1892</v>
      </c>
      <c r="G58" s="145" t="s">
        <v>34</v>
      </c>
      <c r="H58" s="145" t="s">
        <v>1779</v>
      </c>
      <c r="I58" s="145" t="s">
        <v>1186</v>
      </c>
      <c r="J58" s="126" t="s">
        <v>1923</v>
      </c>
      <c r="K58" s="143">
        <f t="shared" si="7"/>
        <v>450000</v>
      </c>
      <c r="L58" s="143">
        <f t="shared" si="7"/>
        <v>450000</v>
      </c>
      <c r="M58" s="143">
        <f t="shared" si="7"/>
        <v>359610.88</v>
      </c>
      <c r="N58" s="64">
        <f t="shared" si="6"/>
        <v>79.913528888888891</v>
      </c>
    </row>
    <row r="59" spans="1:14" ht="174" customHeight="1">
      <c r="A59" s="66">
        <f t="shared" si="4"/>
        <v>50</v>
      </c>
      <c r="B59" s="145" t="s">
        <v>713</v>
      </c>
      <c r="C59" s="146" t="s">
        <v>2</v>
      </c>
      <c r="D59" s="145" t="s">
        <v>32</v>
      </c>
      <c r="E59" s="145" t="s">
        <v>5</v>
      </c>
      <c r="F59" s="145" t="s">
        <v>1922</v>
      </c>
      <c r="G59" s="145" t="s">
        <v>34</v>
      </c>
      <c r="H59" s="145" t="s">
        <v>1779</v>
      </c>
      <c r="I59" s="145" t="s">
        <v>709</v>
      </c>
      <c r="J59" s="149" t="s">
        <v>1921</v>
      </c>
      <c r="K59" s="143">
        <v>450000</v>
      </c>
      <c r="L59" s="143">
        <v>450000</v>
      </c>
      <c r="M59" s="143">
        <v>359610.88</v>
      </c>
      <c r="N59" s="64">
        <f t="shared" si="6"/>
        <v>79.913528888888891</v>
      </c>
    </row>
    <row r="60" spans="1:14" ht="63">
      <c r="A60" s="66">
        <f t="shared" si="4"/>
        <v>51</v>
      </c>
      <c r="B60" s="145" t="s">
        <v>1781</v>
      </c>
      <c r="C60" s="146" t="s">
        <v>2</v>
      </c>
      <c r="D60" s="145" t="s">
        <v>32</v>
      </c>
      <c r="E60" s="145" t="s">
        <v>14</v>
      </c>
      <c r="F60" s="145" t="s">
        <v>1781</v>
      </c>
      <c r="G60" s="145" t="s">
        <v>121</v>
      </c>
      <c r="H60" s="145" t="s">
        <v>1779</v>
      </c>
      <c r="I60" s="145" t="s">
        <v>675</v>
      </c>
      <c r="J60" s="126" t="s">
        <v>1920</v>
      </c>
      <c r="K60" s="143">
        <f>K61</f>
        <v>1513000</v>
      </c>
      <c r="L60" s="143">
        <f>L61</f>
        <v>1513000</v>
      </c>
      <c r="M60" s="143">
        <f>M61+M63</f>
        <v>591255.68000000005</v>
      </c>
      <c r="N60" s="64">
        <f t="shared" si="6"/>
        <v>39.07836615994713</v>
      </c>
    </row>
    <row r="61" spans="1:14" ht="84" customHeight="1">
      <c r="A61" s="66">
        <f t="shared" si="4"/>
        <v>52</v>
      </c>
      <c r="B61" s="145" t="s">
        <v>1781</v>
      </c>
      <c r="C61" s="146" t="s">
        <v>2</v>
      </c>
      <c r="D61" s="145" t="s">
        <v>32</v>
      </c>
      <c r="E61" s="145" t="s">
        <v>14</v>
      </c>
      <c r="F61" s="145" t="s">
        <v>1780</v>
      </c>
      <c r="G61" s="145" t="s">
        <v>121</v>
      </c>
      <c r="H61" s="145" t="s">
        <v>1779</v>
      </c>
      <c r="I61" s="145" t="s">
        <v>675</v>
      </c>
      <c r="J61" s="126" t="s">
        <v>1919</v>
      </c>
      <c r="K61" s="143">
        <f>K62</f>
        <v>1513000</v>
      </c>
      <c r="L61" s="143">
        <f>L62</f>
        <v>1513000</v>
      </c>
      <c r="M61" s="143">
        <f>M62</f>
        <v>544355.68000000005</v>
      </c>
      <c r="N61" s="64">
        <f t="shared" si="6"/>
        <v>35.978564441506947</v>
      </c>
    </row>
    <row r="62" spans="1:14" ht="79.5" customHeight="1">
      <c r="A62" s="66">
        <f t="shared" si="4"/>
        <v>53</v>
      </c>
      <c r="B62" s="145" t="s">
        <v>713</v>
      </c>
      <c r="C62" s="146" t="s">
        <v>2</v>
      </c>
      <c r="D62" s="145" t="s">
        <v>32</v>
      </c>
      <c r="E62" s="145" t="s">
        <v>14</v>
      </c>
      <c r="F62" s="145" t="s">
        <v>1918</v>
      </c>
      <c r="G62" s="145" t="s">
        <v>34</v>
      </c>
      <c r="H62" s="145" t="s">
        <v>1779</v>
      </c>
      <c r="I62" s="145" t="s">
        <v>675</v>
      </c>
      <c r="J62" s="126" t="s">
        <v>1917</v>
      </c>
      <c r="K62" s="142">
        <v>1513000</v>
      </c>
      <c r="L62" s="142">
        <v>1513000</v>
      </c>
      <c r="M62" s="142">
        <v>544355.68000000005</v>
      </c>
      <c r="N62" s="64">
        <f t="shared" si="6"/>
        <v>35.978564441506947</v>
      </c>
    </row>
    <row r="63" spans="1:14" ht="104.25" customHeight="1">
      <c r="A63" s="66">
        <f t="shared" si="4"/>
        <v>54</v>
      </c>
      <c r="B63" s="145" t="s">
        <v>713</v>
      </c>
      <c r="C63" s="146" t="s">
        <v>2</v>
      </c>
      <c r="D63" s="145" t="s">
        <v>32</v>
      </c>
      <c r="E63" s="145" t="s">
        <v>14</v>
      </c>
      <c r="F63" s="145" t="s">
        <v>1916</v>
      </c>
      <c r="G63" s="145" t="s">
        <v>34</v>
      </c>
      <c r="H63" s="145" t="s">
        <v>1779</v>
      </c>
      <c r="I63" s="145" t="s">
        <v>675</v>
      </c>
      <c r="J63" s="136" t="s">
        <v>1915</v>
      </c>
      <c r="K63" s="143">
        <v>0</v>
      </c>
      <c r="L63" s="143">
        <v>0</v>
      </c>
      <c r="M63" s="142">
        <v>46900</v>
      </c>
      <c r="N63" s="64"/>
    </row>
    <row r="64" spans="1:14" ht="25.5">
      <c r="A64" s="66">
        <f t="shared" si="4"/>
        <v>55</v>
      </c>
      <c r="B64" s="145" t="s">
        <v>1781</v>
      </c>
      <c r="C64" s="146" t="s">
        <v>2</v>
      </c>
      <c r="D64" s="145" t="s">
        <v>36</v>
      </c>
      <c r="E64" s="145" t="s">
        <v>121</v>
      </c>
      <c r="F64" s="145" t="s">
        <v>1781</v>
      </c>
      <c r="G64" s="145" t="s">
        <v>121</v>
      </c>
      <c r="H64" s="145" t="s">
        <v>1779</v>
      </c>
      <c r="I64" s="145" t="s">
        <v>1781</v>
      </c>
      <c r="J64" s="148" t="s">
        <v>1914</v>
      </c>
      <c r="K64" s="142">
        <f>K67+K69+K71+K75+K79</f>
        <v>15115200</v>
      </c>
      <c r="L64" s="142">
        <f>L67+L69+L71+L75+L79+L65+L73</f>
        <v>120595150</v>
      </c>
      <c r="M64" s="142">
        <f>M67+M69+M71+M75+M79+M65+M73</f>
        <v>120960890.06</v>
      </c>
      <c r="N64" s="64">
        <f>M64/L64*100</f>
        <v>100.30327924464623</v>
      </c>
    </row>
    <row r="65" spans="1:14" ht="47.25">
      <c r="A65" s="66">
        <f t="shared" si="4"/>
        <v>56</v>
      </c>
      <c r="B65" s="145" t="s">
        <v>1781</v>
      </c>
      <c r="C65" s="146" t="s">
        <v>2</v>
      </c>
      <c r="D65" s="145" t="s">
        <v>36</v>
      </c>
      <c r="E65" s="145" t="s">
        <v>8</v>
      </c>
      <c r="F65" s="145" t="s">
        <v>1781</v>
      </c>
      <c r="G65" s="145" t="s">
        <v>121</v>
      </c>
      <c r="H65" s="145" t="s">
        <v>1779</v>
      </c>
      <c r="I65" s="145" t="s">
        <v>1186</v>
      </c>
      <c r="J65" s="147" t="s">
        <v>1913</v>
      </c>
      <c r="K65" s="143">
        <f>K66</f>
        <v>0</v>
      </c>
      <c r="L65" s="142">
        <f>L66</f>
        <v>250</v>
      </c>
      <c r="M65" s="142">
        <f>M66</f>
        <v>250</v>
      </c>
      <c r="N65" s="64">
        <f>M65/L65*100</f>
        <v>100</v>
      </c>
    </row>
    <row r="66" spans="1:14" ht="126">
      <c r="A66" s="66">
        <f t="shared" si="4"/>
        <v>57</v>
      </c>
      <c r="B66" s="145" t="s">
        <v>1781</v>
      </c>
      <c r="C66" s="146" t="s">
        <v>2</v>
      </c>
      <c r="D66" s="145" t="s">
        <v>36</v>
      </c>
      <c r="E66" s="145" t="s">
        <v>8</v>
      </c>
      <c r="F66" s="145" t="s">
        <v>1780</v>
      </c>
      <c r="G66" s="145" t="s">
        <v>3</v>
      </c>
      <c r="H66" s="145" t="s">
        <v>1779</v>
      </c>
      <c r="I66" s="145" t="s">
        <v>1186</v>
      </c>
      <c r="J66" s="144" t="s">
        <v>1912</v>
      </c>
      <c r="K66" s="143">
        <v>0</v>
      </c>
      <c r="L66" s="142">
        <v>250</v>
      </c>
      <c r="M66" s="142">
        <v>250</v>
      </c>
      <c r="N66" s="64">
        <f>M66/L66*100</f>
        <v>100</v>
      </c>
    </row>
    <row r="67" spans="1:14" ht="47.25">
      <c r="A67" s="66">
        <f t="shared" si="4"/>
        <v>58</v>
      </c>
      <c r="B67" s="84" t="s">
        <v>1781</v>
      </c>
      <c r="C67" s="109" t="s">
        <v>2</v>
      </c>
      <c r="D67" s="84" t="s">
        <v>36</v>
      </c>
      <c r="E67" s="84" t="s">
        <v>53</v>
      </c>
      <c r="F67" s="84" t="s">
        <v>1910</v>
      </c>
      <c r="G67" s="84" t="s">
        <v>3</v>
      </c>
      <c r="H67" s="84" t="s">
        <v>1779</v>
      </c>
      <c r="I67" s="84" t="s">
        <v>1186</v>
      </c>
      <c r="J67" s="139" t="s">
        <v>1911</v>
      </c>
      <c r="K67" s="98">
        <f>K68</f>
        <v>75300</v>
      </c>
      <c r="L67" s="98">
        <f>L68</f>
        <v>160150</v>
      </c>
      <c r="M67" s="98">
        <f>M68</f>
        <v>190149.61</v>
      </c>
      <c r="N67" s="64">
        <f>M67/L67*100</f>
        <v>118.73219481735873</v>
      </c>
    </row>
    <row r="68" spans="1:14" ht="47.25">
      <c r="A68" s="66">
        <f t="shared" si="4"/>
        <v>59</v>
      </c>
      <c r="B68" s="84" t="s">
        <v>1898</v>
      </c>
      <c r="C68" s="109" t="s">
        <v>2</v>
      </c>
      <c r="D68" s="84" t="s">
        <v>36</v>
      </c>
      <c r="E68" s="84" t="s">
        <v>53</v>
      </c>
      <c r="F68" s="84" t="s">
        <v>1910</v>
      </c>
      <c r="G68" s="84" t="s">
        <v>3</v>
      </c>
      <c r="H68" s="84" t="s">
        <v>1897</v>
      </c>
      <c r="I68" s="84" t="s">
        <v>1186</v>
      </c>
      <c r="J68" s="141" t="s">
        <v>1909</v>
      </c>
      <c r="K68" s="98">
        <v>75300</v>
      </c>
      <c r="L68" s="92">
        <v>160150</v>
      </c>
      <c r="M68" s="92">
        <v>190149.61</v>
      </c>
      <c r="N68" s="64">
        <f>M68/L68*100</f>
        <v>118.73219481735873</v>
      </c>
    </row>
    <row r="69" spans="1:14" ht="47.25">
      <c r="A69" s="66">
        <f t="shared" si="4"/>
        <v>60</v>
      </c>
      <c r="B69" s="84" t="s">
        <v>1781</v>
      </c>
      <c r="C69" s="109" t="s">
        <v>2</v>
      </c>
      <c r="D69" s="84" t="s">
        <v>36</v>
      </c>
      <c r="E69" s="84" t="s">
        <v>63</v>
      </c>
      <c r="F69" s="84" t="s">
        <v>1781</v>
      </c>
      <c r="G69" s="84" t="s">
        <v>3</v>
      </c>
      <c r="H69" s="84" t="s">
        <v>1779</v>
      </c>
      <c r="I69" s="84" t="s">
        <v>1186</v>
      </c>
      <c r="J69" s="139" t="s">
        <v>1908</v>
      </c>
      <c r="K69" s="98">
        <f>K70</f>
        <v>75500</v>
      </c>
      <c r="L69" s="98">
        <f>L70</f>
        <v>1600</v>
      </c>
      <c r="M69" s="98">
        <f>M70</f>
        <v>201600</v>
      </c>
      <c r="N69" s="64" t="s">
        <v>1906</v>
      </c>
    </row>
    <row r="70" spans="1:14" ht="47.25">
      <c r="A70" s="66">
        <f t="shared" si="4"/>
        <v>61</v>
      </c>
      <c r="B70" s="129" t="s">
        <v>1111</v>
      </c>
      <c r="C70" s="109" t="s">
        <v>2</v>
      </c>
      <c r="D70" s="129" t="s">
        <v>36</v>
      </c>
      <c r="E70" s="129" t="s">
        <v>63</v>
      </c>
      <c r="F70" s="129" t="s">
        <v>1785</v>
      </c>
      <c r="G70" s="129" t="s">
        <v>3</v>
      </c>
      <c r="H70" s="129" t="s">
        <v>1897</v>
      </c>
      <c r="I70" s="129" t="s">
        <v>1186</v>
      </c>
      <c r="J70" s="140" t="s">
        <v>1907</v>
      </c>
      <c r="K70" s="98">
        <v>75500</v>
      </c>
      <c r="L70" s="98">
        <v>1600</v>
      </c>
      <c r="M70" s="98">
        <v>201600</v>
      </c>
      <c r="N70" s="64" t="s">
        <v>1906</v>
      </c>
    </row>
    <row r="71" spans="1:14" ht="110.25">
      <c r="A71" s="66">
        <f t="shared" si="4"/>
        <v>62</v>
      </c>
      <c r="B71" s="84" t="s">
        <v>1781</v>
      </c>
      <c r="C71" s="109" t="s">
        <v>2</v>
      </c>
      <c r="D71" s="84" t="s">
        <v>36</v>
      </c>
      <c r="E71" s="84" t="s">
        <v>68</v>
      </c>
      <c r="F71" s="84" t="s">
        <v>1781</v>
      </c>
      <c r="G71" s="84" t="s">
        <v>121</v>
      </c>
      <c r="H71" s="84" t="s">
        <v>1779</v>
      </c>
      <c r="I71" s="84" t="s">
        <v>1186</v>
      </c>
      <c r="J71" s="139" t="s">
        <v>1905</v>
      </c>
      <c r="K71" s="98">
        <f>K72</f>
        <v>15000</v>
      </c>
      <c r="L71" s="98">
        <f>L72</f>
        <v>3000</v>
      </c>
      <c r="M71" s="98">
        <f>M72</f>
        <v>3000</v>
      </c>
      <c r="N71" s="64">
        <f>M71/L71*100</f>
        <v>100</v>
      </c>
    </row>
    <row r="72" spans="1:14" ht="117" customHeight="1">
      <c r="A72" s="66">
        <f t="shared" si="4"/>
        <v>63</v>
      </c>
      <c r="B72" s="129" t="s">
        <v>1157</v>
      </c>
      <c r="C72" s="109" t="s">
        <v>2</v>
      </c>
      <c r="D72" s="129" t="s">
        <v>36</v>
      </c>
      <c r="E72" s="129" t="s">
        <v>68</v>
      </c>
      <c r="F72" s="129" t="s">
        <v>1892</v>
      </c>
      <c r="G72" s="129" t="s">
        <v>34</v>
      </c>
      <c r="H72" s="129" t="s">
        <v>1897</v>
      </c>
      <c r="I72" s="129" t="s">
        <v>1186</v>
      </c>
      <c r="J72" s="138" t="s">
        <v>1904</v>
      </c>
      <c r="K72" s="98">
        <v>15000</v>
      </c>
      <c r="L72" s="98">
        <v>3000</v>
      </c>
      <c r="M72" s="98">
        <v>3000</v>
      </c>
      <c r="N72" s="64">
        <f>M72/L72*100</f>
        <v>100</v>
      </c>
    </row>
    <row r="73" spans="1:14" ht="51" customHeight="1">
      <c r="A73" s="66">
        <f t="shared" si="4"/>
        <v>64</v>
      </c>
      <c r="B73" s="129"/>
      <c r="C73" s="109"/>
      <c r="D73" s="129"/>
      <c r="E73" s="129"/>
      <c r="F73" s="129"/>
      <c r="G73" s="129"/>
      <c r="H73" s="129"/>
      <c r="I73" s="129"/>
      <c r="J73" s="137" t="s">
        <v>1903</v>
      </c>
      <c r="K73" s="96">
        <f>K74</f>
        <v>0</v>
      </c>
      <c r="L73" s="98">
        <f>L74</f>
        <v>6300</v>
      </c>
      <c r="M73" s="98">
        <f>M74</f>
        <v>6300</v>
      </c>
      <c r="N73" s="64">
        <f>M73/L73*100</f>
        <v>100</v>
      </c>
    </row>
    <row r="74" spans="1:14" ht="69" customHeight="1">
      <c r="A74" s="66">
        <f t="shared" si="4"/>
        <v>65</v>
      </c>
      <c r="B74" s="129" t="s">
        <v>1785</v>
      </c>
      <c r="C74" s="109" t="s">
        <v>2</v>
      </c>
      <c r="D74" s="129" t="s">
        <v>36</v>
      </c>
      <c r="E74" s="129" t="s">
        <v>71</v>
      </c>
      <c r="F74" s="129" t="s">
        <v>1785</v>
      </c>
      <c r="G74" s="129" t="s">
        <v>34</v>
      </c>
      <c r="H74" s="129" t="s">
        <v>1779</v>
      </c>
      <c r="I74" s="129" t="s">
        <v>1186</v>
      </c>
      <c r="J74" s="136" t="s">
        <v>1902</v>
      </c>
      <c r="K74" s="96">
        <v>0</v>
      </c>
      <c r="L74" s="98">
        <v>6300</v>
      </c>
      <c r="M74" s="98">
        <v>6300</v>
      </c>
      <c r="N74" s="64">
        <f>M74/L74*100</f>
        <v>100</v>
      </c>
    </row>
    <row r="75" spans="1:14" ht="110.25" customHeight="1">
      <c r="A75" s="66">
        <f t="shared" ref="A75:A106" si="8">A74+1</f>
        <v>66</v>
      </c>
      <c r="B75" s="129" t="s">
        <v>1781</v>
      </c>
      <c r="C75" s="109" t="s">
        <v>2</v>
      </c>
      <c r="D75" s="129" t="s">
        <v>36</v>
      </c>
      <c r="E75" s="129" t="s">
        <v>85</v>
      </c>
      <c r="F75" s="129" t="s">
        <v>1781</v>
      </c>
      <c r="G75" s="129" t="s">
        <v>3</v>
      </c>
      <c r="H75" s="129" t="s">
        <v>1779</v>
      </c>
      <c r="I75" s="129" t="s">
        <v>1186</v>
      </c>
      <c r="J75" s="135" t="s">
        <v>1899</v>
      </c>
      <c r="K75" s="96">
        <f>K77+K78</f>
        <v>3300</v>
      </c>
      <c r="L75" s="96">
        <f>L77+L78</f>
        <v>2000</v>
      </c>
      <c r="M75" s="98">
        <f>M77+M78+M76</f>
        <v>8654.89</v>
      </c>
      <c r="N75" s="64">
        <f>M75/L75*100</f>
        <v>432.74450000000002</v>
      </c>
    </row>
    <row r="76" spans="1:14" ht="110.25" customHeight="1">
      <c r="A76" s="66">
        <f t="shared" si="8"/>
        <v>67</v>
      </c>
      <c r="B76" s="129" t="s">
        <v>1898</v>
      </c>
      <c r="C76" s="109" t="s">
        <v>2</v>
      </c>
      <c r="D76" s="129" t="s">
        <v>36</v>
      </c>
      <c r="E76" s="129" t="s">
        <v>85</v>
      </c>
      <c r="F76" s="129" t="s">
        <v>1781</v>
      </c>
      <c r="G76" s="129" t="s">
        <v>3</v>
      </c>
      <c r="H76" s="129" t="s">
        <v>1897</v>
      </c>
      <c r="I76" s="129" t="s">
        <v>1186</v>
      </c>
      <c r="J76" s="134" t="s">
        <v>1901</v>
      </c>
      <c r="K76" s="96">
        <v>0</v>
      </c>
      <c r="L76" s="96">
        <v>0</v>
      </c>
      <c r="M76" s="98">
        <v>8623.2099999999991</v>
      </c>
      <c r="N76" s="64"/>
    </row>
    <row r="77" spans="1:14" ht="126.75" customHeight="1">
      <c r="A77" s="66">
        <f t="shared" si="8"/>
        <v>68</v>
      </c>
      <c r="B77" s="129" t="s">
        <v>1111</v>
      </c>
      <c r="C77" s="109" t="s">
        <v>2</v>
      </c>
      <c r="D77" s="129" t="s">
        <v>36</v>
      </c>
      <c r="E77" s="129" t="s">
        <v>85</v>
      </c>
      <c r="F77" s="129" t="s">
        <v>1781</v>
      </c>
      <c r="G77" s="129" t="s">
        <v>3</v>
      </c>
      <c r="H77" s="129" t="s">
        <v>1897</v>
      </c>
      <c r="I77" s="129" t="s">
        <v>1186</v>
      </c>
      <c r="J77" s="134" t="s">
        <v>1901</v>
      </c>
      <c r="K77" s="96">
        <v>2000</v>
      </c>
      <c r="L77" s="96">
        <v>2000</v>
      </c>
      <c r="M77" s="98">
        <v>31.68</v>
      </c>
      <c r="N77" s="64">
        <f>M77/L77*100</f>
        <v>1.5840000000000001</v>
      </c>
    </row>
    <row r="78" spans="1:14" ht="117" customHeight="1">
      <c r="A78" s="66">
        <f t="shared" si="8"/>
        <v>69</v>
      </c>
      <c r="B78" s="129" t="s">
        <v>1130</v>
      </c>
      <c r="C78" s="109" t="s">
        <v>2</v>
      </c>
      <c r="D78" s="129" t="s">
        <v>36</v>
      </c>
      <c r="E78" s="129" t="s">
        <v>85</v>
      </c>
      <c r="F78" s="129" t="s">
        <v>1781</v>
      </c>
      <c r="G78" s="129" t="s">
        <v>3</v>
      </c>
      <c r="H78" s="129" t="s">
        <v>1900</v>
      </c>
      <c r="I78" s="129" t="s">
        <v>1186</v>
      </c>
      <c r="J78" s="134" t="s">
        <v>1899</v>
      </c>
      <c r="K78" s="98">
        <v>1300</v>
      </c>
      <c r="L78" s="96">
        <v>0</v>
      </c>
      <c r="M78" s="96">
        <v>0</v>
      </c>
      <c r="N78" s="64"/>
    </row>
    <row r="79" spans="1:14" ht="47.25">
      <c r="A79" s="66">
        <f t="shared" si="8"/>
        <v>70</v>
      </c>
      <c r="B79" s="84" t="s">
        <v>1781</v>
      </c>
      <c r="C79" s="109" t="s">
        <v>2</v>
      </c>
      <c r="D79" s="84" t="s">
        <v>36</v>
      </c>
      <c r="E79" s="84" t="s">
        <v>1262</v>
      </c>
      <c r="F79" s="84" t="s">
        <v>1781</v>
      </c>
      <c r="G79" s="84" t="s">
        <v>121</v>
      </c>
      <c r="H79" s="84" t="s">
        <v>1779</v>
      </c>
      <c r="I79" s="84" t="s">
        <v>1186</v>
      </c>
      <c r="J79" s="133" t="s">
        <v>1896</v>
      </c>
      <c r="K79" s="98">
        <f>SUM(K80:K83)</f>
        <v>14946100</v>
      </c>
      <c r="L79" s="98">
        <f>SUM(L80:L83)</f>
        <v>120421850</v>
      </c>
      <c r="M79" s="98">
        <f>SUM(M80:M83)</f>
        <v>120550935.56</v>
      </c>
      <c r="N79" s="64">
        <f t="shared" ref="N79:N84" si="9">M79/L79*100</f>
        <v>100.10719446678489</v>
      </c>
    </row>
    <row r="80" spans="1:14" ht="48" customHeight="1">
      <c r="A80" s="66">
        <f t="shared" si="8"/>
        <v>71</v>
      </c>
      <c r="B80" s="84" t="s">
        <v>1898</v>
      </c>
      <c r="C80" s="109" t="s">
        <v>2</v>
      </c>
      <c r="D80" s="84" t="s">
        <v>36</v>
      </c>
      <c r="E80" s="84" t="s">
        <v>1262</v>
      </c>
      <c r="F80" s="84" t="s">
        <v>1892</v>
      </c>
      <c r="G80" s="84" t="s">
        <v>34</v>
      </c>
      <c r="H80" s="84" t="s">
        <v>1779</v>
      </c>
      <c r="I80" s="84" t="s">
        <v>1186</v>
      </c>
      <c r="J80" s="124" t="s">
        <v>1896</v>
      </c>
      <c r="K80" s="130">
        <v>14769000</v>
      </c>
      <c r="L80" s="130">
        <v>120366750</v>
      </c>
      <c r="M80" s="130">
        <v>120366750</v>
      </c>
      <c r="N80" s="64">
        <f t="shared" si="9"/>
        <v>100</v>
      </c>
    </row>
    <row r="81" spans="1:15" ht="48" customHeight="1">
      <c r="A81" s="66">
        <f t="shared" si="8"/>
        <v>72</v>
      </c>
      <c r="B81" s="84" t="s">
        <v>1130</v>
      </c>
      <c r="C81" s="109" t="s">
        <v>2</v>
      </c>
      <c r="D81" s="84" t="s">
        <v>36</v>
      </c>
      <c r="E81" s="84" t="s">
        <v>1262</v>
      </c>
      <c r="F81" s="84" t="s">
        <v>1892</v>
      </c>
      <c r="G81" s="84" t="s">
        <v>34</v>
      </c>
      <c r="H81" s="84" t="s">
        <v>1779</v>
      </c>
      <c r="I81" s="84" t="s">
        <v>1186</v>
      </c>
      <c r="J81" s="124" t="s">
        <v>1896</v>
      </c>
      <c r="K81" s="130">
        <v>1100</v>
      </c>
      <c r="L81" s="130">
        <v>1100</v>
      </c>
      <c r="M81" s="130">
        <v>800</v>
      </c>
      <c r="N81" s="64">
        <f t="shared" si="9"/>
        <v>72.727272727272734</v>
      </c>
    </row>
    <row r="82" spans="1:15" ht="48" customHeight="1">
      <c r="A82" s="66">
        <f t="shared" si="8"/>
        <v>73</v>
      </c>
      <c r="B82" s="129" t="s">
        <v>1111</v>
      </c>
      <c r="C82" s="109" t="s">
        <v>2</v>
      </c>
      <c r="D82" s="129" t="s">
        <v>36</v>
      </c>
      <c r="E82" s="129" t="s">
        <v>1262</v>
      </c>
      <c r="F82" s="129" t="s">
        <v>1892</v>
      </c>
      <c r="G82" s="129" t="s">
        <v>34</v>
      </c>
      <c r="H82" s="129" t="s">
        <v>1897</v>
      </c>
      <c r="I82" s="129" t="s">
        <v>1186</v>
      </c>
      <c r="J82" s="124" t="s">
        <v>1896</v>
      </c>
      <c r="K82" s="130">
        <v>32000</v>
      </c>
      <c r="L82" s="130">
        <v>32000</v>
      </c>
      <c r="M82" s="130">
        <v>49706.15</v>
      </c>
      <c r="N82" s="64">
        <f t="shared" si="9"/>
        <v>155.33171874999999</v>
      </c>
    </row>
    <row r="83" spans="1:15" ht="48" customHeight="1">
      <c r="A83" s="66">
        <f t="shared" si="8"/>
        <v>74</v>
      </c>
      <c r="B83" s="129" t="s">
        <v>852</v>
      </c>
      <c r="C83" s="109" t="s">
        <v>2</v>
      </c>
      <c r="D83" s="129" t="s">
        <v>36</v>
      </c>
      <c r="E83" s="129" t="s">
        <v>1262</v>
      </c>
      <c r="F83" s="129" t="s">
        <v>1892</v>
      </c>
      <c r="G83" s="129" t="s">
        <v>34</v>
      </c>
      <c r="H83" s="129" t="s">
        <v>1897</v>
      </c>
      <c r="I83" s="129" t="s">
        <v>1186</v>
      </c>
      <c r="J83" s="124" t="s">
        <v>1896</v>
      </c>
      <c r="K83" s="130">
        <v>144000</v>
      </c>
      <c r="L83" s="130">
        <v>22000</v>
      </c>
      <c r="M83" s="130">
        <v>133679.41</v>
      </c>
      <c r="N83" s="64">
        <f t="shared" si="9"/>
        <v>607.63368181818191</v>
      </c>
    </row>
    <row r="84" spans="1:15" ht="48" customHeight="1">
      <c r="A84" s="66">
        <f t="shared" si="8"/>
        <v>75</v>
      </c>
      <c r="B84" s="129" t="s">
        <v>1781</v>
      </c>
      <c r="C84" s="109" t="s">
        <v>2</v>
      </c>
      <c r="D84" s="129" t="s">
        <v>39</v>
      </c>
      <c r="E84" s="129" t="s">
        <v>121</v>
      </c>
      <c r="F84" s="129" t="s">
        <v>1781</v>
      </c>
      <c r="G84" s="129" t="s">
        <v>121</v>
      </c>
      <c r="H84" s="129" t="s">
        <v>1779</v>
      </c>
      <c r="I84" s="129" t="s">
        <v>1124</v>
      </c>
      <c r="J84" s="124" t="s">
        <v>1895</v>
      </c>
      <c r="K84" s="96">
        <f>K85+K88</f>
        <v>0</v>
      </c>
      <c r="L84" s="130">
        <f>L85+L88</f>
        <v>177529</v>
      </c>
      <c r="M84" s="130">
        <f>M85+M88</f>
        <v>167233.19</v>
      </c>
      <c r="N84" s="64">
        <f t="shared" si="9"/>
        <v>94.200491187355311</v>
      </c>
    </row>
    <row r="85" spans="1:15" ht="48" customHeight="1">
      <c r="A85" s="66">
        <f t="shared" si="8"/>
        <v>76</v>
      </c>
      <c r="B85" s="129" t="s">
        <v>1781</v>
      </c>
      <c r="C85" s="109" t="s">
        <v>2</v>
      </c>
      <c r="D85" s="129" t="s">
        <v>39</v>
      </c>
      <c r="E85" s="129" t="s">
        <v>3</v>
      </c>
      <c r="F85" s="129" t="s">
        <v>1781</v>
      </c>
      <c r="G85" s="129" t="s">
        <v>34</v>
      </c>
      <c r="H85" s="129" t="s">
        <v>1779</v>
      </c>
      <c r="I85" s="129" t="s">
        <v>1124</v>
      </c>
      <c r="J85" s="72" t="s">
        <v>1894</v>
      </c>
      <c r="K85" s="97">
        <f>K86+K87</f>
        <v>0</v>
      </c>
      <c r="L85" s="96">
        <f>L86+L87</f>
        <v>0</v>
      </c>
      <c r="M85" s="96">
        <f>M86+M87</f>
        <v>-11891.12</v>
      </c>
      <c r="N85" s="64"/>
    </row>
    <row r="86" spans="1:15" ht="48" customHeight="1">
      <c r="A86" s="66">
        <f t="shared" si="8"/>
        <v>77</v>
      </c>
      <c r="B86" s="129" t="s">
        <v>852</v>
      </c>
      <c r="C86" s="109" t="s">
        <v>2</v>
      </c>
      <c r="D86" s="129" t="s">
        <v>39</v>
      </c>
      <c r="E86" s="129" t="s">
        <v>3</v>
      </c>
      <c r="F86" s="129" t="s">
        <v>1892</v>
      </c>
      <c r="G86" s="129" t="s">
        <v>34</v>
      </c>
      <c r="H86" s="129" t="s">
        <v>1779</v>
      </c>
      <c r="I86" s="129" t="s">
        <v>1124</v>
      </c>
      <c r="J86" s="69" t="s">
        <v>1894</v>
      </c>
      <c r="K86" s="97">
        <v>0</v>
      </c>
      <c r="L86" s="96">
        <v>0</v>
      </c>
      <c r="M86" s="96">
        <v>-11891.42</v>
      </c>
      <c r="N86" s="64"/>
    </row>
    <row r="87" spans="1:15" ht="48" customHeight="1">
      <c r="A87" s="66">
        <f t="shared" si="8"/>
        <v>78</v>
      </c>
      <c r="B87" s="129" t="s">
        <v>224</v>
      </c>
      <c r="C87" s="109" t="s">
        <v>2</v>
      </c>
      <c r="D87" s="129" t="s">
        <v>39</v>
      </c>
      <c r="E87" s="129" t="s">
        <v>3</v>
      </c>
      <c r="F87" s="129" t="s">
        <v>1892</v>
      </c>
      <c r="G87" s="129" t="s">
        <v>34</v>
      </c>
      <c r="H87" s="129" t="s">
        <v>1779</v>
      </c>
      <c r="I87" s="129" t="s">
        <v>1124</v>
      </c>
      <c r="J87" s="69" t="s">
        <v>1894</v>
      </c>
      <c r="K87" s="97">
        <v>0</v>
      </c>
      <c r="L87" s="96">
        <v>0</v>
      </c>
      <c r="M87" s="130">
        <v>0.3</v>
      </c>
      <c r="N87" s="64"/>
    </row>
    <row r="88" spans="1:15" ht="21.75" customHeight="1">
      <c r="A88" s="66">
        <f t="shared" si="8"/>
        <v>79</v>
      </c>
      <c r="B88" s="129" t="s">
        <v>1781</v>
      </c>
      <c r="C88" s="109" t="s">
        <v>2</v>
      </c>
      <c r="D88" s="129" t="s">
        <v>39</v>
      </c>
      <c r="E88" s="129" t="s">
        <v>34</v>
      </c>
      <c r="F88" s="129" t="s">
        <v>1781</v>
      </c>
      <c r="G88" s="129" t="s">
        <v>121</v>
      </c>
      <c r="H88" s="129" t="s">
        <v>1779</v>
      </c>
      <c r="I88" s="129" t="s">
        <v>1124</v>
      </c>
      <c r="J88" s="132" t="s">
        <v>1893</v>
      </c>
      <c r="K88" s="96">
        <f>K89+K90+K91+K92+K93</f>
        <v>0</v>
      </c>
      <c r="L88" s="130">
        <f>L89+L90+L91+L92+L93</f>
        <v>177529</v>
      </c>
      <c r="M88" s="130">
        <f>M89+M90+M91+M92+M93</f>
        <v>179124.31</v>
      </c>
      <c r="N88" s="64">
        <f>M88/L88*100</f>
        <v>100.89861938049557</v>
      </c>
    </row>
    <row r="89" spans="1:15" ht="54" customHeight="1">
      <c r="A89" s="66">
        <f t="shared" si="8"/>
        <v>80</v>
      </c>
      <c r="B89" s="129" t="s">
        <v>852</v>
      </c>
      <c r="C89" s="109" t="s">
        <v>2</v>
      </c>
      <c r="D89" s="129" t="s">
        <v>39</v>
      </c>
      <c r="E89" s="129" t="s">
        <v>34</v>
      </c>
      <c r="F89" s="129" t="s">
        <v>1892</v>
      </c>
      <c r="G89" s="129" t="s">
        <v>34</v>
      </c>
      <c r="H89" s="129" t="s">
        <v>1779</v>
      </c>
      <c r="I89" s="129" t="s">
        <v>1124</v>
      </c>
      <c r="J89" s="69" t="s">
        <v>1891</v>
      </c>
      <c r="K89" s="96">
        <v>0</v>
      </c>
      <c r="L89" s="130">
        <v>39850</v>
      </c>
      <c r="M89" s="130">
        <v>38100.410000000003</v>
      </c>
      <c r="N89" s="64">
        <f>M89/L89*100</f>
        <v>95.609560853199511</v>
      </c>
    </row>
    <row r="90" spans="1:15" ht="47.25">
      <c r="A90" s="66">
        <f t="shared" si="8"/>
        <v>81</v>
      </c>
      <c r="B90" s="129" t="s">
        <v>713</v>
      </c>
      <c r="C90" s="109" t="s">
        <v>2</v>
      </c>
      <c r="D90" s="129" t="s">
        <v>39</v>
      </c>
      <c r="E90" s="129" t="s">
        <v>34</v>
      </c>
      <c r="F90" s="129" t="s">
        <v>1892</v>
      </c>
      <c r="G90" s="129" t="s">
        <v>34</v>
      </c>
      <c r="H90" s="129" t="s">
        <v>1779</v>
      </c>
      <c r="I90" s="129" t="s">
        <v>1124</v>
      </c>
      <c r="J90" s="69" t="s">
        <v>1891</v>
      </c>
      <c r="K90" s="96">
        <v>0</v>
      </c>
      <c r="L90" s="131">
        <v>0</v>
      </c>
      <c r="M90" s="130">
        <v>3345</v>
      </c>
      <c r="N90" s="64"/>
    </row>
    <row r="91" spans="1:15" ht="47.25">
      <c r="A91" s="66">
        <f t="shared" si="8"/>
        <v>82</v>
      </c>
      <c r="B91" s="129" t="s">
        <v>671</v>
      </c>
      <c r="C91" s="109" t="s">
        <v>2</v>
      </c>
      <c r="D91" s="129" t="s">
        <v>39</v>
      </c>
      <c r="E91" s="129" t="s">
        <v>34</v>
      </c>
      <c r="F91" s="129" t="s">
        <v>1892</v>
      </c>
      <c r="G91" s="129" t="s">
        <v>34</v>
      </c>
      <c r="H91" s="129" t="s">
        <v>1779</v>
      </c>
      <c r="I91" s="129" t="s">
        <v>1124</v>
      </c>
      <c r="J91" s="69" t="s">
        <v>1891</v>
      </c>
      <c r="K91" s="96">
        <v>0</v>
      </c>
      <c r="L91" s="130">
        <v>4109</v>
      </c>
      <c r="M91" s="130">
        <v>4109</v>
      </c>
      <c r="N91" s="64">
        <f t="shared" ref="N91:N127" si="10">M91/L91*100</f>
        <v>100</v>
      </c>
    </row>
    <row r="92" spans="1:15" ht="47.25">
      <c r="A92" s="66">
        <f t="shared" si="8"/>
        <v>83</v>
      </c>
      <c r="B92" s="129" t="s">
        <v>388</v>
      </c>
      <c r="C92" s="109" t="s">
        <v>2</v>
      </c>
      <c r="D92" s="129" t="s">
        <v>39</v>
      </c>
      <c r="E92" s="129" t="s">
        <v>34</v>
      </c>
      <c r="F92" s="129" t="s">
        <v>1892</v>
      </c>
      <c r="G92" s="129" t="s">
        <v>34</v>
      </c>
      <c r="H92" s="129" t="s">
        <v>1779</v>
      </c>
      <c r="I92" s="129" t="s">
        <v>1124</v>
      </c>
      <c r="J92" s="69" t="s">
        <v>1891</v>
      </c>
      <c r="K92" s="96">
        <v>0</v>
      </c>
      <c r="L92" s="130">
        <v>5921</v>
      </c>
      <c r="M92" s="130">
        <v>5921.06</v>
      </c>
      <c r="N92" s="64">
        <f t="shared" si="10"/>
        <v>100.00101334234081</v>
      </c>
    </row>
    <row r="93" spans="1:15" ht="47.25">
      <c r="A93" s="66">
        <f t="shared" si="8"/>
        <v>84</v>
      </c>
      <c r="B93" s="129" t="s">
        <v>224</v>
      </c>
      <c r="C93" s="109" t="s">
        <v>2</v>
      </c>
      <c r="D93" s="129" t="s">
        <v>39</v>
      </c>
      <c r="E93" s="129" t="s">
        <v>34</v>
      </c>
      <c r="F93" s="129" t="s">
        <v>1892</v>
      </c>
      <c r="G93" s="129" t="s">
        <v>34</v>
      </c>
      <c r="H93" s="129" t="s">
        <v>1779</v>
      </c>
      <c r="I93" s="129" t="s">
        <v>1124</v>
      </c>
      <c r="J93" s="69" t="s">
        <v>1891</v>
      </c>
      <c r="K93" s="96">
        <v>0</v>
      </c>
      <c r="L93" s="130">
        <v>127649</v>
      </c>
      <c r="M93" s="130">
        <v>127648.84</v>
      </c>
      <c r="N93" s="64">
        <f t="shared" si="10"/>
        <v>99.999874656284021</v>
      </c>
    </row>
    <row r="94" spans="1:15" ht="21" customHeight="1">
      <c r="A94" s="66">
        <f t="shared" si="8"/>
        <v>85</v>
      </c>
      <c r="B94" s="129" t="s">
        <v>1781</v>
      </c>
      <c r="C94" s="109" t="s">
        <v>4</v>
      </c>
      <c r="D94" s="129" t="s">
        <v>121</v>
      </c>
      <c r="E94" s="129" t="s">
        <v>121</v>
      </c>
      <c r="F94" s="129" t="s">
        <v>1781</v>
      </c>
      <c r="G94" s="129" t="s">
        <v>121</v>
      </c>
      <c r="H94" s="129" t="s">
        <v>1779</v>
      </c>
      <c r="I94" s="129" t="s">
        <v>1781</v>
      </c>
      <c r="J94" s="128" t="s">
        <v>1890</v>
      </c>
      <c r="K94" s="98">
        <f>K95+K157+K160+K164</f>
        <v>458228900</v>
      </c>
      <c r="L94" s="98">
        <f>L95+L157+L160+L164</f>
        <v>514933451.98000002</v>
      </c>
      <c r="M94" s="98">
        <f>M95+M157+M160+M164</f>
        <v>505737762.26999998</v>
      </c>
      <c r="N94" s="64">
        <f t="shared" si="10"/>
        <v>98.214198422215304</v>
      </c>
    </row>
    <row r="95" spans="1:15" ht="38.25">
      <c r="A95" s="66">
        <f t="shared" si="8"/>
        <v>86</v>
      </c>
      <c r="B95" s="84" t="s">
        <v>1781</v>
      </c>
      <c r="C95" s="109" t="s">
        <v>4</v>
      </c>
      <c r="D95" s="84" t="s">
        <v>5</v>
      </c>
      <c r="E95" s="84" t="s">
        <v>121</v>
      </c>
      <c r="F95" s="84" t="s">
        <v>1781</v>
      </c>
      <c r="G95" s="84" t="s">
        <v>121</v>
      </c>
      <c r="H95" s="84" t="s">
        <v>1779</v>
      </c>
      <c r="I95" s="84" t="s">
        <v>1781</v>
      </c>
      <c r="J95" s="128" t="s">
        <v>1889</v>
      </c>
      <c r="K95" s="98">
        <f>K96+K99+K125+K151</f>
        <v>458228900</v>
      </c>
      <c r="L95" s="98">
        <f>L96+L99+L125+L151</f>
        <v>515169972.60000002</v>
      </c>
      <c r="M95" s="98">
        <f>M96+M99+M125+M151</f>
        <v>505974638.57999998</v>
      </c>
      <c r="N95" s="64">
        <f t="shared" si="10"/>
        <v>98.215087348047035</v>
      </c>
    </row>
    <row r="96" spans="1:15" ht="31.5">
      <c r="A96" s="66">
        <f t="shared" si="8"/>
        <v>87</v>
      </c>
      <c r="B96" s="115" t="s">
        <v>1781</v>
      </c>
      <c r="C96" s="127" t="s">
        <v>4</v>
      </c>
      <c r="D96" s="115" t="s">
        <v>5</v>
      </c>
      <c r="E96" s="115" t="s">
        <v>33</v>
      </c>
      <c r="F96" s="115" t="s">
        <v>1781</v>
      </c>
      <c r="G96" s="115" t="s">
        <v>121</v>
      </c>
      <c r="H96" s="115" t="s">
        <v>1779</v>
      </c>
      <c r="I96" s="115" t="s">
        <v>1171</v>
      </c>
      <c r="J96" s="126" t="s">
        <v>1888</v>
      </c>
      <c r="K96" s="98">
        <f t="shared" ref="K96:M97" si="11">K97</f>
        <v>159012400</v>
      </c>
      <c r="L96" s="98">
        <f t="shared" si="11"/>
        <v>159012400</v>
      </c>
      <c r="M96" s="98">
        <f t="shared" si="11"/>
        <v>159012400</v>
      </c>
      <c r="N96" s="64">
        <f t="shared" si="10"/>
        <v>100</v>
      </c>
      <c r="O96" s="125"/>
    </row>
    <row r="97" spans="1:15" ht="48.75" customHeight="1">
      <c r="A97" s="66">
        <f t="shared" si="8"/>
        <v>88</v>
      </c>
      <c r="B97" s="84" t="s">
        <v>224</v>
      </c>
      <c r="C97" s="109" t="s">
        <v>4</v>
      </c>
      <c r="D97" s="84" t="s">
        <v>5</v>
      </c>
      <c r="E97" s="84" t="s">
        <v>33</v>
      </c>
      <c r="F97" s="84" t="s">
        <v>1781</v>
      </c>
      <c r="G97" s="84" t="s">
        <v>121</v>
      </c>
      <c r="H97" s="84" t="s">
        <v>1779</v>
      </c>
      <c r="I97" s="84" t="s">
        <v>1171</v>
      </c>
      <c r="J97" s="124" t="s">
        <v>1887</v>
      </c>
      <c r="K97" s="98">
        <f t="shared" si="11"/>
        <v>159012400</v>
      </c>
      <c r="L97" s="98">
        <f t="shared" si="11"/>
        <v>159012400</v>
      </c>
      <c r="M97" s="98">
        <f t="shared" si="11"/>
        <v>159012400</v>
      </c>
      <c r="N97" s="64">
        <f t="shared" si="10"/>
        <v>100</v>
      </c>
      <c r="O97" s="125"/>
    </row>
    <row r="98" spans="1:15" ht="78.75">
      <c r="A98" s="66">
        <f t="shared" si="8"/>
        <v>89</v>
      </c>
      <c r="B98" s="84" t="s">
        <v>224</v>
      </c>
      <c r="C98" s="109" t="s">
        <v>4</v>
      </c>
      <c r="D98" s="84" t="s">
        <v>5</v>
      </c>
      <c r="E98" s="84" t="s">
        <v>33</v>
      </c>
      <c r="F98" s="84" t="s">
        <v>1886</v>
      </c>
      <c r="G98" s="84" t="s">
        <v>34</v>
      </c>
      <c r="H98" s="84" t="s">
        <v>1885</v>
      </c>
      <c r="I98" s="84" t="s">
        <v>1171</v>
      </c>
      <c r="J98" s="124" t="s">
        <v>1884</v>
      </c>
      <c r="K98" s="98">
        <v>159012400</v>
      </c>
      <c r="L98" s="98">
        <v>159012400</v>
      </c>
      <c r="M98" s="98">
        <v>159012400</v>
      </c>
      <c r="N98" s="64">
        <f t="shared" si="10"/>
        <v>100</v>
      </c>
    </row>
    <row r="99" spans="1:15" ht="31.5">
      <c r="A99" s="66">
        <f t="shared" si="8"/>
        <v>90</v>
      </c>
      <c r="B99" s="121" t="s">
        <v>224</v>
      </c>
      <c r="C99" s="122" t="s">
        <v>4</v>
      </c>
      <c r="D99" s="121" t="s">
        <v>5</v>
      </c>
      <c r="E99" s="121" t="s">
        <v>44</v>
      </c>
      <c r="F99" s="121" t="s">
        <v>1781</v>
      </c>
      <c r="G99" s="121" t="s">
        <v>34</v>
      </c>
      <c r="H99" s="121" t="s">
        <v>1779</v>
      </c>
      <c r="I99" s="121" t="s">
        <v>1171</v>
      </c>
      <c r="J99" s="69" t="s">
        <v>1883</v>
      </c>
      <c r="K99" s="123">
        <f>K100+K101+K102+K103</f>
        <v>2109300</v>
      </c>
      <c r="L99" s="123">
        <f>L100+L101+L102+L103</f>
        <v>37555095</v>
      </c>
      <c r="M99" s="123">
        <f>M100+M101+M102+M103</f>
        <v>35977262.280000001</v>
      </c>
      <c r="N99" s="64">
        <f t="shared" si="10"/>
        <v>95.798618749333485</v>
      </c>
    </row>
    <row r="100" spans="1:15" ht="50.25" customHeight="1">
      <c r="A100" s="66">
        <f t="shared" si="8"/>
        <v>91</v>
      </c>
      <c r="B100" s="121" t="s">
        <v>224</v>
      </c>
      <c r="C100" s="122" t="s">
        <v>4</v>
      </c>
      <c r="D100" s="121" t="s">
        <v>5</v>
      </c>
      <c r="E100" s="121" t="s">
        <v>44</v>
      </c>
      <c r="F100" s="121" t="s">
        <v>1882</v>
      </c>
      <c r="G100" s="121" t="s">
        <v>34</v>
      </c>
      <c r="H100" s="121" t="s">
        <v>1779</v>
      </c>
      <c r="I100" s="121" t="s">
        <v>1171</v>
      </c>
      <c r="J100" s="69" t="s">
        <v>1881</v>
      </c>
      <c r="K100" s="68">
        <v>0</v>
      </c>
      <c r="L100" s="123">
        <v>1047168</v>
      </c>
      <c r="M100" s="123">
        <v>1047168</v>
      </c>
      <c r="N100" s="64">
        <f t="shared" si="10"/>
        <v>100</v>
      </c>
    </row>
    <row r="101" spans="1:15" ht="49.5" customHeight="1">
      <c r="A101" s="66">
        <f t="shared" si="8"/>
        <v>92</v>
      </c>
      <c r="B101" s="121" t="s">
        <v>224</v>
      </c>
      <c r="C101" s="122" t="s">
        <v>4</v>
      </c>
      <c r="D101" s="121" t="s">
        <v>5</v>
      </c>
      <c r="E101" s="121" t="s">
        <v>53</v>
      </c>
      <c r="F101" s="121" t="s">
        <v>566</v>
      </c>
      <c r="G101" s="121" t="s">
        <v>34</v>
      </c>
      <c r="H101" s="84" t="s">
        <v>1779</v>
      </c>
      <c r="I101" s="84" t="s">
        <v>1171</v>
      </c>
      <c r="J101" s="69" t="s">
        <v>1880</v>
      </c>
      <c r="K101" s="68">
        <v>0</v>
      </c>
      <c r="L101" s="98">
        <v>260400</v>
      </c>
      <c r="M101" s="98">
        <v>260400</v>
      </c>
      <c r="N101" s="64">
        <f t="shared" si="10"/>
        <v>100</v>
      </c>
    </row>
    <row r="102" spans="1:15" ht="135.75" customHeight="1">
      <c r="A102" s="66">
        <f t="shared" si="8"/>
        <v>93</v>
      </c>
      <c r="B102" s="84" t="s">
        <v>224</v>
      </c>
      <c r="C102" s="109" t="s">
        <v>4</v>
      </c>
      <c r="D102" s="84" t="s">
        <v>5</v>
      </c>
      <c r="E102" s="84" t="s">
        <v>53</v>
      </c>
      <c r="F102" s="84" t="s">
        <v>502</v>
      </c>
      <c r="G102" s="84" t="s">
        <v>34</v>
      </c>
      <c r="H102" s="84" t="s">
        <v>1779</v>
      </c>
      <c r="I102" s="84" t="s">
        <v>1171</v>
      </c>
      <c r="J102" s="69" t="s">
        <v>1879</v>
      </c>
      <c r="K102" s="68">
        <v>0</v>
      </c>
      <c r="L102" s="98">
        <v>1437200</v>
      </c>
      <c r="M102" s="98">
        <v>1437200</v>
      </c>
      <c r="N102" s="64">
        <f t="shared" si="10"/>
        <v>100</v>
      </c>
    </row>
    <row r="103" spans="1:15" ht="28.5" customHeight="1">
      <c r="A103" s="66">
        <f t="shared" si="8"/>
        <v>94</v>
      </c>
      <c r="B103" s="84" t="s">
        <v>224</v>
      </c>
      <c r="C103" s="109" t="s">
        <v>4</v>
      </c>
      <c r="D103" s="84" t="s">
        <v>5</v>
      </c>
      <c r="E103" s="84" t="s">
        <v>61</v>
      </c>
      <c r="F103" s="84" t="s">
        <v>1495</v>
      </c>
      <c r="G103" s="84" t="s">
        <v>34</v>
      </c>
      <c r="H103" s="84" t="s">
        <v>1779</v>
      </c>
      <c r="I103" s="84" t="s">
        <v>1171</v>
      </c>
      <c r="J103" s="69" t="s">
        <v>1878</v>
      </c>
      <c r="K103" s="99">
        <f>SUM(K104:K124)</f>
        <v>2109300</v>
      </c>
      <c r="L103" s="98">
        <f>SUM(L104:L124)</f>
        <v>34810327</v>
      </c>
      <c r="M103" s="98">
        <f>SUM(M104:M124)</f>
        <v>33232494.280000001</v>
      </c>
      <c r="N103" s="64">
        <f t="shared" si="10"/>
        <v>95.467343010021139</v>
      </c>
    </row>
    <row r="104" spans="1:15" ht="126">
      <c r="A104" s="66">
        <f t="shared" si="8"/>
        <v>95</v>
      </c>
      <c r="B104" s="119" t="s">
        <v>224</v>
      </c>
      <c r="C104" s="109" t="s">
        <v>4</v>
      </c>
      <c r="D104" s="84" t="s">
        <v>5</v>
      </c>
      <c r="E104" s="84" t="s">
        <v>61</v>
      </c>
      <c r="F104" s="84" t="s">
        <v>1495</v>
      </c>
      <c r="G104" s="84" t="s">
        <v>34</v>
      </c>
      <c r="H104" s="84" t="s">
        <v>1478</v>
      </c>
      <c r="I104" s="84" t="s">
        <v>1171</v>
      </c>
      <c r="J104" s="69" t="s">
        <v>1877</v>
      </c>
      <c r="K104" s="68">
        <v>0</v>
      </c>
      <c r="L104" s="120">
        <v>2564000</v>
      </c>
      <c r="M104" s="120">
        <v>2564000</v>
      </c>
      <c r="N104" s="64">
        <f t="shared" si="10"/>
        <v>100</v>
      </c>
    </row>
    <row r="105" spans="1:15" ht="126">
      <c r="A105" s="66">
        <f t="shared" si="8"/>
        <v>96</v>
      </c>
      <c r="B105" s="119" t="s">
        <v>1781</v>
      </c>
      <c r="C105" s="109" t="s">
        <v>4</v>
      </c>
      <c r="D105" s="84" t="s">
        <v>5</v>
      </c>
      <c r="E105" s="84" t="s">
        <v>61</v>
      </c>
      <c r="F105" s="84" t="s">
        <v>1495</v>
      </c>
      <c r="G105" s="84" t="s">
        <v>34</v>
      </c>
      <c r="H105" s="84" t="s">
        <v>1468</v>
      </c>
      <c r="I105" s="84" t="s">
        <v>1171</v>
      </c>
      <c r="J105" s="82" t="s">
        <v>1876</v>
      </c>
      <c r="K105" s="68">
        <v>0</v>
      </c>
      <c r="L105" s="118">
        <v>233400</v>
      </c>
      <c r="M105" s="118">
        <v>233400</v>
      </c>
      <c r="N105" s="64">
        <f t="shared" si="10"/>
        <v>100</v>
      </c>
    </row>
    <row r="106" spans="1:15" ht="110.25">
      <c r="A106" s="66">
        <f t="shared" si="8"/>
        <v>97</v>
      </c>
      <c r="B106" s="83" t="s">
        <v>224</v>
      </c>
      <c r="C106" s="109" t="s">
        <v>4</v>
      </c>
      <c r="D106" s="84" t="s">
        <v>5</v>
      </c>
      <c r="E106" s="84" t="s">
        <v>61</v>
      </c>
      <c r="F106" s="84" t="s">
        <v>1495</v>
      </c>
      <c r="G106" s="84" t="s">
        <v>34</v>
      </c>
      <c r="H106" s="84" t="s">
        <v>1457</v>
      </c>
      <c r="I106" s="84" t="s">
        <v>1171</v>
      </c>
      <c r="J106" s="69" t="s">
        <v>1875</v>
      </c>
      <c r="K106" s="68">
        <v>0</v>
      </c>
      <c r="L106" s="98">
        <v>255300</v>
      </c>
      <c r="M106" s="96">
        <v>247800</v>
      </c>
      <c r="N106" s="64">
        <f t="shared" si="10"/>
        <v>97.062279670975329</v>
      </c>
    </row>
    <row r="107" spans="1:15" ht="110.25">
      <c r="A107" s="66">
        <f t="shared" ref="A107:A138" si="12">A106+1</f>
        <v>98</v>
      </c>
      <c r="B107" s="83" t="s">
        <v>1781</v>
      </c>
      <c r="C107" s="109" t="s">
        <v>4</v>
      </c>
      <c r="D107" s="84" t="s">
        <v>5</v>
      </c>
      <c r="E107" s="84" t="s">
        <v>61</v>
      </c>
      <c r="F107" s="84" t="s">
        <v>1495</v>
      </c>
      <c r="G107" s="84" t="s">
        <v>34</v>
      </c>
      <c r="H107" s="84" t="s">
        <v>1456</v>
      </c>
      <c r="I107" s="84" t="s">
        <v>1171</v>
      </c>
      <c r="J107" s="69" t="s">
        <v>1874</v>
      </c>
      <c r="K107" s="68">
        <v>0</v>
      </c>
      <c r="L107" s="98">
        <v>516000</v>
      </c>
      <c r="M107" s="98">
        <v>516000</v>
      </c>
      <c r="N107" s="64">
        <f t="shared" si="10"/>
        <v>100</v>
      </c>
    </row>
    <row r="108" spans="1:15" ht="78" customHeight="1">
      <c r="A108" s="66">
        <f t="shared" si="12"/>
        <v>99</v>
      </c>
      <c r="B108" s="117" t="s">
        <v>224</v>
      </c>
      <c r="C108" s="109" t="s">
        <v>4</v>
      </c>
      <c r="D108" s="84" t="s">
        <v>5</v>
      </c>
      <c r="E108" s="84" t="s">
        <v>61</v>
      </c>
      <c r="F108" s="84" t="s">
        <v>1495</v>
      </c>
      <c r="G108" s="84" t="s">
        <v>34</v>
      </c>
      <c r="H108" s="84" t="s">
        <v>1455</v>
      </c>
      <c r="I108" s="84" t="s">
        <v>1171</v>
      </c>
      <c r="J108" s="69" t="s">
        <v>1873</v>
      </c>
      <c r="K108" s="68">
        <v>0</v>
      </c>
      <c r="L108" s="98">
        <v>442000</v>
      </c>
      <c r="M108" s="98">
        <v>442000</v>
      </c>
      <c r="N108" s="64">
        <f t="shared" si="10"/>
        <v>100</v>
      </c>
    </row>
    <row r="109" spans="1:15" ht="173.25">
      <c r="A109" s="66">
        <f t="shared" si="12"/>
        <v>100</v>
      </c>
      <c r="B109" s="83" t="s">
        <v>224</v>
      </c>
      <c r="C109" s="109" t="s">
        <v>4</v>
      </c>
      <c r="D109" s="84" t="s">
        <v>5</v>
      </c>
      <c r="E109" s="84" t="s">
        <v>61</v>
      </c>
      <c r="F109" s="84" t="s">
        <v>1495</v>
      </c>
      <c r="G109" s="84" t="s">
        <v>34</v>
      </c>
      <c r="H109" s="84" t="s">
        <v>1454</v>
      </c>
      <c r="I109" s="84" t="s">
        <v>1171</v>
      </c>
      <c r="J109" s="82" t="s">
        <v>1872</v>
      </c>
      <c r="K109" s="68">
        <v>0</v>
      </c>
      <c r="L109" s="100">
        <v>63600</v>
      </c>
      <c r="M109" s="98">
        <v>53989.71</v>
      </c>
      <c r="N109" s="64">
        <f t="shared" si="10"/>
        <v>84.889481132075474</v>
      </c>
    </row>
    <row r="110" spans="1:15" ht="110.25">
      <c r="A110" s="66">
        <f t="shared" si="12"/>
        <v>101</v>
      </c>
      <c r="B110" s="115" t="s">
        <v>224</v>
      </c>
      <c r="C110" s="109" t="s">
        <v>4</v>
      </c>
      <c r="D110" s="84" t="s">
        <v>5</v>
      </c>
      <c r="E110" s="84" t="s">
        <v>61</v>
      </c>
      <c r="F110" s="84" t="s">
        <v>1495</v>
      </c>
      <c r="G110" s="84" t="s">
        <v>34</v>
      </c>
      <c r="H110" s="84" t="s">
        <v>1453</v>
      </c>
      <c r="I110" s="84" t="s">
        <v>1171</v>
      </c>
      <c r="J110" s="69" t="s">
        <v>1871</v>
      </c>
      <c r="K110" s="68">
        <v>0</v>
      </c>
      <c r="L110" s="116">
        <v>5837200</v>
      </c>
      <c r="M110" s="110">
        <v>5837200</v>
      </c>
      <c r="N110" s="64">
        <f t="shared" si="10"/>
        <v>100</v>
      </c>
    </row>
    <row r="111" spans="1:15" ht="63">
      <c r="A111" s="66">
        <f t="shared" si="12"/>
        <v>102</v>
      </c>
      <c r="B111" s="115" t="s">
        <v>224</v>
      </c>
      <c r="C111" s="109" t="s">
        <v>4</v>
      </c>
      <c r="D111" s="84" t="s">
        <v>5</v>
      </c>
      <c r="E111" s="84" t="s">
        <v>61</v>
      </c>
      <c r="F111" s="84" t="s">
        <v>1495</v>
      </c>
      <c r="G111" s="84" t="s">
        <v>34</v>
      </c>
      <c r="H111" s="84" t="s">
        <v>1870</v>
      </c>
      <c r="I111" s="84" t="s">
        <v>1171</v>
      </c>
      <c r="J111" s="69" t="s">
        <v>1869</v>
      </c>
      <c r="K111" s="114">
        <v>1471300</v>
      </c>
      <c r="L111" s="100">
        <v>1471300</v>
      </c>
      <c r="M111" s="98">
        <v>1192659.17</v>
      </c>
      <c r="N111" s="64">
        <f t="shared" si="10"/>
        <v>81.061589750560728</v>
      </c>
    </row>
    <row r="112" spans="1:15" ht="94.5">
      <c r="A112" s="66">
        <f t="shared" si="12"/>
        <v>103</v>
      </c>
      <c r="B112" s="83" t="s">
        <v>224</v>
      </c>
      <c r="C112" s="109" t="s">
        <v>4</v>
      </c>
      <c r="D112" s="84" t="s">
        <v>5</v>
      </c>
      <c r="E112" s="84" t="s">
        <v>61</v>
      </c>
      <c r="F112" s="84" t="s">
        <v>1495</v>
      </c>
      <c r="G112" s="84" t="s">
        <v>34</v>
      </c>
      <c r="H112" s="84" t="s">
        <v>1868</v>
      </c>
      <c r="I112" s="84" t="s">
        <v>1171</v>
      </c>
      <c r="J112" s="69" t="s">
        <v>1867</v>
      </c>
      <c r="K112" s="97">
        <v>0</v>
      </c>
      <c r="L112" s="98">
        <v>74340</v>
      </c>
      <c r="M112" s="98">
        <v>74340</v>
      </c>
      <c r="N112" s="64">
        <f t="shared" si="10"/>
        <v>100</v>
      </c>
    </row>
    <row r="113" spans="1:14" ht="63">
      <c r="A113" s="66">
        <f t="shared" si="12"/>
        <v>104</v>
      </c>
      <c r="B113" s="83" t="s">
        <v>224</v>
      </c>
      <c r="C113" s="109" t="s">
        <v>4</v>
      </c>
      <c r="D113" s="84" t="s">
        <v>5</v>
      </c>
      <c r="E113" s="84" t="s">
        <v>61</v>
      </c>
      <c r="F113" s="84" t="s">
        <v>1495</v>
      </c>
      <c r="G113" s="84" t="s">
        <v>34</v>
      </c>
      <c r="H113" s="84" t="s">
        <v>1866</v>
      </c>
      <c r="I113" s="84" t="s">
        <v>1171</v>
      </c>
      <c r="J113" s="69" t="s">
        <v>1865</v>
      </c>
      <c r="K113" s="97">
        <v>0</v>
      </c>
      <c r="L113" s="113">
        <v>366700</v>
      </c>
      <c r="M113" s="113">
        <v>366700</v>
      </c>
      <c r="N113" s="64">
        <f t="shared" si="10"/>
        <v>100</v>
      </c>
    </row>
    <row r="114" spans="1:14" ht="78.75">
      <c r="A114" s="66">
        <f t="shared" si="12"/>
        <v>105</v>
      </c>
      <c r="B114" s="83" t="s">
        <v>224</v>
      </c>
      <c r="C114" s="109" t="s">
        <v>4</v>
      </c>
      <c r="D114" s="84" t="s">
        <v>5</v>
      </c>
      <c r="E114" s="84" t="s">
        <v>61</v>
      </c>
      <c r="F114" s="84" t="s">
        <v>1495</v>
      </c>
      <c r="G114" s="84" t="s">
        <v>34</v>
      </c>
      <c r="H114" s="84" t="s">
        <v>1864</v>
      </c>
      <c r="I114" s="84" t="s">
        <v>1171</v>
      </c>
      <c r="J114" s="69" t="s">
        <v>1863</v>
      </c>
      <c r="K114" s="97">
        <v>0</v>
      </c>
      <c r="L114" s="98">
        <v>500000</v>
      </c>
      <c r="M114" s="98">
        <v>500000</v>
      </c>
      <c r="N114" s="64">
        <f t="shared" si="10"/>
        <v>100</v>
      </c>
    </row>
    <row r="115" spans="1:14" ht="94.5">
      <c r="A115" s="66">
        <f t="shared" si="12"/>
        <v>106</v>
      </c>
      <c r="B115" s="112" t="s">
        <v>224</v>
      </c>
      <c r="C115" s="109" t="s">
        <v>4</v>
      </c>
      <c r="D115" s="84" t="s">
        <v>5</v>
      </c>
      <c r="E115" s="84" t="s">
        <v>61</v>
      </c>
      <c r="F115" s="84" t="s">
        <v>1495</v>
      </c>
      <c r="G115" s="84" t="s">
        <v>34</v>
      </c>
      <c r="H115" s="84" t="s">
        <v>1862</v>
      </c>
      <c r="I115" s="84" t="s">
        <v>1171</v>
      </c>
      <c r="J115" s="69" t="s">
        <v>1861</v>
      </c>
      <c r="K115" s="111">
        <v>0</v>
      </c>
      <c r="L115" s="104">
        <v>86487</v>
      </c>
      <c r="M115" s="104">
        <v>86487</v>
      </c>
      <c r="N115" s="64">
        <f t="shared" si="10"/>
        <v>100</v>
      </c>
    </row>
    <row r="116" spans="1:14" ht="78.75">
      <c r="A116" s="66">
        <f t="shared" si="12"/>
        <v>107</v>
      </c>
      <c r="B116" s="83" t="s">
        <v>224</v>
      </c>
      <c r="C116" s="109" t="s">
        <v>4</v>
      </c>
      <c r="D116" s="84" t="s">
        <v>5</v>
      </c>
      <c r="E116" s="84" t="s">
        <v>61</v>
      </c>
      <c r="F116" s="84" t="s">
        <v>1495</v>
      </c>
      <c r="G116" s="84" t="s">
        <v>34</v>
      </c>
      <c r="H116" s="84" t="s">
        <v>1860</v>
      </c>
      <c r="I116" s="84" t="s">
        <v>1171</v>
      </c>
      <c r="J116" s="69" t="s">
        <v>1859</v>
      </c>
      <c r="K116" s="107">
        <v>318000</v>
      </c>
      <c r="L116" s="98">
        <v>318000</v>
      </c>
      <c r="M116" s="98">
        <v>313599.45</v>
      </c>
      <c r="N116" s="64">
        <f t="shared" si="10"/>
        <v>98.616179245283021</v>
      </c>
    </row>
    <row r="117" spans="1:14" ht="110.25">
      <c r="A117" s="66">
        <f t="shared" si="12"/>
        <v>108</v>
      </c>
      <c r="B117" s="83" t="s">
        <v>224</v>
      </c>
      <c r="C117" s="109" t="s">
        <v>4</v>
      </c>
      <c r="D117" s="84" t="s">
        <v>5</v>
      </c>
      <c r="E117" s="84" t="s">
        <v>61</v>
      </c>
      <c r="F117" s="84" t="s">
        <v>1495</v>
      </c>
      <c r="G117" s="84" t="s">
        <v>34</v>
      </c>
      <c r="H117" s="84" t="s">
        <v>1858</v>
      </c>
      <c r="I117" s="84" t="s">
        <v>1171</v>
      </c>
      <c r="J117" s="69" t="s">
        <v>1857</v>
      </c>
      <c r="K117" s="97">
        <v>0</v>
      </c>
      <c r="L117" s="98">
        <v>212400</v>
      </c>
      <c r="M117" s="98">
        <v>212175.35</v>
      </c>
      <c r="N117" s="64">
        <f t="shared" si="10"/>
        <v>99.894232580037666</v>
      </c>
    </row>
    <row r="118" spans="1:14" ht="97.5" customHeight="1">
      <c r="A118" s="66">
        <f t="shared" si="12"/>
        <v>109</v>
      </c>
      <c r="B118" s="83" t="s">
        <v>224</v>
      </c>
      <c r="C118" s="109" t="s">
        <v>4</v>
      </c>
      <c r="D118" s="84" t="s">
        <v>5</v>
      </c>
      <c r="E118" s="84" t="s">
        <v>61</v>
      </c>
      <c r="F118" s="84" t="s">
        <v>1495</v>
      </c>
      <c r="G118" s="84" t="s">
        <v>34</v>
      </c>
      <c r="H118" s="84" t="s">
        <v>1856</v>
      </c>
      <c r="I118" s="84" t="s">
        <v>1171</v>
      </c>
      <c r="J118" s="69" t="s">
        <v>1855</v>
      </c>
      <c r="K118" s="97">
        <v>0</v>
      </c>
      <c r="L118" s="98">
        <v>2422200</v>
      </c>
      <c r="M118" s="98">
        <v>2422200</v>
      </c>
      <c r="N118" s="64">
        <f t="shared" si="10"/>
        <v>100</v>
      </c>
    </row>
    <row r="119" spans="1:14" ht="110.25">
      <c r="A119" s="66">
        <f t="shared" si="12"/>
        <v>110</v>
      </c>
      <c r="B119" s="83" t="s">
        <v>224</v>
      </c>
      <c r="C119" s="109" t="s">
        <v>4</v>
      </c>
      <c r="D119" s="84" t="s">
        <v>5</v>
      </c>
      <c r="E119" s="84" t="s">
        <v>61</v>
      </c>
      <c r="F119" s="84" t="s">
        <v>1495</v>
      </c>
      <c r="G119" s="84" t="s">
        <v>34</v>
      </c>
      <c r="H119" s="84" t="s">
        <v>1854</v>
      </c>
      <c r="I119" s="84" t="s">
        <v>1171</v>
      </c>
      <c r="J119" s="69" t="s">
        <v>1853</v>
      </c>
      <c r="K119" s="97">
        <v>0</v>
      </c>
      <c r="L119" s="98">
        <v>11120800</v>
      </c>
      <c r="M119" s="98">
        <v>11120800</v>
      </c>
      <c r="N119" s="64">
        <f t="shared" si="10"/>
        <v>100</v>
      </c>
    </row>
    <row r="120" spans="1:14" ht="78.75">
      <c r="A120" s="66">
        <f t="shared" si="12"/>
        <v>111</v>
      </c>
      <c r="B120" s="83" t="s">
        <v>224</v>
      </c>
      <c r="C120" s="109" t="s">
        <v>4</v>
      </c>
      <c r="D120" s="84" t="s">
        <v>5</v>
      </c>
      <c r="E120" s="84" t="s">
        <v>61</v>
      </c>
      <c r="F120" s="84" t="s">
        <v>1495</v>
      </c>
      <c r="G120" s="84" t="s">
        <v>34</v>
      </c>
      <c r="H120" s="84" t="s">
        <v>1852</v>
      </c>
      <c r="I120" s="84" t="s">
        <v>1171</v>
      </c>
      <c r="J120" s="69" t="s">
        <v>1851</v>
      </c>
      <c r="K120" s="99">
        <v>320000</v>
      </c>
      <c r="L120" s="98">
        <v>320000</v>
      </c>
      <c r="M120" s="98">
        <v>264043.59999999998</v>
      </c>
      <c r="N120" s="64">
        <f t="shared" si="10"/>
        <v>82.51362499999999</v>
      </c>
    </row>
    <row r="121" spans="1:14" ht="84" customHeight="1">
      <c r="A121" s="66">
        <f t="shared" si="12"/>
        <v>112</v>
      </c>
      <c r="B121" s="87" t="s">
        <v>224</v>
      </c>
      <c r="C121" s="109" t="s">
        <v>4</v>
      </c>
      <c r="D121" s="84" t="s">
        <v>5</v>
      </c>
      <c r="E121" s="84" t="s">
        <v>61</v>
      </c>
      <c r="F121" s="84" t="s">
        <v>1495</v>
      </c>
      <c r="G121" s="84" t="s">
        <v>34</v>
      </c>
      <c r="H121" s="84" t="s">
        <v>1850</v>
      </c>
      <c r="I121" s="84" t="s">
        <v>1171</v>
      </c>
      <c r="J121" s="69" t="s">
        <v>1849</v>
      </c>
      <c r="K121" s="111">
        <v>0</v>
      </c>
      <c r="L121" s="100">
        <v>1636600</v>
      </c>
      <c r="M121" s="100">
        <v>1636600</v>
      </c>
      <c r="N121" s="64">
        <f t="shared" si="10"/>
        <v>100</v>
      </c>
    </row>
    <row r="122" spans="1:14" ht="283.5">
      <c r="A122" s="66">
        <f t="shared" si="12"/>
        <v>113</v>
      </c>
      <c r="B122" s="87" t="s">
        <v>224</v>
      </c>
      <c r="C122" s="109" t="s">
        <v>4</v>
      </c>
      <c r="D122" s="84" t="s">
        <v>5</v>
      </c>
      <c r="E122" s="84" t="s">
        <v>61</v>
      </c>
      <c r="F122" s="84" t="s">
        <v>1495</v>
      </c>
      <c r="G122" s="84" t="s">
        <v>34</v>
      </c>
      <c r="H122" s="84" t="s">
        <v>1848</v>
      </c>
      <c r="I122" s="84" t="s">
        <v>1171</v>
      </c>
      <c r="J122" s="82" t="s">
        <v>1847</v>
      </c>
      <c r="K122" s="111">
        <v>0</v>
      </c>
      <c r="L122" s="100">
        <v>4400000</v>
      </c>
      <c r="M122" s="100">
        <v>3190000</v>
      </c>
      <c r="N122" s="64">
        <f t="shared" si="10"/>
        <v>72.5</v>
      </c>
    </row>
    <row r="123" spans="1:14" ht="102" customHeight="1">
      <c r="A123" s="66">
        <f t="shared" si="12"/>
        <v>114</v>
      </c>
      <c r="B123" s="83" t="s">
        <v>224</v>
      </c>
      <c r="C123" s="109" t="s">
        <v>4</v>
      </c>
      <c r="D123" s="84" t="s">
        <v>5</v>
      </c>
      <c r="E123" s="84" t="s">
        <v>61</v>
      </c>
      <c r="F123" s="84" t="s">
        <v>1495</v>
      </c>
      <c r="G123" s="84" t="s">
        <v>34</v>
      </c>
      <c r="H123" s="84" t="s">
        <v>1846</v>
      </c>
      <c r="I123" s="84" t="s">
        <v>1171</v>
      </c>
      <c r="J123" s="69" t="s">
        <v>1845</v>
      </c>
      <c r="K123" s="97">
        <v>0</v>
      </c>
      <c r="L123" s="110">
        <v>100000</v>
      </c>
      <c r="M123" s="110">
        <v>93500</v>
      </c>
      <c r="N123" s="64">
        <f t="shared" si="10"/>
        <v>93.5</v>
      </c>
    </row>
    <row r="124" spans="1:14" ht="78" customHeight="1">
      <c r="A124" s="66">
        <f t="shared" si="12"/>
        <v>115</v>
      </c>
      <c r="B124" s="83" t="s">
        <v>1781</v>
      </c>
      <c r="C124" s="109" t="s">
        <v>4</v>
      </c>
      <c r="D124" s="84" t="s">
        <v>5</v>
      </c>
      <c r="E124" s="84" t="s">
        <v>61</v>
      </c>
      <c r="F124" s="84" t="s">
        <v>1495</v>
      </c>
      <c r="G124" s="84" t="s">
        <v>34</v>
      </c>
      <c r="H124" s="84" t="s">
        <v>1844</v>
      </c>
      <c r="I124" s="84" t="s">
        <v>1171</v>
      </c>
      <c r="J124" s="69" t="s">
        <v>1843</v>
      </c>
      <c r="K124" s="97">
        <v>0</v>
      </c>
      <c r="L124" s="110">
        <v>1870000</v>
      </c>
      <c r="M124" s="110">
        <v>1865000</v>
      </c>
      <c r="N124" s="64">
        <f t="shared" si="10"/>
        <v>99.732620320855617</v>
      </c>
    </row>
    <row r="125" spans="1:14" ht="44.25" customHeight="1">
      <c r="A125" s="66">
        <f t="shared" si="12"/>
        <v>116</v>
      </c>
      <c r="B125" s="83" t="s">
        <v>224</v>
      </c>
      <c r="C125" s="109" t="s">
        <v>4</v>
      </c>
      <c r="D125" s="84" t="s">
        <v>5</v>
      </c>
      <c r="E125" s="84" t="s">
        <v>63</v>
      </c>
      <c r="F125" s="84" t="s">
        <v>1781</v>
      </c>
      <c r="G125" s="84" t="s">
        <v>34</v>
      </c>
      <c r="H125" s="84" t="s">
        <v>1779</v>
      </c>
      <c r="I125" s="84" t="s">
        <v>1171</v>
      </c>
      <c r="J125" s="72" t="s">
        <v>1842</v>
      </c>
      <c r="K125" s="98">
        <f>K126+K143+K145+K146+K147+K148+K144</f>
        <v>293362500</v>
      </c>
      <c r="L125" s="98">
        <f>L126+L143+L145+L146+L147+L148</f>
        <v>287320001.94</v>
      </c>
      <c r="M125" s="98">
        <f>M126+M143+M145+M146+M147+M148</f>
        <v>282267026.25</v>
      </c>
      <c r="N125" s="64">
        <f t="shared" si="10"/>
        <v>98.241342177404277</v>
      </c>
    </row>
    <row r="126" spans="1:14" ht="65.25" customHeight="1">
      <c r="A126" s="66">
        <f t="shared" si="12"/>
        <v>117</v>
      </c>
      <c r="B126" s="83" t="s">
        <v>224</v>
      </c>
      <c r="C126" s="85" t="s">
        <v>4</v>
      </c>
      <c r="D126" s="87" t="s">
        <v>5</v>
      </c>
      <c r="E126" s="88" t="s">
        <v>63</v>
      </c>
      <c r="F126" s="87" t="s">
        <v>1811</v>
      </c>
      <c r="G126" s="87" t="s">
        <v>34</v>
      </c>
      <c r="H126" s="87" t="s">
        <v>1779</v>
      </c>
      <c r="I126" s="87" t="s">
        <v>1171</v>
      </c>
      <c r="J126" s="69" t="s">
        <v>1841</v>
      </c>
      <c r="K126" s="100">
        <f>SUM(K127:K142)</f>
        <v>250603500</v>
      </c>
      <c r="L126" s="100">
        <f>SUM(L127:L142)</f>
        <v>252263581</v>
      </c>
      <c r="M126" s="100">
        <f>SUM(M127:M142)</f>
        <v>248809457.24000001</v>
      </c>
      <c r="N126" s="64">
        <f t="shared" si="10"/>
        <v>98.6307481459244</v>
      </c>
    </row>
    <row r="127" spans="1:14" ht="141.75">
      <c r="A127" s="66">
        <f t="shared" si="12"/>
        <v>118</v>
      </c>
      <c r="B127" s="83" t="s">
        <v>224</v>
      </c>
      <c r="C127" s="85" t="s">
        <v>4</v>
      </c>
      <c r="D127" s="87" t="s">
        <v>5</v>
      </c>
      <c r="E127" s="88" t="s">
        <v>63</v>
      </c>
      <c r="F127" s="87" t="s">
        <v>1811</v>
      </c>
      <c r="G127" s="87" t="s">
        <v>34</v>
      </c>
      <c r="H127" s="87" t="s">
        <v>1840</v>
      </c>
      <c r="I127" s="87" t="s">
        <v>1171</v>
      </c>
      <c r="J127" s="69" t="s">
        <v>1839</v>
      </c>
      <c r="K127" s="106">
        <v>16137200</v>
      </c>
      <c r="L127" s="104">
        <v>20574572</v>
      </c>
      <c r="M127" s="104">
        <v>20574572</v>
      </c>
      <c r="N127" s="64">
        <f t="shared" si="10"/>
        <v>100</v>
      </c>
    </row>
    <row r="128" spans="1:14" ht="110.25">
      <c r="A128" s="66">
        <f t="shared" si="12"/>
        <v>119</v>
      </c>
      <c r="B128" s="83" t="s">
        <v>224</v>
      </c>
      <c r="C128" s="85" t="s">
        <v>4</v>
      </c>
      <c r="D128" s="87" t="s">
        <v>5</v>
      </c>
      <c r="E128" s="88" t="s">
        <v>63</v>
      </c>
      <c r="F128" s="87" t="s">
        <v>1811</v>
      </c>
      <c r="G128" s="87" t="s">
        <v>34</v>
      </c>
      <c r="H128" s="87" t="s">
        <v>1838</v>
      </c>
      <c r="I128" s="87" t="s">
        <v>1171</v>
      </c>
      <c r="J128" s="69" t="s">
        <v>1836</v>
      </c>
      <c r="K128" s="106">
        <v>145900</v>
      </c>
      <c r="L128" s="108">
        <v>0</v>
      </c>
      <c r="M128" s="108">
        <v>0</v>
      </c>
      <c r="N128" s="64"/>
    </row>
    <row r="129" spans="1:14" ht="112.5" customHeight="1">
      <c r="A129" s="66">
        <f t="shared" si="12"/>
        <v>120</v>
      </c>
      <c r="B129" s="83" t="s">
        <v>224</v>
      </c>
      <c r="C129" s="85" t="s">
        <v>4</v>
      </c>
      <c r="D129" s="87" t="s">
        <v>5</v>
      </c>
      <c r="E129" s="88" t="s">
        <v>63</v>
      </c>
      <c r="F129" s="87" t="s">
        <v>1811</v>
      </c>
      <c r="G129" s="87" t="s">
        <v>34</v>
      </c>
      <c r="H129" s="87" t="s">
        <v>1837</v>
      </c>
      <c r="I129" s="87" t="s">
        <v>1171</v>
      </c>
      <c r="J129" s="69" t="s">
        <v>1836</v>
      </c>
      <c r="K129" s="108">
        <v>0</v>
      </c>
      <c r="L129" s="108">
        <v>119884</v>
      </c>
      <c r="M129" s="108">
        <v>74160</v>
      </c>
      <c r="N129" s="64">
        <f t="shared" ref="N129:N143" si="13">M129/L129*100</f>
        <v>61.859797804544392</v>
      </c>
    </row>
    <row r="130" spans="1:14" ht="173.25">
      <c r="A130" s="66">
        <f t="shared" si="12"/>
        <v>121</v>
      </c>
      <c r="B130" s="83" t="s">
        <v>224</v>
      </c>
      <c r="C130" s="85" t="s">
        <v>4</v>
      </c>
      <c r="D130" s="87" t="s">
        <v>5</v>
      </c>
      <c r="E130" s="88" t="s">
        <v>63</v>
      </c>
      <c r="F130" s="87" t="s">
        <v>1811</v>
      </c>
      <c r="G130" s="87" t="s">
        <v>34</v>
      </c>
      <c r="H130" s="87" t="s">
        <v>1835</v>
      </c>
      <c r="I130" s="87" t="s">
        <v>1171</v>
      </c>
      <c r="J130" s="82" t="s">
        <v>1834</v>
      </c>
      <c r="K130" s="107">
        <v>31100</v>
      </c>
      <c r="L130" s="92">
        <v>31100</v>
      </c>
      <c r="M130" s="92">
        <v>30528.7</v>
      </c>
      <c r="N130" s="64">
        <f t="shared" si="13"/>
        <v>98.163022508038594</v>
      </c>
    </row>
    <row r="131" spans="1:14" ht="110.25">
      <c r="A131" s="66">
        <f t="shared" si="12"/>
        <v>122</v>
      </c>
      <c r="B131" s="83" t="s">
        <v>224</v>
      </c>
      <c r="C131" s="85" t="s">
        <v>4</v>
      </c>
      <c r="D131" s="87" t="s">
        <v>5</v>
      </c>
      <c r="E131" s="88" t="s">
        <v>63</v>
      </c>
      <c r="F131" s="87" t="s">
        <v>1811</v>
      </c>
      <c r="G131" s="87" t="s">
        <v>34</v>
      </c>
      <c r="H131" s="87" t="s">
        <v>1833</v>
      </c>
      <c r="I131" s="87" t="s">
        <v>1171</v>
      </c>
      <c r="J131" s="69" t="s">
        <v>1832</v>
      </c>
      <c r="K131" s="107">
        <v>5486000</v>
      </c>
      <c r="L131" s="92">
        <v>5486000</v>
      </c>
      <c r="M131" s="92">
        <v>5486000</v>
      </c>
      <c r="N131" s="64">
        <f t="shared" si="13"/>
        <v>100</v>
      </c>
    </row>
    <row r="132" spans="1:14" ht="94.5">
      <c r="A132" s="66">
        <f t="shared" si="12"/>
        <v>123</v>
      </c>
      <c r="B132" s="83" t="s">
        <v>224</v>
      </c>
      <c r="C132" s="85" t="s">
        <v>4</v>
      </c>
      <c r="D132" s="87" t="s">
        <v>5</v>
      </c>
      <c r="E132" s="88" t="s">
        <v>63</v>
      </c>
      <c r="F132" s="87" t="s">
        <v>1811</v>
      </c>
      <c r="G132" s="87" t="s">
        <v>34</v>
      </c>
      <c r="H132" s="87" t="s">
        <v>1831</v>
      </c>
      <c r="I132" s="87" t="s">
        <v>1171</v>
      </c>
      <c r="J132" s="69" t="s">
        <v>1830</v>
      </c>
      <c r="K132" s="106">
        <v>51600</v>
      </c>
      <c r="L132" s="106">
        <v>51600</v>
      </c>
      <c r="M132" s="106">
        <v>51600</v>
      </c>
      <c r="N132" s="64">
        <f t="shared" si="13"/>
        <v>100</v>
      </c>
    </row>
    <row r="133" spans="1:14" ht="110.25">
      <c r="A133" s="66">
        <f t="shared" si="12"/>
        <v>124</v>
      </c>
      <c r="B133" s="83" t="s">
        <v>224</v>
      </c>
      <c r="C133" s="85" t="s">
        <v>4</v>
      </c>
      <c r="D133" s="87" t="s">
        <v>5</v>
      </c>
      <c r="E133" s="88" t="s">
        <v>63</v>
      </c>
      <c r="F133" s="87" t="s">
        <v>1811</v>
      </c>
      <c r="G133" s="87" t="s">
        <v>34</v>
      </c>
      <c r="H133" s="87" t="s">
        <v>1829</v>
      </c>
      <c r="I133" s="87" t="s">
        <v>1171</v>
      </c>
      <c r="J133" s="69" t="s">
        <v>1828</v>
      </c>
      <c r="K133" s="106">
        <v>2408800</v>
      </c>
      <c r="L133" s="105">
        <v>2408800</v>
      </c>
      <c r="M133" s="104">
        <v>2356504.09</v>
      </c>
      <c r="N133" s="64">
        <f t="shared" si="13"/>
        <v>97.828964214546659</v>
      </c>
    </row>
    <row r="134" spans="1:14" ht="117" customHeight="1">
      <c r="A134" s="66">
        <f t="shared" si="12"/>
        <v>125</v>
      </c>
      <c r="B134" s="83" t="s">
        <v>224</v>
      </c>
      <c r="C134" s="85" t="s">
        <v>4</v>
      </c>
      <c r="D134" s="87" t="s">
        <v>5</v>
      </c>
      <c r="E134" s="88" t="s">
        <v>63</v>
      </c>
      <c r="F134" s="87" t="s">
        <v>1811</v>
      </c>
      <c r="G134" s="87" t="s">
        <v>34</v>
      </c>
      <c r="H134" s="87" t="s">
        <v>1827</v>
      </c>
      <c r="I134" s="87" t="s">
        <v>1171</v>
      </c>
      <c r="J134" s="69" t="s">
        <v>1826</v>
      </c>
      <c r="K134" s="106">
        <v>565200</v>
      </c>
      <c r="L134" s="105">
        <v>565200</v>
      </c>
      <c r="M134" s="104">
        <v>565039.23</v>
      </c>
      <c r="N134" s="64">
        <f t="shared" si="13"/>
        <v>99.971555201698521</v>
      </c>
    </row>
    <row r="135" spans="1:14" ht="110.25">
      <c r="A135" s="66">
        <f t="shared" si="12"/>
        <v>126</v>
      </c>
      <c r="B135" s="83" t="s">
        <v>224</v>
      </c>
      <c r="C135" s="85" t="s">
        <v>4</v>
      </c>
      <c r="D135" s="87" t="s">
        <v>5</v>
      </c>
      <c r="E135" s="88" t="s">
        <v>63</v>
      </c>
      <c r="F135" s="87" t="s">
        <v>1811</v>
      </c>
      <c r="G135" s="87" t="s">
        <v>34</v>
      </c>
      <c r="H135" s="87" t="s">
        <v>1825</v>
      </c>
      <c r="I135" s="87" t="s">
        <v>1171</v>
      </c>
      <c r="J135" s="69" t="s">
        <v>1824</v>
      </c>
      <c r="K135" s="103">
        <v>1280100</v>
      </c>
      <c r="L135" s="102">
        <v>1280100</v>
      </c>
      <c r="M135" s="102">
        <v>1220145.01</v>
      </c>
      <c r="N135" s="64">
        <f t="shared" si="13"/>
        <v>95.316382313881732</v>
      </c>
    </row>
    <row r="136" spans="1:14" ht="236.25">
      <c r="A136" s="66">
        <f t="shared" si="12"/>
        <v>127</v>
      </c>
      <c r="B136" s="83" t="s">
        <v>1781</v>
      </c>
      <c r="C136" s="85" t="s">
        <v>4</v>
      </c>
      <c r="D136" s="87" t="s">
        <v>5</v>
      </c>
      <c r="E136" s="88" t="s">
        <v>63</v>
      </c>
      <c r="F136" s="87" t="s">
        <v>1811</v>
      </c>
      <c r="G136" s="87" t="s">
        <v>34</v>
      </c>
      <c r="H136" s="87" t="s">
        <v>1823</v>
      </c>
      <c r="I136" s="87" t="s">
        <v>1171</v>
      </c>
      <c r="J136" s="82" t="s">
        <v>1822</v>
      </c>
      <c r="K136" s="103">
        <v>99400</v>
      </c>
      <c r="L136" s="102">
        <v>99400</v>
      </c>
      <c r="M136" s="102">
        <v>41146.5</v>
      </c>
      <c r="N136" s="64">
        <f t="shared" si="13"/>
        <v>41.394869215291749</v>
      </c>
    </row>
    <row r="137" spans="1:14" ht="283.5">
      <c r="A137" s="66">
        <f t="shared" si="12"/>
        <v>128</v>
      </c>
      <c r="B137" s="83" t="s">
        <v>224</v>
      </c>
      <c r="C137" s="85" t="s">
        <v>4</v>
      </c>
      <c r="D137" s="87" t="s">
        <v>5</v>
      </c>
      <c r="E137" s="88" t="s">
        <v>63</v>
      </c>
      <c r="F137" s="87" t="s">
        <v>1811</v>
      </c>
      <c r="G137" s="87" t="s">
        <v>34</v>
      </c>
      <c r="H137" s="87" t="s">
        <v>1821</v>
      </c>
      <c r="I137" s="87" t="s">
        <v>1171</v>
      </c>
      <c r="J137" s="82" t="s">
        <v>1820</v>
      </c>
      <c r="K137" s="101">
        <v>126909800</v>
      </c>
      <c r="L137" s="100">
        <v>136498825</v>
      </c>
      <c r="M137" s="100">
        <v>136498820</v>
      </c>
      <c r="N137" s="64">
        <f t="shared" si="13"/>
        <v>99.999996336964799</v>
      </c>
    </row>
    <row r="138" spans="1:14" ht="126">
      <c r="A138" s="66">
        <f t="shared" si="12"/>
        <v>129</v>
      </c>
      <c r="B138" s="83" t="s">
        <v>1781</v>
      </c>
      <c r="C138" s="85" t="s">
        <v>4</v>
      </c>
      <c r="D138" s="87" t="s">
        <v>5</v>
      </c>
      <c r="E138" s="88" t="s">
        <v>63</v>
      </c>
      <c r="F138" s="87" t="s">
        <v>1811</v>
      </c>
      <c r="G138" s="87" t="s">
        <v>34</v>
      </c>
      <c r="H138" s="87" t="s">
        <v>1819</v>
      </c>
      <c r="I138" s="87" t="s">
        <v>1171</v>
      </c>
      <c r="J138" s="69" t="s">
        <v>1818</v>
      </c>
      <c r="K138" s="101">
        <v>9783900</v>
      </c>
      <c r="L138" s="100">
        <v>7783900</v>
      </c>
      <c r="M138" s="100">
        <v>5995555</v>
      </c>
      <c r="N138" s="64">
        <f t="shared" si="13"/>
        <v>77.02507740335821</v>
      </c>
    </row>
    <row r="139" spans="1:14" ht="78.75">
      <c r="A139" s="66">
        <f t="shared" ref="A139:A166" si="14">A138+1</f>
        <v>130</v>
      </c>
      <c r="B139" s="83" t="s">
        <v>224</v>
      </c>
      <c r="C139" s="85" t="s">
        <v>4</v>
      </c>
      <c r="D139" s="87" t="s">
        <v>5</v>
      </c>
      <c r="E139" s="88" t="s">
        <v>63</v>
      </c>
      <c r="F139" s="87" t="s">
        <v>1811</v>
      </c>
      <c r="G139" s="87" t="s">
        <v>34</v>
      </c>
      <c r="H139" s="87" t="s">
        <v>1817</v>
      </c>
      <c r="I139" s="87" t="s">
        <v>1171</v>
      </c>
      <c r="J139" s="69" t="s">
        <v>1816</v>
      </c>
      <c r="K139" s="99">
        <v>27564300</v>
      </c>
      <c r="L139" s="96">
        <v>20095400</v>
      </c>
      <c r="M139" s="98">
        <v>18651671</v>
      </c>
      <c r="N139" s="64">
        <f t="shared" si="13"/>
        <v>92.815624471272031</v>
      </c>
    </row>
    <row r="140" spans="1:14" ht="283.5">
      <c r="A140" s="66">
        <f t="shared" si="14"/>
        <v>131</v>
      </c>
      <c r="B140" s="83" t="s">
        <v>224</v>
      </c>
      <c r="C140" s="85" t="s">
        <v>4</v>
      </c>
      <c r="D140" s="87" t="s">
        <v>5</v>
      </c>
      <c r="E140" s="88" t="s">
        <v>63</v>
      </c>
      <c r="F140" s="87" t="s">
        <v>1811</v>
      </c>
      <c r="G140" s="87" t="s">
        <v>34</v>
      </c>
      <c r="H140" s="87" t="s">
        <v>1815</v>
      </c>
      <c r="I140" s="87" t="s">
        <v>1171</v>
      </c>
      <c r="J140" s="82" t="s">
        <v>1814</v>
      </c>
      <c r="K140" s="97">
        <v>49427900</v>
      </c>
      <c r="L140" s="96">
        <v>46556500</v>
      </c>
      <c r="M140" s="96">
        <v>46556500</v>
      </c>
      <c r="N140" s="64">
        <f t="shared" si="13"/>
        <v>100</v>
      </c>
    </row>
    <row r="141" spans="1:14" ht="110.25">
      <c r="A141" s="66">
        <f t="shared" si="14"/>
        <v>132</v>
      </c>
      <c r="B141" s="83" t="s">
        <v>1781</v>
      </c>
      <c r="C141" s="85" t="s">
        <v>4</v>
      </c>
      <c r="D141" s="87" t="s">
        <v>5</v>
      </c>
      <c r="E141" s="88" t="s">
        <v>63</v>
      </c>
      <c r="F141" s="87" t="s">
        <v>1811</v>
      </c>
      <c r="G141" s="87" t="s">
        <v>34</v>
      </c>
      <c r="H141" s="87" t="s">
        <v>1813</v>
      </c>
      <c r="I141" s="87" t="s">
        <v>1171</v>
      </c>
      <c r="J141" s="69" t="s">
        <v>1812</v>
      </c>
      <c r="K141" s="97">
        <v>10244600</v>
      </c>
      <c r="L141" s="96">
        <v>10244600</v>
      </c>
      <c r="M141" s="96">
        <v>10244600</v>
      </c>
      <c r="N141" s="64">
        <f t="shared" si="13"/>
        <v>100</v>
      </c>
    </row>
    <row r="142" spans="1:14" ht="126">
      <c r="A142" s="66">
        <f t="shared" si="14"/>
        <v>133</v>
      </c>
      <c r="B142" s="83" t="s">
        <v>224</v>
      </c>
      <c r="C142" s="85" t="s">
        <v>4</v>
      </c>
      <c r="D142" s="87" t="s">
        <v>5</v>
      </c>
      <c r="E142" s="88" t="s">
        <v>63</v>
      </c>
      <c r="F142" s="87" t="s">
        <v>1811</v>
      </c>
      <c r="G142" s="87" t="s">
        <v>34</v>
      </c>
      <c r="H142" s="87" t="s">
        <v>1810</v>
      </c>
      <c r="I142" s="87" t="s">
        <v>1171</v>
      </c>
      <c r="J142" s="69" t="s">
        <v>1809</v>
      </c>
      <c r="K142" s="95">
        <v>467700</v>
      </c>
      <c r="L142" s="94">
        <v>467700</v>
      </c>
      <c r="M142" s="94">
        <v>462615.71</v>
      </c>
      <c r="N142" s="64">
        <f t="shared" si="13"/>
        <v>98.912916399401325</v>
      </c>
    </row>
    <row r="143" spans="1:14" ht="141.75">
      <c r="A143" s="66">
        <f t="shared" si="14"/>
        <v>134</v>
      </c>
      <c r="B143" s="83" t="s">
        <v>224</v>
      </c>
      <c r="C143" s="85" t="s">
        <v>4</v>
      </c>
      <c r="D143" s="87" t="s">
        <v>5</v>
      </c>
      <c r="E143" s="88" t="s">
        <v>63</v>
      </c>
      <c r="F143" s="87" t="s">
        <v>1808</v>
      </c>
      <c r="G143" s="87" t="s">
        <v>34</v>
      </c>
      <c r="H143" s="87" t="s">
        <v>1779</v>
      </c>
      <c r="I143" s="87" t="s">
        <v>1171</v>
      </c>
      <c r="J143" s="69" t="s">
        <v>1807</v>
      </c>
      <c r="K143" s="93">
        <v>1923000</v>
      </c>
      <c r="L143" s="92">
        <v>1923000</v>
      </c>
      <c r="M143" s="92">
        <v>781959.07</v>
      </c>
      <c r="N143" s="64">
        <f t="shared" si="13"/>
        <v>40.663498179927196</v>
      </c>
    </row>
    <row r="144" spans="1:14" ht="157.5">
      <c r="A144" s="66">
        <f t="shared" si="14"/>
        <v>135</v>
      </c>
      <c r="B144" s="83" t="s">
        <v>224</v>
      </c>
      <c r="C144" s="85" t="s">
        <v>4</v>
      </c>
      <c r="D144" s="87" t="s">
        <v>5</v>
      </c>
      <c r="E144" s="88" t="s">
        <v>71</v>
      </c>
      <c r="F144" s="87" t="s">
        <v>1806</v>
      </c>
      <c r="G144" s="87" t="s">
        <v>34</v>
      </c>
      <c r="H144" s="87" t="s">
        <v>1779</v>
      </c>
      <c r="I144" s="87" t="s">
        <v>1171</v>
      </c>
      <c r="J144" s="91" t="s">
        <v>1805</v>
      </c>
      <c r="K144" s="89">
        <v>2300</v>
      </c>
      <c r="L144" s="90">
        <v>0</v>
      </c>
      <c r="M144" s="90">
        <v>0</v>
      </c>
      <c r="N144" s="64"/>
    </row>
    <row r="145" spans="1:14" ht="126">
      <c r="A145" s="66">
        <f t="shared" si="14"/>
        <v>136</v>
      </c>
      <c r="B145" s="83" t="s">
        <v>224</v>
      </c>
      <c r="C145" s="85" t="s">
        <v>4</v>
      </c>
      <c r="D145" s="87" t="s">
        <v>5</v>
      </c>
      <c r="E145" s="88" t="s">
        <v>71</v>
      </c>
      <c r="F145" s="87" t="s">
        <v>1804</v>
      </c>
      <c r="G145" s="87" t="s">
        <v>34</v>
      </c>
      <c r="H145" s="87" t="s">
        <v>1779</v>
      </c>
      <c r="I145" s="87" t="s">
        <v>1171</v>
      </c>
      <c r="J145" s="69" t="s">
        <v>1803</v>
      </c>
      <c r="K145" s="89">
        <v>11526100</v>
      </c>
      <c r="L145" s="86">
        <v>2250600</v>
      </c>
      <c r="M145" s="86">
        <v>1893700</v>
      </c>
      <c r="N145" s="64">
        <f t="shared" ref="N145:N152" si="15">M145/L145*100</f>
        <v>84.142006576024173</v>
      </c>
    </row>
    <row r="146" spans="1:14" ht="63">
      <c r="A146" s="66">
        <f t="shared" si="14"/>
        <v>137</v>
      </c>
      <c r="B146" s="83" t="s">
        <v>224</v>
      </c>
      <c r="C146" s="85" t="s">
        <v>4</v>
      </c>
      <c r="D146" s="87" t="s">
        <v>5</v>
      </c>
      <c r="E146" s="88" t="s">
        <v>71</v>
      </c>
      <c r="F146" s="87" t="s">
        <v>1214</v>
      </c>
      <c r="G146" s="87" t="s">
        <v>34</v>
      </c>
      <c r="H146" s="87" t="s">
        <v>1779</v>
      </c>
      <c r="I146" s="87" t="s">
        <v>1171</v>
      </c>
      <c r="J146" s="69" t="s">
        <v>1802</v>
      </c>
      <c r="K146" s="80">
        <v>1445200</v>
      </c>
      <c r="L146" s="86">
        <v>1472500</v>
      </c>
      <c r="M146" s="86">
        <v>1472500</v>
      </c>
      <c r="N146" s="64">
        <f t="shared" si="15"/>
        <v>100</v>
      </c>
    </row>
    <row r="147" spans="1:14" ht="94.5">
      <c r="A147" s="66">
        <f t="shared" si="14"/>
        <v>138</v>
      </c>
      <c r="B147" s="83" t="s">
        <v>224</v>
      </c>
      <c r="C147" s="85" t="s">
        <v>4</v>
      </c>
      <c r="D147" s="87" t="s">
        <v>5</v>
      </c>
      <c r="E147" s="88" t="s">
        <v>71</v>
      </c>
      <c r="F147" s="87" t="s">
        <v>525</v>
      </c>
      <c r="G147" s="87" t="s">
        <v>34</v>
      </c>
      <c r="H147" s="87" t="s">
        <v>1779</v>
      </c>
      <c r="I147" s="87" t="s">
        <v>1171</v>
      </c>
      <c r="J147" s="69" t="s">
        <v>1801</v>
      </c>
      <c r="K147" s="76">
        <v>0</v>
      </c>
      <c r="L147" s="86">
        <v>3120.94</v>
      </c>
      <c r="M147" s="86">
        <v>3120.94</v>
      </c>
      <c r="N147" s="64">
        <f t="shared" si="15"/>
        <v>100</v>
      </c>
    </row>
    <row r="148" spans="1:14" ht="15.75">
      <c r="A148" s="66">
        <f t="shared" si="14"/>
        <v>139</v>
      </c>
      <c r="B148" s="83" t="s">
        <v>224</v>
      </c>
      <c r="C148" s="85" t="s">
        <v>4</v>
      </c>
      <c r="D148" s="87" t="s">
        <v>5</v>
      </c>
      <c r="E148" s="88" t="s">
        <v>79</v>
      </c>
      <c r="F148" s="87" t="s">
        <v>1495</v>
      </c>
      <c r="G148" s="87" t="s">
        <v>34</v>
      </c>
      <c r="H148" s="87" t="s">
        <v>1779</v>
      </c>
      <c r="I148" s="87" t="s">
        <v>1171</v>
      </c>
      <c r="J148" s="69" t="s">
        <v>1800</v>
      </c>
      <c r="K148" s="86">
        <f>K149+K150</f>
        <v>27862400</v>
      </c>
      <c r="L148" s="86">
        <f>L149+L150</f>
        <v>29407200</v>
      </c>
      <c r="M148" s="86">
        <f>M149+M150</f>
        <v>29306289</v>
      </c>
      <c r="N148" s="64">
        <f t="shared" si="15"/>
        <v>99.656849343018038</v>
      </c>
    </row>
    <row r="149" spans="1:14" ht="283.5">
      <c r="A149" s="66">
        <f t="shared" si="14"/>
        <v>140</v>
      </c>
      <c r="B149" s="83" t="s">
        <v>224</v>
      </c>
      <c r="C149" s="85" t="s">
        <v>4</v>
      </c>
      <c r="D149" s="87" t="s">
        <v>5</v>
      </c>
      <c r="E149" s="88" t="s">
        <v>79</v>
      </c>
      <c r="F149" s="87" t="s">
        <v>1495</v>
      </c>
      <c r="G149" s="87" t="s">
        <v>34</v>
      </c>
      <c r="H149" s="87" t="s">
        <v>1799</v>
      </c>
      <c r="I149" s="87" t="s">
        <v>1171</v>
      </c>
      <c r="J149" s="82" t="s">
        <v>1798</v>
      </c>
      <c r="K149" s="80">
        <v>15015900</v>
      </c>
      <c r="L149" s="86">
        <v>16420300</v>
      </c>
      <c r="M149" s="86">
        <v>16319389</v>
      </c>
      <c r="N149" s="64">
        <f t="shared" si="15"/>
        <v>99.385449717727454</v>
      </c>
    </row>
    <row r="150" spans="1:14" ht="283.5">
      <c r="A150" s="66">
        <f t="shared" si="14"/>
        <v>141</v>
      </c>
      <c r="B150" s="83" t="s">
        <v>224</v>
      </c>
      <c r="C150" s="85" t="s">
        <v>4</v>
      </c>
      <c r="D150" s="83" t="s">
        <v>5</v>
      </c>
      <c r="E150" s="84" t="s">
        <v>79</v>
      </c>
      <c r="F150" s="83" t="s">
        <v>1495</v>
      </c>
      <c r="G150" s="83" t="s">
        <v>34</v>
      </c>
      <c r="H150" s="83" t="s">
        <v>1797</v>
      </c>
      <c r="I150" s="83" t="s">
        <v>1171</v>
      </c>
      <c r="J150" s="82" t="s">
        <v>1796</v>
      </c>
      <c r="K150" s="80">
        <v>12846500</v>
      </c>
      <c r="L150" s="81">
        <v>12986900</v>
      </c>
      <c r="M150" s="81">
        <v>12986900</v>
      </c>
      <c r="N150" s="64">
        <f t="shared" si="15"/>
        <v>100</v>
      </c>
    </row>
    <row r="151" spans="1:14" ht="31.5">
      <c r="A151" s="66">
        <f t="shared" si="14"/>
        <v>142</v>
      </c>
      <c r="B151" s="74" t="s">
        <v>1781</v>
      </c>
      <c r="C151" s="74" t="s">
        <v>4</v>
      </c>
      <c r="D151" s="74" t="s">
        <v>5</v>
      </c>
      <c r="E151" s="74" t="s">
        <v>80</v>
      </c>
      <c r="F151" s="74" t="s">
        <v>1781</v>
      </c>
      <c r="G151" s="74" t="s">
        <v>121</v>
      </c>
      <c r="H151" s="74" t="s">
        <v>1779</v>
      </c>
      <c r="I151" s="74" t="s">
        <v>1171</v>
      </c>
      <c r="J151" s="72" t="s">
        <v>220</v>
      </c>
      <c r="K151" s="35">
        <f>K152+K155+K153</f>
        <v>3744700</v>
      </c>
      <c r="L151" s="35">
        <f>L152+L155</f>
        <v>31282475.66</v>
      </c>
      <c r="M151" s="35">
        <f>M152+M155</f>
        <v>28717950.050000001</v>
      </c>
      <c r="N151" s="64">
        <f t="shared" si="15"/>
        <v>91.802037543725532</v>
      </c>
    </row>
    <row r="152" spans="1:14" ht="110.25">
      <c r="A152" s="66">
        <f t="shared" si="14"/>
        <v>143</v>
      </c>
      <c r="B152" s="74" t="s">
        <v>1781</v>
      </c>
      <c r="C152" s="74" t="s">
        <v>4</v>
      </c>
      <c r="D152" s="74" t="s">
        <v>5</v>
      </c>
      <c r="E152" s="74" t="s">
        <v>80</v>
      </c>
      <c r="F152" s="74" t="s">
        <v>1795</v>
      </c>
      <c r="G152" s="74" t="s">
        <v>121</v>
      </c>
      <c r="H152" s="74" t="s">
        <v>1779</v>
      </c>
      <c r="I152" s="74" t="s">
        <v>1171</v>
      </c>
      <c r="J152" s="69" t="s">
        <v>1794</v>
      </c>
      <c r="K152" s="80">
        <v>3729600</v>
      </c>
      <c r="L152" s="78">
        <v>31082475.66</v>
      </c>
      <c r="M152" s="78">
        <v>28517950.050000001</v>
      </c>
      <c r="N152" s="64">
        <f t="shared" si="15"/>
        <v>91.749287804316424</v>
      </c>
    </row>
    <row r="153" spans="1:14" ht="94.5">
      <c r="A153" s="66">
        <f t="shared" si="14"/>
        <v>144</v>
      </c>
      <c r="B153" s="74" t="s">
        <v>1781</v>
      </c>
      <c r="C153" s="74" t="s">
        <v>4</v>
      </c>
      <c r="D153" s="74" t="s">
        <v>5</v>
      </c>
      <c r="E153" s="74" t="s">
        <v>1345</v>
      </c>
      <c r="F153" s="74" t="s">
        <v>1180</v>
      </c>
      <c r="G153" s="74" t="s">
        <v>121</v>
      </c>
      <c r="H153" s="74" t="s">
        <v>1779</v>
      </c>
      <c r="I153" s="74" t="s">
        <v>1171</v>
      </c>
      <c r="J153" s="69" t="s">
        <v>1793</v>
      </c>
      <c r="K153" s="75">
        <f>K154</f>
        <v>15100</v>
      </c>
      <c r="L153" s="75">
        <f>L154</f>
        <v>0</v>
      </c>
      <c r="M153" s="75">
        <f>M154</f>
        <v>0</v>
      </c>
      <c r="N153" s="64"/>
    </row>
    <row r="154" spans="1:14" ht="110.25">
      <c r="A154" s="66">
        <f t="shared" si="14"/>
        <v>145</v>
      </c>
      <c r="B154" s="74" t="s">
        <v>224</v>
      </c>
      <c r="C154" s="74" t="s">
        <v>4</v>
      </c>
      <c r="D154" s="74" t="s">
        <v>5</v>
      </c>
      <c r="E154" s="74" t="s">
        <v>1345</v>
      </c>
      <c r="F154" s="74" t="s">
        <v>1180</v>
      </c>
      <c r="G154" s="74" t="s">
        <v>34</v>
      </c>
      <c r="H154" s="74" t="s">
        <v>1779</v>
      </c>
      <c r="I154" s="74" t="s">
        <v>1171</v>
      </c>
      <c r="J154" s="69" t="s">
        <v>1792</v>
      </c>
      <c r="K154" s="75">
        <v>15100</v>
      </c>
      <c r="L154" s="79">
        <v>0</v>
      </c>
      <c r="M154" s="79">
        <v>0</v>
      </c>
      <c r="N154" s="64"/>
    </row>
    <row r="155" spans="1:14" ht="31.5">
      <c r="A155" s="66">
        <f t="shared" si="14"/>
        <v>146</v>
      </c>
      <c r="B155" s="74" t="s">
        <v>1781</v>
      </c>
      <c r="C155" s="74" t="s">
        <v>4</v>
      </c>
      <c r="D155" s="74" t="s">
        <v>5</v>
      </c>
      <c r="E155" s="74" t="s">
        <v>1336</v>
      </c>
      <c r="F155" s="74" t="s">
        <v>1495</v>
      </c>
      <c r="G155" s="74" t="s">
        <v>121</v>
      </c>
      <c r="H155" s="74" t="s">
        <v>1779</v>
      </c>
      <c r="I155" s="74" t="s">
        <v>1171</v>
      </c>
      <c r="J155" s="69" t="s">
        <v>1791</v>
      </c>
      <c r="K155" s="77">
        <f>K156</f>
        <v>0</v>
      </c>
      <c r="L155" s="78">
        <f>L156</f>
        <v>200000</v>
      </c>
      <c r="M155" s="78">
        <f>M156</f>
        <v>200000</v>
      </c>
      <c r="N155" s="64">
        <f>M155/L155*100</f>
        <v>100</v>
      </c>
    </row>
    <row r="156" spans="1:14" ht="31.5">
      <c r="A156" s="66">
        <f t="shared" si="14"/>
        <v>147</v>
      </c>
      <c r="B156" s="74" t="s">
        <v>1781</v>
      </c>
      <c r="C156" s="74" t="s">
        <v>4</v>
      </c>
      <c r="D156" s="74" t="s">
        <v>5</v>
      </c>
      <c r="E156" s="74" t="s">
        <v>1336</v>
      </c>
      <c r="F156" s="74" t="s">
        <v>1495</v>
      </c>
      <c r="G156" s="74" t="s">
        <v>34</v>
      </c>
      <c r="H156" s="74" t="s">
        <v>1779</v>
      </c>
      <c r="I156" s="74" t="s">
        <v>1171</v>
      </c>
      <c r="J156" s="69" t="s">
        <v>1790</v>
      </c>
      <c r="K156" s="77">
        <v>0</v>
      </c>
      <c r="L156" s="78">
        <v>200000</v>
      </c>
      <c r="M156" s="78">
        <v>200000</v>
      </c>
      <c r="N156" s="64">
        <f>M156/L156*100</f>
        <v>100</v>
      </c>
    </row>
    <row r="157" spans="1:14" ht="31.5">
      <c r="A157" s="66">
        <f t="shared" si="14"/>
        <v>148</v>
      </c>
      <c r="B157" s="74" t="s">
        <v>1781</v>
      </c>
      <c r="C157" s="74" t="s">
        <v>4</v>
      </c>
      <c r="D157" s="74" t="s">
        <v>17</v>
      </c>
      <c r="E157" s="74" t="s">
        <v>121</v>
      </c>
      <c r="F157" s="74" t="s">
        <v>1781</v>
      </c>
      <c r="G157" s="74" t="s">
        <v>121</v>
      </c>
      <c r="H157" s="74" t="s">
        <v>1779</v>
      </c>
      <c r="I157" s="74" t="s">
        <v>1781</v>
      </c>
      <c r="J157" s="69" t="s">
        <v>1789</v>
      </c>
      <c r="K157" s="77">
        <f t="shared" ref="K157:M158" si="16">K158</f>
        <v>0</v>
      </c>
      <c r="L157" s="67">
        <f t="shared" si="16"/>
        <v>0</v>
      </c>
      <c r="M157" s="67">
        <f t="shared" si="16"/>
        <v>-355.69</v>
      </c>
      <c r="N157" s="64"/>
    </row>
    <row r="158" spans="1:14" ht="47.25">
      <c r="A158" s="66">
        <f t="shared" si="14"/>
        <v>149</v>
      </c>
      <c r="B158" s="74" t="s">
        <v>1781</v>
      </c>
      <c r="C158" s="74" t="s">
        <v>4</v>
      </c>
      <c r="D158" s="74" t="s">
        <v>17</v>
      </c>
      <c r="E158" s="74" t="s">
        <v>34</v>
      </c>
      <c r="F158" s="74" t="s">
        <v>1781</v>
      </c>
      <c r="G158" s="74" t="s">
        <v>34</v>
      </c>
      <c r="H158" s="74" t="s">
        <v>1779</v>
      </c>
      <c r="I158" s="74" t="s">
        <v>1124</v>
      </c>
      <c r="J158" s="72" t="s">
        <v>1788</v>
      </c>
      <c r="K158" s="76">
        <f t="shared" si="16"/>
        <v>0</v>
      </c>
      <c r="L158" s="71">
        <f t="shared" si="16"/>
        <v>0</v>
      </c>
      <c r="M158" s="71">
        <f t="shared" si="16"/>
        <v>-355.69</v>
      </c>
      <c r="N158" s="64"/>
    </row>
    <row r="159" spans="1:14" ht="31.5">
      <c r="A159" s="66">
        <f t="shared" si="14"/>
        <v>150</v>
      </c>
      <c r="B159" s="74" t="s">
        <v>1781</v>
      </c>
      <c r="C159" s="74" t="s">
        <v>4</v>
      </c>
      <c r="D159" s="74" t="s">
        <v>17</v>
      </c>
      <c r="E159" s="74" t="s">
        <v>34</v>
      </c>
      <c r="F159" s="74" t="s">
        <v>1785</v>
      </c>
      <c r="G159" s="74" t="s">
        <v>34</v>
      </c>
      <c r="H159" s="74" t="s">
        <v>1779</v>
      </c>
      <c r="I159" s="74" t="s">
        <v>1124</v>
      </c>
      <c r="J159" s="69" t="s">
        <v>1788</v>
      </c>
      <c r="K159" s="67">
        <v>0</v>
      </c>
      <c r="L159" s="67">
        <v>0</v>
      </c>
      <c r="M159" s="67">
        <v>-355.69</v>
      </c>
      <c r="N159" s="64"/>
    </row>
    <row r="160" spans="1:14" ht="115.5">
      <c r="A160" s="66">
        <f t="shared" si="14"/>
        <v>151</v>
      </c>
      <c r="B160" s="74" t="s">
        <v>1781</v>
      </c>
      <c r="C160" s="74" t="s">
        <v>4</v>
      </c>
      <c r="D160" s="74" t="s">
        <v>41</v>
      </c>
      <c r="E160" s="74" t="s">
        <v>121</v>
      </c>
      <c r="F160" s="74" t="s">
        <v>1781</v>
      </c>
      <c r="G160" s="74" t="s">
        <v>121</v>
      </c>
      <c r="H160" s="74" t="s">
        <v>1779</v>
      </c>
      <c r="I160" s="74" t="s">
        <v>1171</v>
      </c>
      <c r="J160" s="73" t="s">
        <v>1787</v>
      </c>
      <c r="K160" s="75">
        <v>0</v>
      </c>
      <c r="L160" s="67">
        <v>110539</v>
      </c>
      <c r="M160" s="67">
        <v>110539</v>
      </c>
      <c r="N160" s="64">
        <f t="shared" ref="N160:N166" si="17">M160/L160*100</f>
        <v>100</v>
      </c>
    </row>
    <row r="161" spans="1:14" ht="63">
      <c r="A161" s="66">
        <f t="shared" si="14"/>
        <v>152</v>
      </c>
      <c r="B161" s="74" t="s">
        <v>1781</v>
      </c>
      <c r="C161" s="74" t="s">
        <v>4</v>
      </c>
      <c r="D161" s="74" t="s">
        <v>41</v>
      </c>
      <c r="E161" s="74" t="s">
        <v>34</v>
      </c>
      <c r="F161" s="74" t="s">
        <v>1781</v>
      </c>
      <c r="G161" s="74" t="s">
        <v>34</v>
      </c>
      <c r="H161" s="74" t="s">
        <v>1779</v>
      </c>
      <c r="I161" s="74" t="s">
        <v>1171</v>
      </c>
      <c r="J161" s="72" t="s">
        <v>1786</v>
      </c>
      <c r="K161" s="71">
        <f>K162</f>
        <v>0</v>
      </c>
      <c r="L161" s="71">
        <f>L162</f>
        <v>110539</v>
      </c>
      <c r="M161" s="71">
        <f>M162</f>
        <v>110539</v>
      </c>
      <c r="N161" s="64">
        <f t="shared" si="17"/>
        <v>100</v>
      </c>
    </row>
    <row r="162" spans="1:14" ht="47.25">
      <c r="A162" s="66">
        <f t="shared" si="14"/>
        <v>153</v>
      </c>
      <c r="B162" s="74" t="s">
        <v>1781</v>
      </c>
      <c r="C162" s="74" t="s">
        <v>4</v>
      </c>
      <c r="D162" s="74" t="s">
        <v>41</v>
      </c>
      <c r="E162" s="74" t="s">
        <v>34</v>
      </c>
      <c r="F162" s="74" t="s">
        <v>1785</v>
      </c>
      <c r="G162" s="74" t="s">
        <v>34</v>
      </c>
      <c r="H162" s="74" t="s">
        <v>1779</v>
      </c>
      <c r="I162" s="74" t="s">
        <v>1171</v>
      </c>
      <c r="J162" s="69" t="s">
        <v>1784</v>
      </c>
      <c r="K162" s="68">
        <v>0</v>
      </c>
      <c r="L162" s="67">
        <v>110539</v>
      </c>
      <c r="M162" s="67">
        <v>110539</v>
      </c>
      <c r="N162" s="64">
        <f t="shared" si="17"/>
        <v>100</v>
      </c>
    </row>
    <row r="163" spans="1:14" ht="51.75">
      <c r="A163" s="66">
        <f t="shared" si="14"/>
        <v>154</v>
      </c>
      <c r="B163" s="70" t="s">
        <v>1781</v>
      </c>
      <c r="C163" s="70" t="s">
        <v>4</v>
      </c>
      <c r="D163" s="70" t="s">
        <v>43</v>
      </c>
      <c r="E163" s="70" t="s">
        <v>121</v>
      </c>
      <c r="F163" s="70" t="s">
        <v>1781</v>
      </c>
      <c r="G163" s="70" t="s">
        <v>121</v>
      </c>
      <c r="H163" s="70" t="s">
        <v>1779</v>
      </c>
      <c r="I163" s="70" t="s">
        <v>1171</v>
      </c>
      <c r="J163" s="73" t="s">
        <v>1783</v>
      </c>
      <c r="K163" s="67">
        <f t="shared" ref="K163:M164" si="18">K164</f>
        <v>0</v>
      </c>
      <c r="L163" s="67">
        <f t="shared" si="18"/>
        <v>-347059.62</v>
      </c>
      <c r="M163" s="67">
        <f t="shared" si="18"/>
        <v>-347059.62</v>
      </c>
      <c r="N163" s="64">
        <f t="shared" si="17"/>
        <v>100</v>
      </c>
    </row>
    <row r="164" spans="1:14" ht="94.5">
      <c r="A164" s="66">
        <f t="shared" si="14"/>
        <v>155</v>
      </c>
      <c r="B164" s="70" t="s">
        <v>1781</v>
      </c>
      <c r="C164" s="70" t="s">
        <v>4</v>
      </c>
      <c r="D164" s="70" t="s">
        <v>43</v>
      </c>
      <c r="E164" s="70" t="s">
        <v>121</v>
      </c>
      <c r="F164" s="70" t="s">
        <v>1781</v>
      </c>
      <c r="G164" s="70" t="s">
        <v>34</v>
      </c>
      <c r="H164" s="70" t="s">
        <v>1779</v>
      </c>
      <c r="I164" s="70" t="s">
        <v>1171</v>
      </c>
      <c r="J164" s="72" t="s">
        <v>1782</v>
      </c>
      <c r="K164" s="68">
        <f t="shared" si="18"/>
        <v>0</v>
      </c>
      <c r="L164" s="71">
        <f t="shared" si="18"/>
        <v>-347059.62</v>
      </c>
      <c r="M164" s="71">
        <f t="shared" si="18"/>
        <v>-347059.62</v>
      </c>
      <c r="N164" s="64">
        <f t="shared" si="17"/>
        <v>100</v>
      </c>
    </row>
    <row r="165" spans="1:14" ht="78.75">
      <c r="A165" s="66">
        <f t="shared" si="14"/>
        <v>156</v>
      </c>
      <c r="B165" s="70" t="s">
        <v>1781</v>
      </c>
      <c r="C165" s="70" t="s">
        <v>4</v>
      </c>
      <c r="D165" s="70" t="s">
        <v>43</v>
      </c>
      <c r="E165" s="70" t="s">
        <v>1316</v>
      </c>
      <c r="F165" s="70" t="s">
        <v>1780</v>
      </c>
      <c r="G165" s="70" t="s">
        <v>34</v>
      </c>
      <c r="H165" s="70" t="s">
        <v>1779</v>
      </c>
      <c r="I165" s="70" t="s">
        <v>1171</v>
      </c>
      <c r="J165" s="69" t="s">
        <v>1778</v>
      </c>
      <c r="K165" s="68">
        <v>0</v>
      </c>
      <c r="L165" s="67">
        <v>-347059.62</v>
      </c>
      <c r="M165" s="67">
        <v>-347059.62</v>
      </c>
      <c r="N165" s="64">
        <f t="shared" si="17"/>
        <v>100</v>
      </c>
    </row>
    <row r="166" spans="1:14" ht="15.75">
      <c r="A166" s="66">
        <f t="shared" si="14"/>
        <v>157</v>
      </c>
      <c r="B166" s="192" t="s">
        <v>1777</v>
      </c>
      <c r="C166" s="193"/>
      <c r="D166" s="193"/>
      <c r="E166" s="193"/>
      <c r="F166" s="193"/>
      <c r="G166" s="193"/>
      <c r="H166" s="193"/>
      <c r="I166" s="193"/>
      <c r="J166" s="194"/>
      <c r="K166" s="65">
        <f>K10+K94</f>
        <v>557061400</v>
      </c>
      <c r="L166" s="65">
        <f>L10+L94</f>
        <v>696456560.98000002</v>
      </c>
      <c r="M166" s="65">
        <f>M10+M94</f>
        <v>685797902.08000004</v>
      </c>
      <c r="N166" s="64">
        <f t="shared" si="17"/>
        <v>98.469587409011993</v>
      </c>
    </row>
    <row r="167" spans="1:14">
      <c r="J167" s="63"/>
    </row>
    <row r="168" spans="1:14">
      <c r="J168" s="63"/>
    </row>
    <row r="169" spans="1:14">
      <c r="J169" s="63"/>
    </row>
    <row r="170" spans="1:14">
      <c r="J170" s="63"/>
    </row>
    <row r="171" spans="1:14">
      <c r="J171" s="63"/>
    </row>
    <row r="172" spans="1:14">
      <c r="J172" s="63"/>
    </row>
    <row r="173" spans="1:14">
      <c r="J173" s="63"/>
    </row>
    <row r="174" spans="1:14">
      <c r="J174" s="63"/>
    </row>
    <row r="175" spans="1:14">
      <c r="J175" s="63"/>
    </row>
    <row r="176" spans="1:14">
      <c r="J176" s="63"/>
    </row>
    <row r="177" spans="10:10">
      <c r="J177" s="63"/>
    </row>
    <row r="178" spans="10:10">
      <c r="J178" s="63"/>
    </row>
    <row r="179" spans="10:10">
      <c r="J179" s="63"/>
    </row>
    <row r="180" spans="10:10">
      <c r="J180" s="63"/>
    </row>
    <row r="181" spans="10:10">
      <c r="J181" s="63"/>
    </row>
    <row r="182" spans="10:10">
      <c r="J182" s="63"/>
    </row>
    <row r="183" spans="10:10">
      <c r="J183" s="63"/>
    </row>
    <row r="184" spans="10:10">
      <c r="J184" s="63"/>
    </row>
    <row r="185" spans="10:10">
      <c r="J185" s="63"/>
    </row>
    <row r="186" spans="10:10">
      <c r="J186" s="63"/>
    </row>
    <row r="187" spans="10:10">
      <c r="J187" s="63"/>
    </row>
    <row r="188" spans="10:10">
      <c r="J188" s="63"/>
    </row>
    <row r="189" spans="10:10">
      <c r="J189" s="63"/>
    </row>
    <row r="190" spans="10:10">
      <c r="J190" s="63"/>
    </row>
    <row r="191" spans="10:10">
      <c r="J191" s="63"/>
    </row>
    <row r="192" spans="10:10">
      <c r="J192" s="63"/>
    </row>
    <row r="193" spans="10:10">
      <c r="J193" s="63"/>
    </row>
    <row r="194" spans="10:10">
      <c r="J194" s="63"/>
    </row>
    <row r="195" spans="10:10">
      <c r="J195" s="63"/>
    </row>
    <row r="196" spans="10:10">
      <c r="J196" s="63"/>
    </row>
    <row r="197" spans="10:10">
      <c r="J197" s="63"/>
    </row>
    <row r="198" spans="10:10">
      <c r="J198" s="63"/>
    </row>
    <row r="199" spans="10:10">
      <c r="J199" s="63"/>
    </row>
    <row r="200" spans="10:10">
      <c r="J200" s="63"/>
    </row>
    <row r="201" spans="10:10">
      <c r="J201" s="63"/>
    </row>
    <row r="202" spans="10:10">
      <c r="J202" s="63"/>
    </row>
    <row r="203" spans="10:10">
      <c r="J203" s="63"/>
    </row>
    <row r="204" spans="10:10">
      <c r="J204" s="63"/>
    </row>
    <row r="205" spans="10:10">
      <c r="J205" s="63"/>
    </row>
    <row r="206" spans="10:10">
      <c r="J206" s="63"/>
    </row>
    <row r="207" spans="10:10">
      <c r="J207" s="63"/>
    </row>
    <row r="208" spans="10:10">
      <c r="J208" s="63"/>
    </row>
    <row r="209" spans="10:10">
      <c r="J209" s="63"/>
    </row>
    <row r="210" spans="10:10">
      <c r="J210" s="63"/>
    </row>
    <row r="211" spans="10:10">
      <c r="J211" s="63"/>
    </row>
    <row r="212" spans="10:10">
      <c r="J212" s="63"/>
    </row>
    <row r="213" spans="10:10">
      <c r="J213" s="63"/>
    </row>
    <row r="214" spans="10:10">
      <c r="J214" s="63"/>
    </row>
    <row r="215" spans="10:10">
      <c r="J215" s="63"/>
    </row>
    <row r="216" spans="10:10">
      <c r="J216" s="63"/>
    </row>
    <row r="217" spans="10:10">
      <c r="J217" s="63"/>
    </row>
    <row r="218" spans="10:10">
      <c r="J218" s="63"/>
    </row>
    <row r="219" spans="10:10">
      <c r="J219" s="63"/>
    </row>
    <row r="220" spans="10:10">
      <c r="J220" s="63"/>
    </row>
    <row r="221" spans="10:10">
      <c r="J221" s="63"/>
    </row>
    <row r="222" spans="10:10">
      <c r="J222" s="63"/>
    </row>
    <row r="223" spans="10:10">
      <c r="J223" s="63"/>
    </row>
    <row r="224" spans="10:10">
      <c r="J224" s="63"/>
    </row>
    <row r="225" spans="10:10">
      <c r="J225" s="63"/>
    </row>
    <row r="226" spans="10:10">
      <c r="J226" s="63"/>
    </row>
    <row r="227" spans="10:10">
      <c r="J227" s="63"/>
    </row>
    <row r="228" spans="10:10">
      <c r="J228" s="63"/>
    </row>
    <row r="229" spans="10:10">
      <c r="J229" s="63"/>
    </row>
    <row r="230" spans="10:10">
      <c r="J230" s="63"/>
    </row>
    <row r="231" spans="10:10">
      <c r="J231" s="63"/>
    </row>
    <row r="232" spans="10:10">
      <c r="J232" s="63"/>
    </row>
    <row r="233" spans="10:10">
      <c r="J233" s="63"/>
    </row>
    <row r="234" spans="10:10">
      <c r="J234" s="63"/>
    </row>
    <row r="235" spans="10:10">
      <c r="J235" s="63"/>
    </row>
    <row r="236" spans="10:10">
      <c r="J236" s="63"/>
    </row>
    <row r="237" spans="10:10">
      <c r="J237" s="63"/>
    </row>
    <row r="238" spans="10:10">
      <c r="J238" s="63"/>
    </row>
    <row r="239" spans="10:10">
      <c r="J239" s="63"/>
    </row>
    <row r="240" spans="10:10">
      <c r="J240" s="63"/>
    </row>
    <row r="241" spans="10:10">
      <c r="J241" s="63"/>
    </row>
    <row r="242" spans="10:10">
      <c r="J242" s="63"/>
    </row>
    <row r="243" spans="10:10">
      <c r="J243" s="63"/>
    </row>
    <row r="244" spans="10:10">
      <c r="J244" s="63"/>
    </row>
    <row r="245" spans="10:10">
      <c r="J245" s="63"/>
    </row>
    <row r="246" spans="10:10">
      <c r="J246" s="63"/>
    </row>
    <row r="247" spans="10:10">
      <c r="J247" s="63"/>
    </row>
    <row r="248" spans="10:10">
      <c r="J248" s="63"/>
    </row>
    <row r="249" spans="10:10">
      <c r="J249" s="63"/>
    </row>
    <row r="250" spans="10:10">
      <c r="J250" s="63"/>
    </row>
    <row r="251" spans="10:10">
      <c r="J251" s="63"/>
    </row>
    <row r="252" spans="10:10">
      <c r="J252" s="63"/>
    </row>
    <row r="253" spans="10:10">
      <c r="J253" s="63"/>
    </row>
    <row r="254" spans="10:10">
      <c r="J254" s="63"/>
    </row>
    <row r="255" spans="10:10">
      <c r="J255" s="63"/>
    </row>
    <row r="256" spans="10:10">
      <c r="J256" s="63"/>
    </row>
    <row r="257" spans="10:10">
      <c r="J257" s="63"/>
    </row>
    <row r="258" spans="10:10">
      <c r="J258" s="63"/>
    </row>
    <row r="259" spans="10:10">
      <c r="J259" s="63"/>
    </row>
    <row r="260" spans="10:10">
      <c r="J260" s="63"/>
    </row>
    <row r="261" spans="10:10">
      <c r="J261" s="63"/>
    </row>
    <row r="262" spans="10:10">
      <c r="J262" s="63"/>
    </row>
    <row r="263" spans="10:10">
      <c r="J263" s="63"/>
    </row>
    <row r="264" spans="10:10">
      <c r="J264" s="63"/>
    </row>
    <row r="265" spans="10:10">
      <c r="J265" s="63"/>
    </row>
    <row r="266" spans="10:10">
      <c r="J266" s="63"/>
    </row>
    <row r="267" spans="10:10">
      <c r="J267" s="63"/>
    </row>
    <row r="268" spans="10:10">
      <c r="J268" s="63"/>
    </row>
    <row r="269" spans="10:10">
      <c r="J269" s="63"/>
    </row>
    <row r="270" spans="10:10">
      <c r="J270" s="63"/>
    </row>
    <row r="271" spans="10:10">
      <c r="J271" s="63"/>
    </row>
    <row r="272" spans="10:10">
      <c r="J272" s="63"/>
    </row>
    <row r="273" spans="10:10">
      <c r="J273" s="63"/>
    </row>
    <row r="274" spans="10:10">
      <c r="J274" s="63"/>
    </row>
    <row r="275" spans="10:10">
      <c r="J275" s="63"/>
    </row>
    <row r="276" spans="10:10">
      <c r="J276" s="63"/>
    </row>
    <row r="277" spans="10:10">
      <c r="J277" s="63"/>
    </row>
    <row r="278" spans="10:10">
      <c r="J278" s="63"/>
    </row>
    <row r="279" spans="10:10">
      <c r="J279" s="63"/>
    </row>
    <row r="280" spans="10:10">
      <c r="J280" s="63"/>
    </row>
    <row r="281" spans="10:10">
      <c r="J281" s="63"/>
    </row>
    <row r="282" spans="10:10">
      <c r="J282" s="63"/>
    </row>
    <row r="283" spans="10:10">
      <c r="J283" s="63"/>
    </row>
    <row r="284" spans="10:10">
      <c r="J284" s="63"/>
    </row>
    <row r="285" spans="10:10">
      <c r="J285" s="63"/>
    </row>
    <row r="286" spans="10:10">
      <c r="J286" s="63"/>
    </row>
    <row r="287" spans="10:10">
      <c r="J287" s="63"/>
    </row>
    <row r="288" spans="10:10">
      <c r="J288" s="63"/>
    </row>
    <row r="289" spans="10:10">
      <c r="J289" s="63"/>
    </row>
    <row r="290" spans="10:10">
      <c r="J290" s="63"/>
    </row>
    <row r="291" spans="10:10">
      <c r="J291" s="63"/>
    </row>
    <row r="292" spans="10:10">
      <c r="J292" s="63"/>
    </row>
    <row r="293" spans="10:10">
      <c r="J293" s="63"/>
    </row>
    <row r="294" spans="10:10">
      <c r="J294" s="63"/>
    </row>
    <row r="295" spans="10:10">
      <c r="J295" s="63"/>
    </row>
    <row r="296" spans="10:10">
      <c r="J296" s="63"/>
    </row>
    <row r="297" spans="10:10">
      <c r="J297" s="63"/>
    </row>
    <row r="298" spans="10:10">
      <c r="J298" s="63"/>
    </row>
    <row r="299" spans="10:10">
      <c r="J299" s="63"/>
    </row>
    <row r="300" spans="10:10">
      <c r="J300" s="63"/>
    </row>
    <row r="301" spans="10:10">
      <c r="J301" s="63"/>
    </row>
    <row r="302" spans="10:10">
      <c r="J302" s="63"/>
    </row>
    <row r="303" spans="10:10">
      <c r="J303" s="63"/>
    </row>
    <row r="304" spans="10:10">
      <c r="J304" s="63"/>
    </row>
    <row r="305" spans="10:10">
      <c r="J305" s="63"/>
    </row>
    <row r="306" spans="10:10">
      <c r="J306" s="63"/>
    </row>
    <row r="307" spans="10:10">
      <c r="J307" s="63"/>
    </row>
    <row r="308" spans="10:10">
      <c r="J308" s="63"/>
    </row>
    <row r="309" spans="10:10">
      <c r="J309" s="63"/>
    </row>
    <row r="310" spans="10:10">
      <c r="J310" s="63"/>
    </row>
    <row r="311" spans="10:10">
      <c r="J311" s="63"/>
    </row>
    <row r="312" spans="10:10">
      <c r="J312" s="63"/>
    </row>
    <row r="313" spans="10:10">
      <c r="J313" s="63"/>
    </row>
    <row r="314" spans="10:10">
      <c r="J314" s="63"/>
    </row>
    <row r="315" spans="10:10">
      <c r="J315" s="63"/>
    </row>
    <row r="316" spans="10:10">
      <c r="J316" s="63"/>
    </row>
    <row r="317" spans="10:10">
      <c r="J317" s="63"/>
    </row>
    <row r="318" spans="10:10">
      <c r="J318" s="63"/>
    </row>
    <row r="319" spans="10:10">
      <c r="J319" s="63"/>
    </row>
    <row r="320" spans="10:10">
      <c r="J320" s="63"/>
    </row>
    <row r="321" spans="10:10">
      <c r="J321" s="63"/>
    </row>
    <row r="322" spans="10:10">
      <c r="J322" s="63"/>
    </row>
    <row r="323" spans="10:10">
      <c r="J323" s="63"/>
    </row>
    <row r="324" spans="10:10">
      <c r="J324" s="63"/>
    </row>
    <row r="325" spans="10:10">
      <c r="J325" s="63"/>
    </row>
    <row r="326" spans="10:10">
      <c r="J326" s="63"/>
    </row>
    <row r="327" spans="10:10">
      <c r="J327" s="63"/>
    </row>
    <row r="328" spans="10:10">
      <c r="J328" s="63"/>
    </row>
    <row r="329" spans="10:10">
      <c r="J329" s="63"/>
    </row>
    <row r="330" spans="10:10">
      <c r="J330" s="63"/>
    </row>
    <row r="331" spans="10:10">
      <c r="J331" s="63"/>
    </row>
    <row r="332" spans="10:10">
      <c r="J332" s="63"/>
    </row>
    <row r="333" spans="10:10">
      <c r="J333" s="63"/>
    </row>
    <row r="334" spans="10:10">
      <c r="J334" s="63"/>
    </row>
    <row r="335" spans="10:10">
      <c r="J335" s="63"/>
    </row>
    <row r="336" spans="10:10">
      <c r="J336" s="63"/>
    </row>
    <row r="337" spans="10:10">
      <c r="J337" s="63"/>
    </row>
    <row r="338" spans="10:10">
      <c r="J338" s="63"/>
    </row>
    <row r="339" spans="10:10">
      <c r="J339" s="63"/>
    </row>
    <row r="340" spans="10:10">
      <c r="J340" s="63"/>
    </row>
    <row r="341" spans="10:10">
      <c r="J341" s="63"/>
    </row>
    <row r="342" spans="10:10">
      <c r="J342" s="63"/>
    </row>
    <row r="343" spans="10:10">
      <c r="J343" s="63"/>
    </row>
    <row r="344" spans="10:10">
      <c r="J344" s="63"/>
    </row>
    <row r="345" spans="10:10">
      <c r="J345" s="63"/>
    </row>
    <row r="346" spans="10:10">
      <c r="J346" s="63"/>
    </row>
    <row r="347" spans="10:10">
      <c r="J347" s="63"/>
    </row>
    <row r="348" spans="10:10">
      <c r="J348" s="63"/>
    </row>
    <row r="349" spans="10:10">
      <c r="J349" s="63"/>
    </row>
    <row r="350" spans="10:10">
      <c r="J350" s="63"/>
    </row>
    <row r="351" spans="10:10">
      <c r="J351" s="63"/>
    </row>
    <row r="352" spans="10:10">
      <c r="J352" s="63"/>
    </row>
    <row r="353" spans="10:10">
      <c r="J353" s="63"/>
    </row>
    <row r="354" spans="10:10">
      <c r="J354" s="63"/>
    </row>
    <row r="355" spans="10:10">
      <c r="J355" s="63"/>
    </row>
    <row r="356" spans="10:10">
      <c r="J356" s="63"/>
    </row>
    <row r="357" spans="10:10">
      <c r="J357" s="63"/>
    </row>
    <row r="358" spans="10:10">
      <c r="J358" s="63"/>
    </row>
    <row r="359" spans="10:10">
      <c r="J359" s="63"/>
    </row>
    <row r="360" spans="10:10">
      <c r="J360" s="63"/>
    </row>
    <row r="361" spans="10:10">
      <c r="J361" s="63"/>
    </row>
    <row r="362" spans="10:10">
      <c r="J362" s="63"/>
    </row>
    <row r="363" spans="10:10">
      <c r="J363" s="63"/>
    </row>
    <row r="364" spans="10:10">
      <c r="J364" s="63"/>
    </row>
    <row r="365" spans="10:10">
      <c r="J365" s="63"/>
    </row>
    <row r="366" spans="10:10">
      <c r="J366" s="63"/>
    </row>
    <row r="367" spans="10:10">
      <c r="J367" s="63"/>
    </row>
    <row r="368" spans="10:10">
      <c r="J368" s="63"/>
    </row>
    <row r="369" spans="10:10">
      <c r="J369" s="63"/>
    </row>
    <row r="370" spans="10:10">
      <c r="J370" s="63"/>
    </row>
    <row r="371" spans="10:10">
      <c r="J371" s="63"/>
    </row>
    <row r="372" spans="10:10">
      <c r="J372" s="63"/>
    </row>
    <row r="373" spans="10:10">
      <c r="J373" s="63"/>
    </row>
    <row r="374" spans="10:10">
      <c r="J374" s="63"/>
    </row>
    <row r="375" spans="10:10">
      <c r="J375" s="63"/>
    </row>
    <row r="376" spans="10:10">
      <c r="J376" s="63"/>
    </row>
    <row r="377" spans="10:10">
      <c r="J377" s="63"/>
    </row>
    <row r="378" spans="10:10">
      <c r="J378" s="63"/>
    </row>
    <row r="379" spans="10:10">
      <c r="J379" s="63"/>
    </row>
    <row r="380" spans="10:10">
      <c r="J380" s="63"/>
    </row>
    <row r="381" spans="10:10">
      <c r="J381" s="63"/>
    </row>
    <row r="382" spans="10:10">
      <c r="J382" s="63"/>
    </row>
    <row r="383" spans="10:10">
      <c r="J383" s="63"/>
    </row>
    <row r="384" spans="10:10">
      <c r="J384" s="63"/>
    </row>
    <row r="385" spans="10:10">
      <c r="J385" s="63"/>
    </row>
    <row r="386" spans="10:10">
      <c r="J386" s="63"/>
    </row>
    <row r="387" spans="10:10">
      <c r="J387" s="63"/>
    </row>
    <row r="388" spans="10:10">
      <c r="J388" s="63"/>
    </row>
    <row r="389" spans="10:10">
      <c r="J389" s="63"/>
    </row>
    <row r="390" spans="10:10">
      <c r="J390" s="63"/>
    </row>
    <row r="391" spans="10:10">
      <c r="J391" s="63"/>
    </row>
    <row r="392" spans="10:10">
      <c r="J392" s="63"/>
    </row>
    <row r="393" spans="10:10">
      <c r="J393" s="63"/>
    </row>
    <row r="394" spans="10:10">
      <c r="J394" s="63"/>
    </row>
    <row r="395" spans="10:10">
      <c r="J395" s="63"/>
    </row>
    <row r="396" spans="10:10">
      <c r="J396" s="63"/>
    </row>
    <row r="397" spans="10:10">
      <c r="J397" s="63"/>
    </row>
    <row r="398" spans="10:10">
      <c r="J398" s="63"/>
    </row>
    <row r="399" spans="10:10">
      <c r="J399" s="63"/>
    </row>
    <row r="400" spans="10:10">
      <c r="J400" s="63"/>
    </row>
    <row r="401" spans="10:10">
      <c r="J401" s="63"/>
    </row>
    <row r="402" spans="10:10">
      <c r="J402" s="63"/>
    </row>
    <row r="403" spans="10:10">
      <c r="J403" s="63"/>
    </row>
    <row r="404" spans="10:10">
      <c r="J404" s="63"/>
    </row>
    <row r="405" spans="10:10">
      <c r="J405" s="63"/>
    </row>
    <row r="406" spans="10:10">
      <c r="J406" s="63"/>
    </row>
    <row r="407" spans="10:10">
      <c r="J407" s="63"/>
    </row>
    <row r="408" spans="10:10">
      <c r="J408" s="63"/>
    </row>
    <row r="409" spans="10:10">
      <c r="J409" s="63"/>
    </row>
    <row r="410" spans="10:10">
      <c r="J410" s="63"/>
    </row>
    <row r="411" spans="10:10">
      <c r="J411" s="63"/>
    </row>
    <row r="412" spans="10:10">
      <c r="J412" s="63"/>
    </row>
    <row r="413" spans="10:10">
      <c r="J413" s="63"/>
    </row>
    <row r="414" spans="10:10">
      <c r="J414" s="63"/>
    </row>
    <row r="415" spans="10:10">
      <c r="J415" s="63"/>
    </row>
    <row r="416" spans="10:10">
      <c r="J416" s="63"/>
    </row>
    <row r="417" spans="10:10">
      <c r="J417" s="63"/>
    </row>
    <row r="418" spans="10:10">
      <c r="J418" s="63"/>
    </row>
    <row r="419" spans="10:10">
      <c r="J419" s="63"/>
    </row>
    <row r="420" spans="10:10">
      <c r="J420" s="63"/>
    </row>
    <row r="421" spans="10:10">
      <c r="J421" s="63"/>
    </row>
    <row r="422" spans="10:10">
      <c r="J422" s="63"/>
    </row>
    <row r="423" spans="10:10">
      <c r="J423" s="63"/>
    </row>
    <row r="424" spans="10:10">
      <c r="J424" s="63"/>
    </row>
    <row r="425" spans="10:10">
      <c r="J425" s="63"/>
    </row>
    <row r="426" spans="10:10">
      <c r="J426" s="63"/>
    </row>
    <row r="427" spans="10:10">
      <c r="J427" s="63"/>
    </row>
    <row r="428" spans="10:10">
      <c r="J428" s="63"/>
    </row>
    <row r="429" spans="10:10">
      <c r="J429" s="63"/>
    </row>
    <row r="430" spans="10:10">
      <c r="J430" s="63"/>
    </row>
    <row r="431" spans="10:10">
      <c r="J431" s="63"/>
    </row>
    <row r="432" spans="10:10">
      <c r="J432" s="63"/>
    </row>
    <row r="433" spans="10:10">
      <c r="J433" s="63"/>
    </row>
    <row r="434" spans="10:10">
      <c r="J434" s="63"/>
    </row>
    <row r="435" spans="10:10">
      <c r="J435" s="63"/>
    </row>
    <row r="436" spans="10:10">
      <c r="J436" s="63"/>
    </row>
    <row r="437" spans="10:10">
      <c r="J437" s="63"/>
    </row>
    <row r="438" spans="10:10">
      <c r="J438" s="63"/>
    </row>
    <row r="439" spans="10:10">
      <c r="J439" s="63"/>
    </row>
    <row r="440" spans="10:10">
      <c r="J440" s="63"/>
    </row>
    <row r="441" spans="10:10">
      <c r="J441" s="63"/>
    </row>
    <row r="442" spans="10:10">
      <c r="J442" s="63"/>
    </row>
    <row r="443" spans="10:10">
      <c r="J443" s="63"/>
    </row>
    <row r="444" spans="10:10">
      <c r="J444" s="63"/>
    </row>
    <row r="445" spans="10:10">
      <c r="J445" s="63"/>
    </row>
    <row r="446" spans="10:10">
      <c r="J446" s="63"/>
    </row>
    <row r="447" spans="10:10">
      <c r="J447" s="63"/>
    </row>
    <row r="448" spans="10:10">
      <c r="J448" s="63"/>
    </row>
    <row r="449" spans="10:10">
      <c r="J449" s="63"/>
    </row>
    <row r="450" spans="10:10">
      <c r="J450" s="63"/>
    </row>
    <row r="451" spans="10:10">
      <c r="J451" s="63"/>
    </row>
    <row r="452" spans="10:10">
      <c r="J452" s="63"/>
    </row>
    <row r="453" spans="10:10">
      <c r="J453" s="63"/>
    </row>
    <row r="454" spans="10:10">
      <c r="J454" s="63"/>
    </row>
    <row r="455" spans="10:10">
      <c r="J455" s="63"/>
    </row>
    <row r="456" spans="10:10">
      <c r="J456" s="63"/>
    </row>
    <row r="457" spans="10:10">
      <c r="J457" s="63"/>
    </row>
    <row r="458" spans="10:10">
      <c r="J458" s="63"/>
    </row>
    <row r="459" spans="10:10">
      <c r="J459" s="63"/>
    </row>
    <row r="460" spans="10:10">
      <c r="J460" s="63"/>
    </row>
    <row r="461" spans="10:10">
      <c r="J461" s="63"/>
    </row>
    <row r="462" spans="10:10">
      <c r="J462" s="63"/>
    </row>
    <row r="463" spans="10:10">
      <c r="J463" s="63"/>
    </row>
    <row r="464" spans="10:10">
      <c r="J464" s="63"/>
    </row>
    <row r="465" spans="10:10">
      <c r="J465" s="63"/>
    </row>
    <row r="466" spans="10:10">
      <c r="J466" s="63"/>
    </row>
    <row r="467" spans="10:10">
      <c r="J467" s="63"/>
    </row>
    <row r="468" spans="10:10">
      <c r="J468" s="63"/>
    </row>
    <row r="469" spans="10:10">
      <c r="J469" s="63"/>
    </row>
    <row r="470" spans="10:10">
      <c r="J470" s="63"/>
    </row>
    <row r="471" spans="10:10">
      <c r="J471" s="63"/>
    </row>
    <row r="472" spans="10:10">
      <c r="J472" s="63"/>
    </row>
    <row r="473" spans="10:10">
      <c r="J473" s="63"/>
    </row>
    <row r="474" spans="10:10">
      <c r="J474" s="63"/>
    </row>
    <row r="475" spans="10:10">
      <c r="J475" s="63"/>
    </row>
    <row r="476" spans="10:10">
      <c r="J476" s="63"/>
    </row>
    <row r="477" spans="10:10">
      <c r="J477" s="63"/>
    </row>
    <row r="478" spans="10:10">
      <c r="J478" s="63"/>
    </row>
    <row r="479" spans="10:10">
      <c r="J479" s="63"/>
    </row>
    <row r="480" spans="10:10">
      <c r="J480" s="63"/>
    </row>
    <row r="481" spans="10:10">
      <c r="J481" s="63"/>
    </row>
    <row r="482" spans="10:10">
      <c r="J482" s="63"/>
    </row>
    <row r="483" spans="10:10">
      <c r="J483" s="63"/>
    </row>
    <row r="484" spans="10:10">
      <c r="J484" s="63"/>
    </row>
    <row r="485" spans="10:10">
      <c r="J485" s="63"/>
    </row>
    <row r="486" spans="10:10">
      <c r="J486" s="63"/>
    </row>
    <row r="487" spans="10:10">
      <c r="J487" s="63"/>
    </row>
    <row r="488" spans="10:10">
      <c r="J488" s="63"/>
    </row>
    <row r="489" spans="10:10">
      <c r="J489" s="63"/>
    </row>
    <row r="490" spans="10:10">
      <c r="J490" s="63"/>
    </row>
    <row r="491" spans="10:10">
      <c r="J491" s="63"/>
    </row>
    <row r="492" spans="10:10">
      <c r="J492" s="63"/>
    </row>
    <row r="493" spans="10:10">
      <c r="J493" s="63"/>
    </row>
    <row r="494" spans="10:10">
      <c r="J494" s="63"/>
    </row>
    <row r="495" spans="10:10">
      <c r="J495" s="63"/>
    </row>
    <row r="496" spans="10:10">
      <c r="J496" s="63"/>
    </row>
    <row r="497" spans="10:10">
      <c r="J497" s="63"/>
    </row>
    <row r="498" spans="10:10">
      <c r="J498" s="63"/>
    </row>
    <row r="499" spans="10:10">
      <c r="J499" s="63"/>
    </row>
    <row r="500" spans="10:10">
      <c r="J500" s="63"/>
    </row>
    <row r="501" spans="10:10">
      <c r="J501" s="63"/>
    </row>
    <row r="502" spans="10:10">
      <c r="J502" s="63"/>
    </row>
    <row r="503" spans="10:10">
      <c r="J503" s="63"/>
    </row>
    <row r="504" spans="10:10">
      <c r="J504" s="63"/>
    </row>
    <row r="505" spans="10:10">
      <c r="J505" s="63"/>
    </row>
    <row r="506" spans="10:10">
      <c r="J506" s="63"/>
    </row>
    <row r="507" spans="10:10">
      <c r="J507" s="63"/>
    </row>
    <row r="508" spans="10:10">
      <c r="J508" s="63"/>
    </row>
    <row r="509" spans="10:10">
      <c r="J509" s="63"/>
    </row>
    <row r="510" spans="10:10">
      <c r="J510" s="63"/>
    </row>
    <row r="511" spans="10:10">
      <c r="J511" s="63"/>
    </row>
    <row r="512" spans="10:10">
      <c r="J512" s="63"/>
    </row>
    <row r="513" spans="10:10">
      <c r="J513" s="63"/>
    </row>
    <row r="514" spans="10:10">
      <c r="J514" s="63"/>
    </row>
    <row r="515" spans="10:10">
      <c r="J515" s="63"/>
    </row>
    <row r="516" spans="10:10">
      <c r="J516" s="63"/>
    </row>
    <row r="517" spans="10:10">
      <c r="J517" s="63"/>
    </row>
    <row r="518" spans="10:10">
      <c r="J518" s="63"/>
    </row>
    <row r="519" spans="10:10">
      <c r="J519" s="63"/>
    </row>
    <row r="520" spans="10:10">
      <c r="J520" s="63"/>
    </row>
    <row r="521" spans="10:10">
      <c r="J521" s="63"/>
    </row>
    <row r="522" spans="10:10">
      <c r="J522" s="63"/>
    </row>
    <row r="523" spans="10:10">
      <c r="J523" s="63"/>
    </row>
    <row r="524" spans="10:10">
      <c r="J524" s="63"/>
    </row>
    <row r="525" spans="10:10">
      <c r="J525" s="63"/>
    </row>
    <row r="526" spans="10:10">
      <c r="J526" s="63"/>
    </row>
    <row r="527" spans="10:10">
      <c r="J527" s="63"/>
    </row>
    <row r="528" spans="10:10">
      <c r="J528" s="63"/>
    </row>
    <row r="529" spans="10:10">
      <c r="J529" s="63"/>
    </row>
    <row r="530" spans="10:10">
      <c r="J530" s="63"/>
    </row>
    <row r="531" spans="10:10">
      <c r="J531" s="63"/>
    </row>
    <row r="532" spans="10:10">
      <c r="J532" s="63"/>
    </row>
    <row r="533" spans="10:10">
      <c r="J533" s="63"/>
    </row>
    <row r="534" spans="10:10">
      <c r="J534" s="63"/>
    </row>
    <row r="535" spans="10:10">
      <c r="J535" s="63"/>
    </row>
    <row r="536" spans="10:10">
      <c r="J536" s="63"/>
    </row>
    <row r="537" spans="10:10">
      <c r="J537" s="63"/>
    </row>
    <row r="538" spans="10:10">
      <c r="J538" s="63"/>
    </row>
    <row r="539" spans="10:10">
      <c r="J539" s="63"/>
    </row>
    <row r="540" spans="10:10">
      <c r="J540" s="63"/>
    </row>
    <row r="541" spans="10:10">
      <c r="J541" s="63"/>
    </row>
    <row r="542" spans="10:10">
      <c r="J542" s="63"/>
    </row>
    <row r="543" spans="10:10">
      <c r="J543" s="63"/>
    </row>
    <row r="544" spans="10:10">
      <c r="J544" s="63"/>
    </row>
    <row r="545" spans="10:10">
      <c r="J545" s="63"/>
    </row>
    <row r="546" spans="10:10">
      <c r="J546" s="63"/>
    </row>
    <row r="547" spans="10:10">
      <c r="J547" s="63"/>
    </row>
    <row r="548" spans="10:10">
      <c r="J548" s="63"/>
    </row>
    <row r="549" spans="10:10">
      <c r="J549" s="63"/>
    </row>
    <row r="550" spans="10:10">
      <c r="J550" s="63"/>
    </row>
    <row r="551" spans="10:10">
      <c r="J551" s="63"/>
    </row>
    <row r="552" spans="10:10">
      <c r="J552" s="63"/>
    </row>
    <row r="553" spans="10:10">
      <c r="J553" s="63"/>
    </row>
    <row r="554" spans="10:10">
      <c r="J554" s="63"/>
    </row>
    <row r="555" spans="10:10">
      <c r="J555" s="63"/>
    </row>
    <row r="556" spans="10:10">
      <c r="J556" s="63"/>
    </row>
    <row r="557" spans="10:10">
      <c r="J557" s="63"/>
    </row>
    <row r="558" spans="10:10">
      <c r="J558" s="63"/>
    </row>
    <row r="559" spans="10:10">
      <c r="J559" s="63"/>
    </row>
    <row r="560" spans="10:10">
      <c r="J560" s="63"/>
    </row>
    <row r="561" spans="10:10">
      <c r="J561" s="63"/>
    </row>
    <row r="562" spans="10:10">
      <c r="J562" s="63"/>
    </row>
    <row r="563" spans="10:10">
      <c r="J563" s="63"/>
    </row>
    <row r="564" spans="10:10">
      <c r="J564" s="63"/>
    </row>
    <row r="565" spans="10:10">
      <c r="J565" s="63"/>
    </row>
    <row r="566" spans="10:10">
      <c r="J566" s="63"/>
    </row>
    <row r="567" spans="10:10">
      <c r="J567" s="63"/>
    </row>
    <row r="568" spans="10:10">
      <c r="J568" s="63"/>
    </row>
    <row r="569" spans="10:10">
      <c r="J569" s="63"/>
    </row>
    <row r="570" spans="10:10">
      <c r="J570" s="63"/>
    </row>
    <row r="571" spans="10:10">
      <c r="J571" s="63"/>
    </row>
    <row r="572" spans="10:10">
      <c r="J572" s="63"/>
    </row>
    <row r="573" spans="10:10">
      <c r="J573" s="63"/>
    </row>
    <row r="574" spans="10:10">
      <c r="J574" s="63"/>
    </row>
    <row r="575" spans="10:10">
      <c r="J575" s="63"/>
    </row>
    <row r="576" spans="10:10">
      <c r="J576" s="63"/>
    </row>
    <row r="577" spans="10:10">
      <c r="J577" s="63"/>
    </row>
    <row r="578" spans="10:10">
      <c r="J578" s="63"/>
    </row>
    <row r="579" spans="10:10">
      <c r="J579" s="63"/>
    </row>
    <row r="580" spans="10:10">
      <c r="J580" s="63"/>
    </row>
    <row r="581" spans="10:10">
      <c r="J581" s="63"/>
    </row>
    <row r="582" spans="10:10">
      <c r="J582" s="63"/>
    </row>
    <row r="583" spans="10:10">
      <c r="J583" s="63"/>
    </row>
    <row r="584" spans="10:10">
      <c r="J584" s="63"/>
    </row>
    <row r="585" spans="10:10">
      <c r="J585" s="63"/>
    </row>
    <row r="586" spans="10:10">
      <c r="J586" s="63"/>
    </row>
    <row r="587" spans="10:10">
      <c r="J587" s="63"/>
    </row>
    <row r="588" spans="10:10">
      <c r="J588" s="63"/>
    </row>
    <row r="589" spans="10:10">
      <c r="J589" s="63"/>
    </row>
    <row r="590" spans="10:10">
      <c r="J590" s="63"/>
    </row>
    <row r="591" spans="10:10">
      <c r="J591" s="63"/>
    </row>
    <row r="592" spans="10:10">
      <c r="J592" s="63"/>
    </row>
    <row r="593" spans="10:10">
      <c r="J593" s="63"/>
    </row>
    <row r="594" spans="10:10">
      <c r="J594" s="63"/>
    </row>
    <row r="595" spans="10:10">
      <c r="J595" s="63"/>
    </row>
    <row r="596" spans="10:10">
      <c r="J596" s="63"/>
    </row>
    <row r="597" spans="10:10">
      <c r="J597" s="63"/>
    </row>
    <row r="598" spans="10:10">
      <c r="J598" s="63"/>
    </row>
    <row r="599" spans="10:10">
      <c r="J599" s="63"/>
    </row>
    <row r="600" spans="10:10">
      <c r="J600" s="63"/>
    </row>
    <row r="601" spans="10:10">
      <c r="J601" s="63"/>
    </row>
    <row r="602" spans="10:10">
      <c r="J602" s="63"/>
    </row>
    <row r="603" spans="10:10">
      <c r="J603" s="63"/>
    </row>
    <row r="604" spans="10:10">
      <c r="J604" s="63"/>
    </row>
    <row r="605" spans="10:10">
      <c r="J605" s="63"/>
    </row>
    <row r="606" spans="10:10">
      <c r="J606" s="63"/>
    </row>
    <row r="607" spans="10:10">
      <c r="J607" s="63"/>
    </row>
    <row r="608" spans="10:10">
      <c r="J608" s="63"/>
    </row>
    <row r="609" spans="10:10">
      <c r="J609" s="63"/>
    </row>
    <row r="610" spans="10:10">
      <c r="J610" s="63"/>
    </row>
    <row r="611" spans="10:10">
      <c r="J611" s="63"/>
    </row>
    <row r="612" spans="10:10">
      <c r="J612" s="63"/>
    </row>
    <row r="613" spans="10:10">
      <c r="J613" s="63"/>
    </row>
    <row r="614" spans="10:10">
      <c r="J614" s="63"/>
    </row>
    <row r="615" spans="10:10">
      <c r="J615" s="63"/>
    </row>
    <row r="616" spans="10:10">
      <c r="J616" s="63"/>
    </row>
    <row r="617" spans="10:10">
      <c r="J617" s="63"/>
    </row>
    <row r="618" spans="10:10">
      <c r="J618" s="63"/>
    </row>
    <row r="619" spans="10:10">
      <c r="J619" s="63"/>
    </row>
    <row r="620" spans="10:10">
      <c r="J620" s="63"/>
    </row>
    <row r="621" spans="10:10">
      <c r="J621" s="63"/>
    </row>
    <row r="622" spans="10:10">
      <c r="J622" s="63"/>
    </row>
    <row r="623" spans="10:10">
      <c r="J623" s="63"/>
    </row>
    <row r="624" spans="10:10">
      <c r="J624" s="63"/>
    </row>
    <row r="625" spans="10:10">
      <c r="J625" s="63"/>
    </row>
    <row r="626" spans="10:10">
      <c r="J626" s="63"/>
    </row>
    <row r="627" spans="10:10">
      <c r="J627" s="63"/>
    </row>
    <row r="628" spans="10:10">
      <c r="J628" s="63"/>
    </row>
    <row r="629" spans="10:10">
      <c r="J629" s="63"/>
    </row>
    <row r="630" spans="10:10">
      <c r="J630" s="63"/>
    </row>
    <row r="631" spans="10:10">
      <c r="J631" s="63"/>
    </row>
    <row r="632" spans="10:10">
      <c r="J632" s="63"/>
    </row>
    <row r="633" spans="10:10">
      <c r="J633" s="63"/>
    </row>
    <row r="634" spans="10:10">
      <c r="J634" s="63"/>
    </row>
    <row r="635" spans="10:10">
      <c r="J635" s="63"/>
    </row>
    <row r="636" spans="10:10">
      <c r="J636" s="63"/>
    </row>
    <row r="637" spans="10:10">
      <c r="J637" s="63"/>
    </row>
    <row r="638" spans="10:10">
      <c r="J638" s="63"/>
    </row>
    <row r="639" spans="10:10">
      <c r="J639" s="63"/>
    </row>
    <row r="640" spans="10:10">
      <c r="J640" s="63"/>
    </row>
    <row r="641" spans="10:10">
      <c r="J641" s="63"/>
    </row>
    <row r="642" spans="10:10">
      <c r="J642" s="63"/>
    </row>
    <row r="643" spans="10:10">
      <c r="J643" s="63"/>
    </row>
    <row r="644" spans="10:10">
      <c r="J644" s="63"/>
    </row>
    <row r="645" spans="10:10">
      <c r="J645" s="63"/>
    </row>
    <row r="646" spans="10:10">
      <c r="J646" s="63"/>
    </row>
    <row r="647" spans="10:10">
      <c r="J647" s="63"/>
    </row>
    <row r="648" spans="10:10">
      <c r="J648" s="63"/>
    </row>
    <row r="649" spans="10:10">
      <c r="J649" s="63"/>
    </row>
    <row r="650" spans="10:10">
      <c r="J650" s="63"/>
    </row>
    <row r="651" spans="10:10">
      <c r="J651" s="63"/>
    </row>
    <row r="652" spans="10:10">
      <c r="J652" s="63"/>
    </row>
    <row r="653" spans="10:10">
      <c r="J653" s="63"/>
    </row>
    <row r="654" spans="10:10">
      <c r="J654" s="63"/>
    </row>
    <row r="655" spans="10:10">
      <c r="J655" s="63"/>
    </row>
    <row r="656" spans="10:10">
      <c r="J656" s="63"/>
    </row>
    <row r="657" spans="10:10">
      <c r="J657" s="63"/>
    </row>
    <row r="658" spans="10:10">
      <c r="J658" s="63"/>
    </row>
    <row r="659" spans="10:10">
      <c r="J659" s="63"/>
    </row>
    <row r="660" spans="10:10">
      <c r="J660" s="63"/>
    </row>
    <row r="661" spans="10:10">
      <c r="J661" s="63"/>
    </row>
    <row r="662" spans="10:10">
      <c r="J662" s="63"/>
    </row>
    <row r="663" spans="10:10">
      <c r="J663" s="63"/>
    </row>
    <row r="664" spans="10:10">
      <c r="J664" s="63"/>
    </row>
    <row r="665" spans="10:10">
      <c r="J665" s="63"/>
    </row>
    <row r="666" spans="10:10">
      <c r="J666" s="63"/>
    </row>
    <row r="667" spans="10:10">
      <c r="J667" s="63"/>
    </row>
    <row r="668" spans="10:10">
      <c r="J668" s="63"/>
    </row>
    <row r="669" spans="10:10">
      <c r="J669" s="63"/>
    </row>
    <row r="670" spans="10:10">
      <c r="J670" s="63"/>
    </row>
    <row r="671" spans="10:10">
      <c r="J671" s="63"/>
    </row>
    <row r="672" spans="10:10">
      <c r="J672" s="63"/>
    </row>
    <row r="673" spans="10:10">
      <c r="J673" s="63"/>
    </row>
    <row r="674" spans="10:10">
      <c r="J674" s="63"/>
    </row>
    <row r="675" spans="10:10">
      <c r="J675" s="63"/>
    </row>
    <row r="676" spans="10:10">
      <c r="J676" s="63"/>
    </row>
    <row r="677" spans="10:10">
      <c r="J677" s="63"/>
    </row>
    <row r="678" spans="10:10">
      <c r="J678" s="63"/>
    </row>
    <row r="679" spans="10:10">
      <c r="J679" s="63"/>
    </row>
    <row r="680" spans="10:10">
      <c r="J680" s="63"/>
    </row>
    <row r="681" spans="10:10">
      <c r="J681" s="63"/>
    </row>
    <row r="682" spans="10:10">
      <c r="J682" s="63"/>
    </row>
    <row r="683" spans="10:10">
      <c r="J683" s="63"/>
    </row>
    <row r="684" spans="10:10">
      <c r="J684" s="63"/>
    </row>
    <row r="685" spans="10:10">
      <c r="J685" s="63"/>
    </row>
    <row r="686" spans="10:10">
      <c r="J686" s="63"/>
    </row>
    <row r="687" spans="10:10">
      <c r="J687" s="63"/>
    </row>
    <row r="688" spans="10:10">
      <c r="J688" s="63"/>
    </row>
    <row r="689" spans="10:10">
      <c r="J689" s="63"/>
    </row>
    <row r="690" spans="10:10">
      <c r="J690" s="63"/>
    </row>
    <row r="691" spans="10:10">
      <c r="J691" s="63"/>
    </row>
    <row r="692" spans="10:10">
      <c r="J692" s="63"/>
    </row>
    <row r="693" spans="10:10">
      <c r="J693" s="63"/>
    </row>
    <row r="694" spans="10:10">
      <c r="J694" s="63"/>
    </row>
    <row r="695" spans="10:10">
      <c r="J695" s="63"/>
    </row>
    <row r="696" spans="10:10">
      <c r="J696" s="63"/>
    </row>
    <row r="697" spans="10:10">
      <c r="J697" s="63"/>
    </row>
    <row r="698" spans="10:10">
      <c r="J698" s="63"/>
    </row>
    <row r="699" spans="10:10">
      <c r="J699" s="63"/>
    </row>
    <row r="700" spans="10:10">
      <c r="J700" s="63"/>
    </row>
    <row r="701" spans="10:10">
      <c r="J701" s="63"/>
    </row>
    <row r="702" spans="10:10">
      <c r="J702" s="63"/>
    </row>
    <row r="703" spans="10:10">
      <c r="J703" s="63"/>
    </row>
    <row r="704" spans="10:10">
      <c r="J704" s="63"/>
    </row>
    <row r="705" spans="10:10">
      <c r="J705" s="63"/>
    </row>
    <row r="706" spans="10:10">
      <c r="J706" s="63"/>
    </row>
    <row r="707" spans="10:10">
      <c r="J707" s="63"/>
    </row>
    <row r="708" spans="10:10">
      <c r="J708" s="63"/>
    </row>
    <row r="709" spans="10:10">
      <c r="J709" s="63"/>
    </row>
    <row r="710" spans="10:10">
      <c r="J710" s="63"/>
    </row>
    <row r="711" spans="10:10">
      <c r="J711" s="63"/>
    </row>
    <row r="712" spans="10:10">
      <c r="J712" s="63"/>
    </row>
    <row r="713" spans="10:10">
      <c r="J713" s="63"/>
    </row>
    <row r="714" spans="10:10">
      <c r="J714" s="63"/>
    </row>
    <row r="715" spans="10:10">
      <c r="J715" s="63"/>
    </row>
    <row r="716" spans="10:10">
      <c r="J716" s="63"/>
    </row>
    <row r="717" spans="10:10">
      <c r="J717" s="63"/>
    </row>
    <row r="718" spans="10:10">
      <c r="J718" s="63"/>
    </row>
    <row r="719" spans="10:10">
      <c r="J719" s="63"/>
    </row>
    <row r="720" spans="10:10">
      <c r="J720" s="63"/>
    </row>
    <row r="721" spans="10:10">
      <c r="J721" s="63"/>
    </row>
    <row r="722" spans="10:10">
      <c r="J722" s="63"/>
    </row>
    <row r="723" spans="10:10">
      <c r="J723" s="63"/>
    </row>
    <row r="724" spans="10:10">
      <c r="J724" s="63"/>
    </row>
    <row r="725" spans="10:10">
      <c r="J725" s="63"/>
    </row>
    <row r="726" spans="10:10">
      <c r="J726" s="63"/>
    </row>
    <row r="727" spans="10:10">
      <c r="J727" s="63"/>
    </row>
    <row r="728" spans="10:10">
      <c r="J728" s="63"/>
    </row>
    <row r="729" spans="10:10">
      <c r="J729" s="63"/>
    </row>
    <row r="730" spans="10:10">
      <c r="J730" s="63"/>
    </row>
    <row r="731" spans="10:10">
      <c r="J731" s="63"/>
    </row>
    <row r="732" spans="10:10">
      <c r="J732" s="63"/>
    </row>
    <row r="733" spans="10:10">
      <c r="J733" s="63"/>
    </row>
    <row r="734" spans="10:10">
      <c r="J734" s="63"/>
    </row>
    <row r="735" spans="10:10">
      <c r="J735" s="63"/>
    </row>
    <row r="736" spans="10:10">
      <c r="J736" s="63"/>
    </row>
    <row r="737" spans="10:10">
      <c r="J737" s="63"/>
    </row>
    <row r="738" spans="10:10">
      <c r="J738" s="63"/>
    </row>
    <row r="739" spans="10:10">
      <c r="J739" s="63"/>
    </row>
    <row r="740" spans="10:10">
      <c r="J740" s="63"/>
    </row>
    <row r="741" spans="10:10">
      <c r="J741" s="63"/>
    </row>
    <row r="742" spans="10:10">
      <c r="J742" s="63"/>
    </row>
    <row r="743" spans="10:10">
      <c r="J743" s="63"/>
    </row>
    <row r="744" spans="10:10">
      <c r="J744" s="63"/>
    </row>
    <row r="745" spans="10:10">
      <c r="J745" s="63"/>
    </row>
    <row r="746" spans="10:10">
      <c r="J746" s="63"/>
    </row>
    <row r="747" spans="10:10">
      <c r="J747" s="63"/>
    </row>
    <row r="748" spans="10:10">
      <c r="J748" s="63"/>
    </row>
    <row r="749" spans="10:10">
      <c r="J749" s="63"/>
    </row>
    <row r="750" spans="10:10">
      <c r="J750" s="63"/>
    </row>
    <row r="751" spans="10:10">
      <c r="J751" s="63"/>
    </row>
    <row r="752" spans="10:10">
      <c r="J752" s="63"/>
    </row>
    <row r="753" spans="10:10">
      <c r="J753" s="63"/>
    </row>
    <row r="754" spans="10:10">
      <c r="J754" s="63"/>
    </row>
    <row r="755" spans="10:10">
      <c r="J755" s="63"/>
    </row>
    <row r="756" spans="10:10">
      <c r="J756" s="63"/>
    </row>
    <row r="757" spans="10:10">
      <c r="J757" s="63"/>
    </row>
    <row r="758" spans="10:10">
      <c r="J758" s="63"/>
    </row>
    <row r="759" spans="10:10">
      <c r="J759" s="63"/>
    </row>
    <row r="760" spans="10:10">
      <c r="J760" s="63"/>
    </row>
    <row r="761" spans="10:10">
      <c r="J761" s="63"/>
    </row>
    <row r="762" spans="10:10">
      <c r="J762" s="63"/>
    </row>
    <row r="763" spans="10:10">
      <c r="J763" s="63"/>
    </row>
    <row r="764" spans="10:10">
      <c r="J764" s="63"/>
    </row>
    <row r="765" spans="10:10">
      <c r="J765" s="63"/>
    </row>
    <row r="766" spans="10:10">
      <c r="J766" s="63"/>
    </row>
    <row r="767" spans="10:10">
      <c r="J767" s="63"/>
    </row>
    <row r="768" spans="10:10">
      <c r="J768" s="63"/>
    </row>
    <row r="769" spans="10:10">
      <c r="J769" s="63"/>
    </row>
    <row r="770" spans="10:10">
      <c r="J770" s="63"/>
    </row>
    <row r="771" spans="10:10">
      <c r="J771" s="63"/>
    </row>
    <row r="772" spans="10:10">
      <c r="J772" s="63"/>
    </row>
    <row r="773" spans="10:10">
      <c r="J773" s="63"/>
    </row>
    <row r="774" spans="10:10">
      <c r="J774" s="63"/>
    </row>
    <row r="775" spans="10:10">
      <c r="J775" s="63"/>
    </row>
    <row r="776" spans="10:10">
      <c r="J776" s="63"/>
    </row>
    <row r="777" spans="10:10">
      <c r="J777" s="63"/>
    </row>
    <row r="778" spans="10:10">
      <c r="J778" s="63"/>
    </row>
    <row r="779" spans="10:10">
      <c r="J779" s="63"/>
    </row>
    <row r="780" spans="10:10">
      <c r="J780" s="63"/>
    </row>
    <row r="781" spans="10:10">
      <c r="J781" s="63"/>
    </row>
    <row r="782" spans="10:10">
      <c r="J782" s="63"/>
    </row>
    <row r="783" spans="10:10">
      <c r="J783" s="63"/>
    </row>
    <row r="784" spans="10:10">
      <c r="J784" s="63"/>
    </row>
    <row r="785" spans="10:10">
      <c r="J785" s="63"/>
    </row>
    <row r="786" spans="10:10">
      <c r="J786" s="63"/>
    </row>
    <row r="787" spans="10:10">
      <c r="J787" s="63"/>
    </row>
    <row r="788" spans="10:10">
      <c r="J788" s="63"/>
    </row>
    <row r="789" spans="10:10">
      <c r="J789" s="63"/>
    </row>
    <row r="790" spans="10:10">
      <c r="J790" s="63"/>
    </row>
    <row r="791" spans="10:10">
      <c r="J791" s="63"/>
    </row>
    <row r="792" spans="10:10">
      <c r="J792" s="63"/>
    </row>
    <row r="793" spans="10:10">
      <c r="J793" s="63"/>
    </row>
    <row r="794" spans="10:10">
      <c r="J794" s="63"/>
    </row>
    <row r="795" spans="10:10">
      <c r="J795" s="63"/>
    </row>
    <row r="796" spans="10:10">
      <c r="J796" s="63"/>
    </row>
    <row r="797" spans="10:10">
      <c r="J797" s="63"/>
    </row>
    <row r="798" spans="10:10">
      <c r="J798" s="63"/>
    </row>
    <row r="799" spans="10:10">
      <c r="J799" s="63"/>
    </row>
    <row r="800" spans="10:10">
      <c r="J800" s="63"/>
    </row>
    <row r="801" spans="10:10">
      <c r="J801" s="63"/>
    </row>
    <row r="802" spans="10:10">
      <c r="J802" s="63"/>
    </row>
    <row r="803" spans="10:10">
      <c r="J803" s="63"/>
    </row>
    <row r="804" spans="10:10">
      <c r="J804" s="63"/>
    </row>
    <row r="805" spans="10:10">
      <c r="J805" s="63"/>
    </row>
    <row r="806" spans="10:10">
      <c r="J806" s="63"/>
    </row>
    <row r="807" spans="10:10">
      <c r="J807" s="63"/>
    </row>
    <row r="808" spans="10:10">
      <c r="J808" s="63"/>
    </row>
    <row r="809" spans="10:10">
      <c r="J809" s="63"/>
    </row>
    <row r="810" spans="10:10">
      <c r="J810" s="63"/>
    </row>
    <row r="811" spans="10:10">
      <c r="J811" s="63"/>
    </row>
    <row r="812" spans="10:10">
      <c r="J812" s="63"/>
    </row>
    <row r="813" spans="10:10">
      <c r="J813" s="63"/>
    </row>
    <row r="814" spans="10:10">
      <c r="J814" s="63"/>
    </row>
    <row r="815" spans="10:10">
      <c r="J815" s="63"/>
    </row>
    <row r="816" spans="10:10">
      <c r="J816" s="63"/>
    </row>
    <row r="817" spans="10:10">
      <c r="J817" s="63"/>
    </row>
    <row r="818" spans="10:10">
      <c r="J818" s="63"/>
    </row>
    <row r="819" spans="10:10">
      <c r="J819" s="63"/>
    </row>
    <row r="820" spans="10:10">
      <c r="J820" s="63"/>
    </row>
    <row r="821" spans="10:10">
      <c r="J821" s="63"/>
    </row>
    <row r="822" spans="10:10">
      <c r="J822" s="63"/>
    </row>
    <row r="823" spans="10:10">
      <c r="J823" s="63"/>
    </row>
    <row r="824" spans="10:10">
      <c r="J824" s="63"/>
    </row>
    <row r="825" spans="10:10">
      <c r="J825" s="63"/>
    </row>
    <row r="826" spans="10:10">
      <c r="J826" s="63"/>
    </row>
    <row r="827" spans="10:10">
      <c r="J827" s="63"/>
    </row>
    <row r="828" spans="10:10">
      <c r="J828" s="63"/>
    </row>
    <row r="829" spans="10:10">
      <c r="J829" s="63"/>
    </row>
    <row r="830" spans="10:10">
      <c r="J830" s="63"/>
    </row>
    <row r="831" spans="10:10">
      <c r="J831" s="63"/>
    </row>
    <row r="832" spans="10:10">
      <c r="J832" s="63"/>
    </row>
    <row r="833" spans="10:10">
      <c r="J833" s="63"/>
    </row>
    <row r="834" spans="10:10">
      <c r="J834" s="63"/>
    </row>
    <row r="835" spans="10:10">
      <c r="J835" s="63"/>
    </row>
    <row r="836" spans="10:10">
      <c r="J836" s="63"/>
    </row>
    <row r="837" spans="10:10">
      <c r="J837" s="63"/>
    </row>
    <row r="838" spans="10:10">
      <c r="J838" s="63"/>
    </row>
    <row r="839" spans="10:10">
      <c r="J839" s="63"/>
    </row>
    <row r="840" spans="10:10">
      <c r="J840" s="63"/>
    </row>
    <row r="841" spans="10:10">
      <c r="J841" s="63"/>
    </row>
    <row r="842" spans="10:10">
      <c r="J842" s="63"/>
    </row>
    <row r="843" spans="10:10">
      <c r="J843" s="63"/>
    </row>
    <row r="844" spans="10:10">
      <c r="J844" s="63"/>
    </row>
    <row r="845" spans="10:10">
      <c r="J845" s="63"/>
    </row>
    <row r="846" spans="10:10">
      <c r="J846" s="63"/>
    </row>
    <row r="847" spans="10:10">
      <c r="J847" s="63"/>
    </row>
    <row r="848" spans="10:10">
      <c r="J848" s="63"/>
    </row>
    <row r="849" spans="10:10">
      <c r="J849" s="63"/>
    </row>
    <row r="850" spans="10:10">
      <c r="J850" s="63"/>
    </row>
    <row r="851" spans="10:10">
      <c r="J851" s="63"/>
    </row>
    <row r="852" spans="10:10">
      <c r="J852" s="63"/>
    </row>
    <row r="853" spans="10:10">
      <c r="J853" s="63"/>
    </row>
    <row r="854" spans="10:10">
      <c r="J854" s="63"/>
    </row>
    <row r="855" spans="10:10">
      <c r="J855" s="63"/>
    </row>
    <row r="856" spans="10:10">
      <c r="J856" s="63"/>
    </row>
    <row r="857" spans="10:10">
      <c r="J857" s="63"/>
    </row>
    <row r="858" spans="10:10">
      <c r="J858" s="63"/>
    </row>
    <row r="859" spans="10:10">
      <c r="J859" s="63"/>
    </row>
    <row r="860" spans="10:10">
      <c r="J860" s="63"/>
    </row>
    <row r="861" spans="10:10">
      <c r="J861" s="63"/>
    </row>
    <row r="862" spans="10:10">
      <c r="J862" s="63"/>
    </row>
    <row r="863" spans="10:10">
      <c r="J863" s="63"/>
    </row>
    <row r="864" spans="10:10">
      <c r="J864" s="63"/>
    </row>
    <row r="865" spans="10:10">
      <c r="J865" s="63"/>
    </row>
    <row r="866" spans="10:10">
      <c r="J866" s="63"/>
    </row>
    <row r="867" spans="10:10">
      <c r="J867" s="63"/>
    </row>
    <row r="868" spans="10:10">
      <c r="J868" s="63"/>
    </row>
    <row r="869" spans="10:10">
      <c r="J869" s="63"/>
    </row>
    <row r="870" spans="10:10">
      <c r="J870" s="63"/>
    </row>
    <row r="871" spans="10:10">
      <c r="J871" s="63"/>
    </row>
    <row r="872" spans="10:10">
      <c r="J872" s="63"/>
    </row>
    <row r="873" spans="10:10">
      <c r="J873" s="63"/>
    </row>
    <row r="874" spans="10:10">
      <c r="J874" s="63"/>
    </row>
    <row r="875" spans="10:10">
      <c r="J875" s="63"/>
    </row>
    <row r="876" spans="10:10">
      <c r="J876" s="63"/>
    </row>
    <row r="877" spans="10:10">
      <c r="J877" s="63"/>
    </row>
    <row r="878" spans="10:10">
      <c r="J878" s="63"/>
    </row>
    <row r="879" spans="10:10">
      <c r="J879" s="63"/>
    </row>
    <row r="880" spans="10:10">
      <c r="J880" s="63"/>
    </row>
    <row r="881" spans="10:10">
      <c r="J881" s="63"/>
    </row>
    <row r="882" spans="10:10">
      <c r="J882" s="63"/>
    </row>
    <row r="883" spans="10:10">
      <c r="J883" s="63"/>
    </row>
    <row r="884" spans="10:10">
      <c r="J884" s="63"/>
    </row>
    <row r="885" spans="10:10">
      <c r="J885" s="63"/>
    </row>
    <row r="886" spans="10:10">
      <c r="J886" s="63"/>
    </row>
    <row r="887" spans="10:10">
      <c r="J887" s="63"/>
    </row>
    <row r="888" spans="10:10">
      <c r="J888" s="63"/>
    </row>
    <row r="889" spans="10:10">
      <c r="J889" s="63"/>
    </row>
    <row r="890" spans="10:10">
      <c r="J890" s="63"/>
    </row>
    <row r="891" spans="10:10">
      <c r="J891" s="63"/>
    </row>
    <row r="892" spans="10:10">
      <c r="J892" s="63"/>
    </row>
    <row r="893" spans="10:10">
      <c r="J893" s="63"/>
    </row>
    <row r="894" spans="10:10">
      <c r="J894" s="63"/>
    </row>
    <row r="895" spans="10:10">
      <c r="J895" s="63"/>
    </row>
    <row r="896" spans="10:10">
      <c r="J896" s="63"/>
    </row>
    <row r="897" spans="10:10">
      <c r="J897" s="63"/>
    </row>
    <row r="898" spans="10:10">
      <c r="J898" s="63"/>
    </row>
    <row r="899" spans="10:10">
      <c r="J899" s="63"/>
    </row>
    <row r="900" spans="10:10">
      <c r="J900" s="63"/>
    </row>
    <row r="901" spans="10:10">
      <c r="J901" s="63"/>
    </row>
    <row r="902" spans="10:10">
      <c r="J902" s="63"/>
    </row>
    <row r="903" spans="10:10">
      <c r="J903" s="63"/>
    </row>
    <row r="904" spans="10:10">
      <c r="J904" s="63"/>
    </row>
    <row r="905" spans="10:10">
      <c r="J905" s="63"/>
    </row>
    <row r="906" spans="10:10">
      <c r="J906" s="63"/>
    </row>
    <row r="907" spans="10:10">
      <c r="J907" s="63"/>
    </row>
    <row r="908" spans="10:10">
      <c r="J908" s="63"/>
    </row>
    <row r="909" spans="10:10">
      <c r="J909" s="63"/>
    </row>
    <row r="910" spans="10:10">
      <c r="J910" s="63"/>
    </row>
    <row r="911" spans="10:10">
      <c r="J911" s="63"/>
    </row>
    <row r="912" spans="10:10">
      <c r="J912" s="63"/>
    </row>
    <row r="913" spans="10:10">
      <c r="J913" s="63"/>
    </row>
    <row r="914" spans="10:10">
      <c r="J914" s="63"/>
    </row>
    <row r="915" spans="10:10">
      <c r="J915" s="63"/>
    </row>
    <row r="916" spans="10:10">
      <c r="J916" s="63"/>
    </row>
    <row r="917" spans="10:10">
      <c r="J917" s="63"/>
    </row>
    <row r="918" spans="10:10">
      <c r="J918" s="63"/>
    </row>
    <row r="919" spans="10:10">
      <c r="J919" s="63"/>
    </row>
    <row r="920" spans="10:10">
      <c r="J920" s="63"/>
    </row>
    <row r="921" spans="10:10">
      <c r="J921" s="63"/>
    </row>
    <row r="922" spans="10:10">
      <c r="J922" s="63"/>
    </row>
    <row r="923" spans="10:10">
      <c r="J923" s="63"/>
    </row>
    <row r="924" spans="10:10">
      <c r="J924" s="63"/>
    </row>
    <row r="925" spans="10:10">
      <c r="J925" s="63"/>
    </row>
    <row r="926" spans="10:10">
      <c r="J926" s="63"/>
    </row>
    <row r="927" spans="10:10">
      <c r="J927" s="63"/>
    </row>
    <row r="928" spans="10:10">
      <c r="J928" s="63"/>
    </row>
    <row r="929" spans="10:10">
      <c r="J929" s="63"/>
    </row>
    <row r="930" spans="10:10">
      <c r="J930" s="63"/>
    </row>
    <row r="931" spans="10:10">
      <c r="J931" s="63"/>
    </row>
    <row r="932" spans="10:10">
      <c r="J932" s="63"/>
    </row>
    <row r="933" spans="10:10">
      <c r="J933" s="63"/>
    </row>
    <row r="934" spans="10:10">
      <c r="J934" s="63"/>
    </row>
    <row r="935" spans="10:10">
      <c r="J935" s="63"/>
    </row>
    <row r="936" spans="10:10">
      <c r="J936" s="63"/>
    </row>
    <row r="937" spans="10:10">
      <c r="J937" s="63"/>
    </row>
    <row r="938" spans="10:10">
      <c r="J938" s="63"/>
    </row>
    <row r="939" spans="10:10">
      <c r="J939" s="63"/>
    </row>
    <row r="940" spans="10:10">
      <c r="J940" s="63"/>
    </row>
    <row r="941" spans="10:10">
      <c r="J941" s="63"/>
    </row>
    <row r="942" spans="10:10">
      <c r="J942" s="63"/>
    </row>
    <row r="943" spans="10:10">
      <c r="J943" s="63"/>
    </row>
    <row r="944" spans="10:10">
      <c r="J944" s="63"/>
    </row>
    <row r="945" spans="10:10">
      <c r="J945" s="63"/>
    </row>
    <row r="946" spans="10:10">
      <c r="J946" s="63"/>
    </row>
    <row r="947" spans="10:10">
      <c r="J947" s="63"/>
    </row>
    <row r="948" spans="10:10">
      <c r="J948" s="63"/>
    </row>
    <row r="949" spans="10:10">
      <c r="J949" s="63"/>
    </row>
    <row r="950" spans="10:10">
      <c r="J950" s="63"/>
    </row>
    <row r="951" spans="10:10">
      <c r="J951" s="63"/>
    </row>
    <row r="952" spans="10:10">
      <c r="J952" s="63"/>
    </row>
    <row r="953" spans="10:10">
      <c r="J953" s="63"/>
    </row>
    <row r="954" spans="10:10">
      <c r="J954" s="63"/>
    </row>
    <row r="955" spans="10:10">
      <c r="J955" s="63"/>
    </row>
    <row r="956" spans="10:10">
      <c r="J956" s="63"/>
    </row>
    <row r="957" spans="10:10">
      <c r="J957" s="63"/>
    </row>
    <row r="958" spans="10:10">
      <c r="J958" s="63"/>
    </row>
    <row r="959" spans="10:10">
      <c r="J959" s="63"/>
    </row>
    <row r="960" spans="10:10">
      <c r="J960" s="63"/>
    </row>
    <row r="961" spans="10:10">
      <c r="J961" s="63"/>
    </row>
    <row r="962" spans="10:10">
      <c r="J962" s="63"/>
    </row>
    <row r="963" spans="10:10">
      <c r="J963" s="63"/>
    </row>
    <row r="964" spans="10:10">
      <c r="J964" s="63"/>
    </row>
    <row r="965" spans="10:10">
      <c r="J965" s="63"/>
    </row>
    <row r="966" spans="10:10">
      <c r="J966" s="63"/>
    </row>
    <row r="967" spans="10:10">
      <c r="J967" s="63"/>
    </row>
    <row r="968" spans="10:10">
      <c r="J968" s="63"/>
    </row>
    <row r="969" spans="10:10">
      <c r="J969" s="63"/>
    </row>
    <row r="970" spans="10:10">
      <c r="J970" s="63"/>
    </row>
    <row r="971" spans="10:10">
      <c r="J971" s="63"/>
    </row>
    <row r="972" spans="10:10">
      <c r="J972" s="63"/>
    </row>
    <row r="973" spans="10:10">
      <c r="J973" s="63"/>
    </row>
    <row r="974" spans="10:10">
      <c r="J974" s="63"/>
    </row>
    <row r="975" spans="10:10">
      <c r="J975" s="63"/>
    </row>
    <row r="976" spans="10:10">
      <c r="J976" s="63"/>
    </row>
    <row r="977" spans="10:10">
      <c r="J977" s="63"/>
    </row>
    <row r="978" spans="10:10">
      <c r="J978" s="63"/>
    </row>
    <row r="979" spans="10:10">
      <c r="J979" s="63"/>
    </row>
    <row r="980" spans="10:10">
      <c r="J980" s="63"/>
    </row>
    <row r="981" spans="10:10">
      <c r="J981" s="63"/>
    </row>
    <row r="982" spans="10:10">
      <c r="J982" s="63"/>
    </row>
    <row r="983" spans="10:10">
      <c r="J983" s="63"/>
    </row>
    <row r="984" spans="10:10">
      <c r="J984" s="63"/>
    </row>
    <row r="985" spans="10:10">
      <c r="J985" s="63"/>
    </row>
    <row r="986" spans="10:10">
      <c r="J986" s="63"/>
    </row>
    <row r="987" spans="10:10">
      <c r="J987" s="63"/>
    </row>
    <row r="988" spans="10:10">
      <c r="J988" s="63"/>
    </row>
    <row r="989" spans="10:10">
      <c r="J989" s="63"/>
    </row>
    <row r="990" spans="10:10">
      <c r="J990" s="63"/>
    </row>
    <row r="991" spans="10:10">
      <c r="J991" s="63"/>
    </row>
    <row r="992" spans="10:10">
      <c r="J992" s="63"/>
    </row>
    <row r="993" spans="10:10">
      <c r="J993" s="63"/>
    </row>
    <row r="994" spans="10:10">
      <c r="J994" s="63"/>
    </row>
    <row r="995" spans="10:10">
      <c r="J995" s="63"/>
    </row>
    <row r="996" spans="10:10">
      <c r="J996" s="63"/>
    </row>
    <row r="997" spans="10:10">
      <c r="J997" s="63"/>
    </row>
    <row r="998" spans="10:10">
      <c r="J998" s="63"/>
    </row>
    <row r="999" spans="10:10">
      <c r="J999" s="63"/>
    </row>
    <row r="1000" spans="10:10">
      <c r="J1000" s="63"/>
    </row>
    <row r="1001" spans="10:10">
      <c r="J1001" s="63"/>
    </row>
    <row r="1002" spans="10:10">
      <c r="J1002" s="63"/>
    </row>
    <row r="1003" spans="10:10">
      <c r="J1003" s="63"/>
    </row>
    <row r="1004" spans="10:10">
      <c r="J1004" s="63"/>
    </row>
    <row r="1005" spans="10:10">
      <c r="J1005" s="63"/>
    </row>
    <row r="1006" spans="10:10">
      <c r="J1006" s="63"/>
    </row>
    <row r="1007" spans="10:10">
      <c r="J1007" s="63"/>
    </row>
    <row r="1008" spans="10:10">
      <c r="J1008" s="63"/>
    </row>
    <row r="1009" spans="10:10">
      <c r="J1009" s="63"/>
    </row>
    <row r="1010" spans="10:10">
      <c r="J1010" s="63"/>
    </row>
    <row r="1011" spans="10:10">
      <c r="J1011" s="63"/>
    </row>
    <row r="1012" spans="10:10">
      <c r="J1012" s="63"/>
    </row>
    <row r="1013" spans="10:10">
      <c r="J1013" s="63"/>
    </row>
    <row r="1014" spans="10:10">
      <c r="J1014" s="63"/>
    </row>
    <row r="1015" spans="10:10">
      <c r="J1015" s="63"/>
    </row>
    <row r="1016" spans="10:10">
      <c r="J1016" s="63"/>
    </row>
    <row r="1017" spans="10:10">
      <c r="J1017" s="63"/>
    </row>
    <row r="1018" spans="10:10">
      <c r="J1018" s="63"/>
    </row>
    <row r="1019" spans="10:10">
      <c r="J1019" s="63"/>
    </row>
    <row r="1020" spans="10:10">
      <c r="J1020" s="63"/>
    </row>
    <row r="1021" spans="10:10">
      <c r="J1021" s="63"/>
    </row>
    <row r="1022" spans="10:10">
      <c r="J1022" s="63"/>
    </row>
    <row r="1023" spans="10:10">
      <c r="J1023" s="63"/>
    </row>
    <row r="1024" spans="10:10">
      <c r="J1024" s="63"/>
    </row>
    <row r="1025" spans="10:10">
      <c r="J1025" s="63"/>
    </row>
    <row r="1026" spans="10:10">
      <c r="J1026" s="63"/>
    </row>
    <row r="1027" spans="10:10">
      <c r="J1027" s="63"/>
    </row>
    <row r="1028" spans="10:10">
      <c r="J1028" s="63"/>
    </row>
    <row r="1029" spans="10:10">
      <c r="J1029" s="63"/>
    </row>
    <row r="1030" spans="10:10">
      <c r="J1030" s="63"/>
    </row>
    <row r="1031" spans="10:10">
      <c r="J1031" s="63"/>
    </row>
    <row r="1032" spans="10:10">
      <c r="J1032" s="63"/>
    </row>
    <row r="1033" spans="10:10">
      <c r="J1033" s="63"/>
    </row>
    <row r="1034" spans="10:10">
      <c r="J1034" s="63"/>
    </row>
    <row r="1035" spans="10:10">
      <c r="J1035" s="63"/>
    </row>
    <row r="1036" spans="10:10">
      <c r="J1036" s="63"/>
    </row>
    <row r="1037" spans="10:10">
      <c r="J1037" s="63"/>
    </row>
    <row r="1038" spans="10:10">
      <c r="J1038" s="63"/>
    </row>
    <row r="1039" spans="10:10">
      <c r="J1039" s="63"/>
    </row>
    <row r="1040" spans="10:10">
      <c r="J1040" s="63"/>
    </row>
    <row r="1041" spans="10:10">
      <c r="J1041" s="63"/>
    </row>
    <row r="1042" spans="10:10">
      <c r="J1042" s="63"/>
    </row>
    <row r="1043" spans="10:10">
      <c r="J1043" s="63"/>
    </row>
    <row r="1044" spans="10:10">
      <c r="J1044" s="63"/>
    </row>
    <row r="1045" spans="10:10">
      <c r="J1045" s="63"/>
    </row>
    <row r="1046" spans="10:10">
      <c r="J1046" s="63"/>
    </row>
    <row r="1047" spans="10:10">
      <c r="J1047" s="63"/>
    </row>
    <row r="1048" spans="10:10">
      <c r="J1048" s="63"/>
    </row>
    <row r="1049" spans="10:10">
      <c r="J1049" s="63"/>
    </row>
    <row r="1050" spans="10:10">
      <c r="J1050" s="63"/>
    </row>
    <row r="1051" spans="10:10">
      <c r="J1051" s="63"/>
    </row>
    <row r="1052" spans="10:10">
      <c r="J1052" s="63"/>
    </row>
    <row r="1053" spans="10:10">
      <c r="J1053" s="63"/>
    </row>
    <row r="1054" spans="10:10">
      <c r="J1054" s="63"/>
    </row>
    <row r="1055" spans="10:10">
      <c r="J1055" s="63"/>
    </row>
    <row r="1056" spans="10:10">
      <c r="J1056" s="63"/>
    </row>
    <row r="1057" spans="10:10">
      <c r="J1057" s="63"/>
    </row>
    <row r="1058" spans="10:10">
      <c r="J1058" s="63"/>
    </row>
    <row r="1059" spans="10:10">
      <c r="J1059" s="63"/>
    </row>
    <row r="1060" spans="10:10">
      <c r="J1060" s="63"/>
    </row>
    <row r="1061" spans="10:10">
      <c r="J1061" s="63"/>
    </row>
    <row r="1062" spans="10:10">
      <c r="J1062" s="63"/>
    </row>
    <row r="1063" spans="10:10">
      <c r="J1063" s="63"/>
    </row>
    <row r="1064" spans="10:10">
      <c r="J1064" s="63"/>
    </row>
    <row r="1065" spans="10:10">
      <c r="J1065" s="63"/>
    </row>
    <row r="1066" spans="10:10">
      <c r="J1066" s="63"/>
    </row>
    <row r="1067" spans="10:10">
      <c r="J1067" s="63"/>
    </row>
    <row r="1068" spans="10:10">
      <c r="J1068" s="63"/>
    </row>
    <row r="1069" spans="10:10">
      <c r="J1069" s="63"/>
    </row>
    <row r="1070" spans="10:10">
      <c r="J1070" s="63"/>
    </row>
    <row r="1071" spans="10:10">
      <c r="J1071" s="63"/>
    </row>
    <row r="1072" spans="10:10">
      <c r="J1072" s="63"/>
    </row>
    <row r="1073" spans="10:10">
      <c r="J1073" s="63"/>
    </row>
    <row r="1074" spans="10:10">
      <c r="J1074" s="63"/>
    </row>
    <row r="1075" spans="10:10">
      <c r="J1075" s="63"/>
    </row>
    <row r="1076" spans="10:10">
      <c r="J1076" s="63"/>
    </row>
    <row r="1077" spans="10:10">
      <c r="J1077" s="63"/>
    </row>
    <row r="1078" spans="10:10">
      <c r="J1078" s="63"/>
    </row>
    <row r="1079" spans="10:10">
      <c r="J1079" s="63"/>
    </row>
    <row r="1080" spans="10:10">
      <c r="J1080" s="63"/>
    </row>
    <row r="1081" spans="10:10">
      <c r="J1081" s="63"/>
    </row>
    <row r="1082" spans="10:10">
      <c r="J1082" s="63"/>
    </row>
    <row r="1083" spans="10:10">
      <c r="J1083" s="63"/>
    </row>
    <row r="1084" spans="10:10">
      <c r="J1084" s="63"/>
    </row>
    <row r="1085" spans="10:10">
      <c r="J1085" s="63"/>
    </row>
    <row r="1086" spans="10:10">
      <c r="J1086" s="63"/>
    </row>
    <row r="1087" spans="10:10">
      <c r="J1087" s="63"/>
    </row>
    <row r="1088" spans="10:10">
      <c r="J1088" s="63"/>
    </row>
    <row r="1089" spans="10:10">
      <c r="J1089" s="63"/>
    </row>
    <row r="1090" spans="10:10">
      <c r="J1090" s="63"/>
    </row>
    <row r="1091" spans="10:10">
      <c r="J1091" s="63"/>
    </row>
    <row r="1092" spans="10:10">
      <c r="J1092" s="63"/>
    </row>
    <row r="1093" spans="10:10">
      <c r="J1093" s="63"/>
    </row>
    <row r="1094" spans="10:10">
      <c r="J1094" s="63"/>
    </row>
    <row r="1095" spans="10:10">
      <c r="J1095" s="63"/>
    </row>
    <row r="1096" spans="10:10">
      <c r="J1096" s="63"/>
    </row>
    <row r="1097" spans="10:10">
      <c r="J1097" s="63"/>
    </row>
    <row r="1098" spans="10:10">
      <c r="J1098" s="63"/>
    </row>
    <row r="1099" spans="10:10">
      <c r="J1099" s="63"/>
    </row>
    <row r="1100" spans="10:10">
      <c r="J1100" s="63"/>
    </row>
    <row r="1101" spans="10:10">
      <c r="J1101" s="63"/>
    </row>
    <row r="1102" spans="10:10">
      <c r="J1102" s="63"/>
    </row>
    <row r="1103" spans="10:10">
      <c r="J1103" s="63"/>
    </row>
    <row r="1104" spans="10:10">
      <c r="J1104" s="63"/>
    </row>
    <row r="1105" spans="10:10">
      <c r="J1105" s="63"/>
    </row>
    <row r="1106" spans="10:10">
      <c r="J1106" s="63"/>
    </row>
    <row r="1107" spans="10:10">
      <c r="J1107" s="63"/>
    </row>
    <row r="1108" spans="10:10">
      <c r="J1108" s="63"/>
    </row>
    <row r="1109" spans="10:10">
      <c r="J1109" s="63"/>
    </row>
    <row r="1110" spans="10:10">
      <c r="J1110" s="63"/>
    </row>
    <row r="1111" spans="10:10">
      <c r="J1111" s="63"/>
    </row>
    <row r="1112" spans="10:10">
      <c r="J1112" s="63"/>
    </row>
    <row r="1113" spans="10:10">
      <c r="J1113" s="63"/>
    </row>
    <row r="1114" spans="10:10">
      <c r="J1114" s="63"/>
    </row>
    <row r="1115" spans="10:10">
      <c r="J1115" s="63"/>
    </row>
    <row r="1116" spans="10:10">
      <c r="J1116" s="63"/>
    </row>
    <row r="1117" spans="10:10">
      <c r="J1117" s="63"/>
    </row>
    <row r="1118" spans="10:10">
      <c r="J1118" s="63"/>
    </row>
    <row r="1119" spans="10:10">
      <c r="J1119" s="63"/>
    </row>
    <row r="1120" spans="10:10">
      <c r="J1120" s="63"/>
    </row>
    <row r="1121" spans="10:10">
      <c r="J1121" s="63"/>
    </row>
    <row r="1122" spans="10:10">
      <c r="J1122" s="63"/>
    </row>
    <row r="1123" spans="10:10">
      <c r="J1123" s="63"/>
    </row>
    <row r="1124" spans="10:10">
      <c r="J1124" s="63"/>
    </row>
    <row r="1125" spans="10:10">
      <c r="J1125" s="63"/>
    </row>
    <row r="1126" spans="10:10">
      <c r="J1126" s="63"/>
    </row>
    <row r="1127" spans="10:10">
      <c r="J1127" s="63"/>
    </row>
    <row r="1128" spans="10:10">
      <c r="J1128" s="63"/>
    </row>
    <row r="1129" spans="10:10">
      <c r="J1129" s="63"/>
    </row>
    <row r="1130" spans="10:10">
      <c r="J1130" s="63"/>
    </row>
    <row r="1131" spans="10:10">
      <c r="J1131" s="63"/>
    </row>
    <row r="1132" spans="10:10">
      <c r="J1132" s="63"/>
    </row>
    <row r="1133" spans="10:10">
      <c r="J1133" s="63"/>
    </row>
    <row r="1134" spans="10:10">
      <c r="J1134" s="63"/>
    </row>
    <row r="1135" spans="10:10">
      <c r="J1135" s="63"/>
    </row>
    <row r="1136" spans="10:10">
      <c r="J1136" s="63"/>
    </row>
    <row r="1137" spans="10:10">
      <c r="J1137" s="63"/>
    </row>
    <row r="1138" spans="10:10">
      <c r="J1138" s="63"/>
    </row>
    <row r="1139" spans="10:10">
      <c r="J1139" s="63"/>
    </row>
    <row r="1140" spans="10:10">
      <c r="J1140" s="63"/>
    </row>
    <row r="1141" spans="10:10">
      <c r="J1141" s="63"/>
    </row>
    <row r="1142" spans="10:10">
      <c r="J1142" s="63"/>
    </row>
    <row r="1143" spans="10:10">
      <c r="J1143" s="63"/>
    </row>
    <row r="1144" spans="10:10">
      <c r="J1144" s="63"/>
    </row>
    <row r="1145" spans="10:10">
      <c r="J1145" s="63"/>
    </row>
    <row r="1146" spans="10:10">
      <c r="J1146" s="63"/>
    </row>
    <row r="1147" spans="10:10">
      <c r="J1147" s="63"/>
    </row>
    <row r="1148" spans="10:10">
      <c r="J1148" s="63"/>
    </row>
    <row r="1149" spans="10:10">
      <c r="J1149" s="63"/>
    </row>
    <row r="1150" spans="10:10">
      <c r="J1150" s="63"/>
    </row>
    <row r="1151" spans="10:10">
      <c r="J1151" s="63"/>
    </row>
    <row r="1152" spans="10:10">
      <c r="J1152" s="63"/>
    </row>
    <row r="1153" spans="10:10">
      <c r="J1153" s="63"/>
    </row>
    <row r="1154" spans="10:10">
      <c r="J1154" s="63"/>
    </row>
    <row r="1155" spans="10:10">
      <c r="J1155" s="63"/>
    </row>
    <row r="1156" spans="10:10">
      <c r="J1156" s="63"/>
    </row>
    <row r="1157" spans="10:10">
      <c r="J1157" s="63"/>
    </row>
    <row r="1158" spans="10:10">
      <c r="J1158" s="63"/>
    </row>
    <row r="1159" spans="10:10">
      <c r="J1159" s="63"/>
    </row>
    <row r="1160" spans="10:10">
      <c r="J1160" s="63"/>
    </row>
    <row r="1161" spans="10:10">
      <c r="J1161" s="63"/>
    </row>
    <row r="1162" spans="10:10">
      <c r="J1162" s="63"/>
    </row>
    <row r="1163" spans="10:10">
      <c r="J1163" s="63"/>
    </row>
    <row r="1164" spans="10:10">
      <c r="J1164" s="63"/>
    </row>
    <row r="1165" spans="10:10">
      <c r="J1165" s="63"/>
    </row>
    <row r="1166" spans="10:10">
      <c r="J1166" s="63"/>
    </row>
    <row r="1167" spans="10:10">
      <c r="J1167" s="63"/>
    </row>
    <row r="1168" spans="10:10">
      <c r="J1168" s="63"/>
    </row>
    <row r="1169" spans="10:10">
      <c r="J1169" s="63"/>
    </row>
    <row r="1170" spans="10:10">
      <c r="J1170" s="63"/>
    </row>
    <row r="1171" spans="10:10">
      <c r="J1171" s="63"/>
    </row>
    <row r="1172" spans="10:10">
      <c r="J1172" s="63"/>
    </row>
    <row r="1173" spans="10:10">
      <c r="J1173" s="63"/>
    </row>
    <row r="1174" spans="10:10">
      <c r="J1174" s="63"/>
    </row>
    <row r="1175" spans="10:10">
      <c r="J1175" s="63"/>
    </row>
    <row r="1176" spans="10:10">
      <c r="J1176" s="63"/>
    </row>
    <row r="1177" spans="10:10">
      <c r="J1177" s="63"/>
    </row>
    <row r="1178" spans="10:10">
      <c r="J1178" s="63"/>
    </row>
    <row r="1179" spans="10:10">
      <c r="J1179" s="63"/>
    </row>
    <row r="1180" spans="10:10">
      <c r="J1180" s="63"/>
    </row>
    <row r="1181" spans="10:10">
      <c r="J1181" s="63"/>
    </row>
    <row r="1182" spans="10:10">
      <c r="J1182" s="63"/>
    </row>
    <row r="1183" spans="10:10">
      <c r="J1183" s="63"/>
    </row>
    <row r="1184" spans="10:10">
      <c r="J1184" s="63"/>
    </row>
    <row r="1185" spans="10:10">
      <c r="J1185" s="63"/>
    </row>
    <row r="1186" spans="10:10">
      <c r="J1186" s="63"/>
    </row>
    <row r="1187" spans="10:10">
      <c r="J1187" s="63"/>
    </row>
    <row r="1188" spans="10:10">
      <c r="J1188" s="63"/>
    </row>
    <row r="1189" spans="10:10">
      <c r="J1189" s="63"/>
    </row>
    <row r="1190" spans="10:10">
      <c r="J1190" s="63"/>
    </row>
    <row r="1191" spans="10:10">
      <c r="J1191" s="63"/>
    </row>
    <row r="1192" spans="10:10">
      <c r="J1192" s="63"/>
    </row>
    <row r="1193" spans="10:10">
      <c r="J1193" s="63"/>
    </row>
    <row r="1194" spans="10:10">
      <c r="J1194" s="63"/>
    </row>
    <row r="1195" spans="10:10">
      <c r="J1195" s="63"/>
    </row>
    <row r="1196" spans="10:10">
      <c r="J1196" s="63"/>
    </row>
    <row r="1197" spans="10:10">
      <c r="J1197" s="63"/>
    </row>
    <row r="1198" spans="10:10">
      <c r="J1198" s="63"/>
    </row>
    <row r="1199" spans="10:10">
      <c r="J1199" s="63"/>
    </row>
    <row r="1200" spans="10:10">
      <c r="J1200" s="63"/>
    </row>
    <row r="1201" spans="10:10">
      <c r="J1201" s="63"/>
    </row>
    <row r="1202" spans="10:10">
      <c r="J1202" s="63"/>
    </row>
    <row r="1203" spans="10:10">
      <c r="J1203" s="63"/>
    </row>
    <row r="1204" spans="10:10">
      <c r="J1204" s="63"/>
    </row>
    <row r="1205" spans="10:10">
      <c r="J1205" s="63"/>
    </row>
    <row r="1206" spans="10:10">
      <c r="J1206" s="63"/>
    </row>
    <row r="1207" spans="10:10">
      <c r="J1207" s="63"/>
    </row>
    <row r="1208" spans="10:10">
      <c r="J1208" s="63"/>
    </row>
    <row r="1209" spans="10:10">
      <c r="J1209" s="63"/>
    </row>
    <row r="1210" spans="10:10">
      <c r="J1210" s="63"/>
    </row>
    <row r="1211" spans="10:10">
      <c r="J1211" s="63"/>
    </row>
    <row r="1212" spans="10:10">
      <c r="J1212" s="63"/>
    </row>
    <row r="1213" spans="10:10">
      <c r="J1213" s="63"/>
    </row>
    <row r="1214" spans="10:10">
      <c r="J1214" s="63"/>
    </row>
    <row r="1215" spans="10:10">
      <c r="J1215" s="63"/>
    </row>
    <row r="1216" spans="10:10">
      <c r="J1216" s="63"/>
    </row>
    <row r="1217" spans="10:10">
      <c r="J1217" s="63"/>
    </row>
    <row r="1218" spans="10:10">
      <c r="J1218" s="63"/>
    </row>
    <row r="1219" spans="10:10">
      <c r="J1219" s="63"/>
    </row>
    <row r="1220" spans="10:10">
      <c r="J1220" s="63"/>
    </row>
    <row r="1221" spans="10:10">
      <c r="J1221" s="63"/>
    </row>
    <row r="1222" spans="10:10">
      <c r="J1222" s="63"/>
    </row>
    <row r="1223" spans="10:10">
      <c r="J1223" s="63"/>
    </row>
    <row r="1224" spans="10:10">
      <c r="J1224" s="63"/>
    </row>
    <row r="1225" spans="10:10">
      <c r="J1225" s="63"/>
    </row>
    <row r="1226" spans="10:10">
      <c r="J1226" s="63"/>
    </row>
    <row r="1227" spans="10:10">
      <c r="J1227" s="63"/>
    </row>
    <row r="1228" spans="10:10">
      <c r="J1228" s="63"/>
    </row>
    <row r="1229" spans="10:10">
      <c r="J1229" s="63"/>
    </row>
    <row r="1230" spans="10:10">
      <c r="J1230" s="63"/>
    </row>
    <row r="1231" spans="10:10">
      <c r="J1231" s="63"/>
    </row>
    <row r="1232" spans="10:10">
      <c r="J1232" s="63"/>
    </row>
    <row r="1233" spans="10:10">
      <c r="J1233" s="63"/>
    </row>
    <row r="1234" spans="10:10">
      <c r="J1234" s="63"/>
    </row>
    <row r="1235" spans="10:10">
      <c r="J1235" s="63"/>
    </row>
    <row r="1236" spans="10:10">
      <c r="J1236" s="63"/>
    </row>
    <row r="1237" spans="10:10">
      <c r="J1237" s="63"/>
    </row>
    <row r="1238" spans="10:10">
      <c r="J1238" s="63"/>
    </row>
    <row r="1239" spans="10:10">
      <c r="J1239" s="63"/>
    </row>
    <row r="1240" spans="10:10">
      <c r="J1240" s="63"/>
    </row>
    <row r="1241" spans="10:10">
      <c r="J1241" s="63"/>
    </row>
    <row r="1242" spans="10:10">
      <c r="J1242" s="63"/>
    </row>
    <row r="1243" spans="10:10">
      <c r="J1243" s="63"/>
    </row>
    <row r="1244" spans="10:10">
      <c r="J1244" s="63"/>
    </row>
    <row r="1245" spans="10:10">
      <c r="J1245" s="63"/>
    </row>
    <row r="1246" spans="10:10">
      <c r="J1246" s="63"/>
    </row>
    <row r="1247" spans="10:10">
      <c r="J1247" s="63"/>
    </row>
    <row r="1248" spans="10:10">
      <c r="J1248" s="63"/>
    </row>
    <row r="1249" spans="10:10">
      <c r="J1249" s="63"/>
    </row>
    <row r="1250" spans="10:10">
      <c r="J1250" s="63"/>
    </row>
    <row r="1251" spans="10:10">
      <c r="J1251" s="63"/>
    </row>
    <row r="1252" spans="10:10">
      <c r="J1252" s="63"/>
    </row>
    <row r="1253" spans="10:10">
      <c r="J1253" s="63"/>
    </row>
    <row r="1254" spans="10:10">
      <c r="J1254" s="63"/>
    </row>
    <row r="1255" spans="10:10">
      <c r="J1255" s="63"/>
    </row>
    <row r="1256" spans="10:10">
      <c r="J1256" s="63"/>
    </row>
    <row r="1257" spans="10:10">
      <c r="J1257" s="63"/>
    </row>
    <row r="1258" spans="10:10">
      <c r="J1258" s="63"/>
    </row>
    <row r="1259" spans="10:10">
      <c r="J1259" s="63"/>
    </row>
    <row r="1260" spans="10:10">
      <c r="J1260" s="63"/>
    </row>
    <row r="1261" spans="10:10">
      <c r="J1261" s="63"/>
    </row>
    <row r="1262" spans="10:10">
      <c r="J1262" s="63"/>
    </row>
    <row r="1263" spans="10:10">
      <c r="J1263" s="63"/>
    </row>
    <row r="1264" spans="10:10">
      <c r="J1264" s="63"/>
    </row>
    <row r="1265" spans="10:10">
      <c r="J1265" s="63"/>
    </row>
    <row r="1266" spans="10:10">
      <c r="J1266" s="63"/>
    </row>
    <row r="1267" spans="10:10">
      <c r="J1267" s="63"/>
    </row>
    <row r="1268" spans="10:10">
      <c r="J1268" s="63"/>
    </row>
    <row r="1269" spans="10:10">
      <c r="J1269" s="63"/>
    </row>
    <row r="1270" spans="10:10">
      <c r="J1270" s="63"/>
    </row>
    <row r="1271" spans="10:10">
      <c r="J1271" s="63"/>
    </row>
    <row r="1272" spans="10:10">
      <c r="J1272" s="63"/>
    </row>
    <row r="1273" spans="10:10">
      <c r="J1273" s="63"/>
    </row>
    <row r="1274" spans="10:10">
      <c r="J1274" s="63"/>
    </row>
    <row r="1275" spans="10:10">
      <c r="J1275" s="63"/>
    </row>
    <row r="1276" spans="10:10">
      <c r="J1276" s="63"/>
    </row>
    <row r="1277" spans="10:10">
      <c r="J1277" s="63"/>
    </row>
    <row r="1278" spans="10:10">
      <c r="J1278" s="63"/>
    </row>
    <row r="1279" spans="10:10">
      <c r="J1279" s="63"/>
    </row>
    <row r="1280" spans="10:10">
      <c r="J1280" s="63"/>
    </row>
    <row r="1281" spans="10:10">
      <c r="J1281" s="63"/>
    </row>
    <row r="1282" spans="10:10">
      <c r="J1282" s="63"/>
    </row>
    <row r="1283" spans="10:10">
      <c r="J1283" s="63"/>
    </row>
    <row r="1284" spans="10:10">
      <c r="J1284" s="63"/>
    </row>
    <row r="1285" spans="10:10">
      <c r="J1285" s="63"/>
    </row>
    <row r="1286" spans="10:10">
      <c r="J1286" s="63"/>
    </row>
    <row r="1287" spans="10:10">
      <c r="J1287" s="63"/>
    </row>
    <row r="1288" spans="10:10">
      <c r="J1288" s="63"/>
    </row>
    <row r="1289" spans="10:10">
      <c r="J1289" s="63"/>
    </row>
    <row r="1290" spans="10:10">
      <c r="J1290" s="63"/>
    </row>
    <row r="1291" spans="10:10">
      <c r="J1291" s="63"/>
    </row>
    <row r="1292" spans="10:10">
      <c r="J1292" s="63"/>
    </row>
    <row r="1293" spans="10:10">
      <c r="J1293" s="63"/>
    </row>
    <row r="1294" spans="10:10">
      <c r="J1294" s="63"/>
    </row>
    <row r="1295" spans="10:10">
      <c r="J1295" s="63"/>
    </row>
    <row r="1296" spans="10:10">
      <c r="J1296" s="63"/>
    </row>
    <row r="1297" spans="10:10">
      <c r="J1297" s="63"/>
    </row>
    <row r="1298" spans="10:10">
      <c r="J1298" s="63"/>
    </row>
    <row r="1299" spans="10:10">
      <c r="J1299" s="63"/>
    </row>
    <row r="1300" spans="10:10">
      <c r="J1300" s="63"/>
    </row>
    <row r="1301" spans="10:10">
      <c r="J1301" s="63"/>
    </row>
    <row r="1302" spans="10:10">
      <c r="J1302" s="63"/>
    </row>
    <row r="1303" spans="10:10">
      <c r="J1303" s="63"/>
    </row>
    <row r="1304" spans="10:10">
      <c r="J1304" s="63"/>
    </row>
    <row r="1305" spans="10:10">
      <c r="J1305" s="63"/>
    </row>
    <row r="1306" spans="10:10">
      <c r="J1306" s="63"/>
    </row>
    <row r="1307" spans="10:10">
      <c r="J1307" s="63"/>
    </row>
    <row r="1308" spans="10:10">
      <c r="J1308" s="63"/>
    </row>
    <row r="1309" spans="10:10">
      <c r="J1309" s="63"/>
    </row>
    <row r="1310" spans="10:10">
      <c r="J1310" s="63"/>
    </row>
    <row r="1311" spans="10:10">
      <c r="J1311" s="63"/>
    </row>
    <row r="1312" spans="10:10">
      <c r="J1312" s="63"/>
    </row>
    <row r="1313" spans="10:10">
      <c r="J1313" s="63"/>
    </row>
    <row r="1314" spans="10:10">
      <c r="J1314" s="63"/>
    </row>
    <row r="1315" spans="10:10">
      <c r="J1315" s="63"/>
    </row>
    <row r="1316" spans="10:10">
      <c r="J1316" s="63"/>
    </row>
    <row r="1317" spans="10:10">
      <c r="J1317" s="63"/>
    </row>
    <row r="1318" spans="10:10">
      <c r="J1318" s="63"/>
    </row>
    <row r="1319" spans="10:10">
      <c r="J1319" s="63"/>
    </row>
    <row r="1320" spans="10:10">
      <c r="J1320" s="63"/>
    </row>
    <row r="1321" spans="10:10">
      <c r="J1321" s="63"/>
    </row>
    <row r="1322" spans="10:10">
      <c r="J1322" s="63"/>
    </row>
    <row r="1323" spans="10:10">
      <c r="J1323" s="63"/>
    </row>
    <row r="1324" spans="10:10">
      <c r="J1324" s="63"/>
    </row>
    <row r="1325" spans="10:10">
      <c r="J1325" s="63"/>
    </row>
    <row r="1326" spans="10:10">
      <c r="J1326" s="63"/>
    </row>
    <row r="1327" spans="10:10">
      <c r="J1327" s="63"/>
    </row>
    <row r="1328" spans="10:10">
      <c r="J1328" s="63"/>
    </row>
    <row r="1329" spans="10:10">
      <c r="J1329" s="63"/>
    </row>
    <row r="1330" spans="10:10">
      <c r="J1330" s="63"/>
    </row>
    <row r="1331" spans="10:10">
      <c r="J1331" s="63"/>
    </row>
    <row r="1332" spans="10:10">
      <c r="J1332" s="63"/>
    </row>
    <row r="1333" spans="10:10">
      <c r="J1333" s="63"/>
    </row>
    <row r="1334" spans="10:10">
      <c r="J1334" s="63"/>
    </row>
    <row r="1335" spans="10:10">
      <c r="J1335" s="63"/>
    </row>
    <row r="1336" spans="10:10">
      <c r="J1336" s="63"/>
    </row>
    <row r="1337" spans="10:10">
      <c r="J1337" s="63"/>
    </row>
    <row r="1338" spans="10:10">
      <c r="J1338" s="63"/>
    </row>
    <row r="1339" spans="10:10">
      <c r="J1339" s="63"/>
    </row>
    <row r="1340" spans="10:10">
      <c r="J1340" s="63"/>
    </row>
    <row r="1341" spans="10:10">
      <c r="J1341" s="63"/>
    </row>
    <row r="1342" spans="10:10">
      <c r="J1342" s="63"/>
    </row>
    <row r="1343" spans="10:10">
      <c r="J1343" s="63"/>
    </row>
    <row r="1344" spans="10:10">
      <c r="J1344" s="63"/>
    </row>
    <row r="1345" spans="10:10">
      <c r="J1345" s="63"/>
    </row>
    <row r="1346" spans="10:10">
      <c r="J1346" s="63"/>
    </row>
    <row r="1347" spans="10:10">
      <c r="J1347" s="63"/>
    </row>
    <row r="1348" spans="10:10">
      <c r="J1348" s="63"/>
    </row>
    <row r="1349" spans="10:10">
      <c r="J1349" s="63"/>
    </row>
    <row r="1350" spans="10:10">
      <c r="J1350" s="63"/>
    </row>
    <row r="1351" spans="10:10">
      <c r="J1351" s="63"/>
    </row>
    <row r="1352" spans="10:10">
      <c r="J1352" s="63"/>
    </row>
    <row r="1353" spans="10:10">
      <c r="J1353" s="63"/>
    </row>
    <row r="1354" spans="10:10">
      <c r="J1354" s="63"/>
    </row>
    <row r="1355" spans="10:10">
      <c r="J1355" s="63"/>
    </row>
    <row r="1356" spans="10:10">
      <c r="J1356" s="63"/>
    </row>
    <row r="1357" spans="10:10">
      <c r="J1357" s="63"/>
    </row>
    <row r="1358" spans="10:10">
      <c r="J1358" s="63"/>
    </row>
    <row r="1359" spans="10:10">
      <c r="J1359" s="63"/>
    </row>
    <row r="1360" spans="10:10">
      <c r="J1360" s="63"/>
    </row>
    <row r="1361" spans="10:10">
      <c r="J1361" s="63"/>
    </row>
    <row r="1362" spans="10:10">
      <c r="J1362" s="63"/>
    </row>
    <row r="1363" spans="10:10">
      <c r="J1363" s="63"/>
    </row>
    <row r="1364" spans="10:10">
      <c r="J1364" s="63"/>
    </row>
    <row r="1365" spans="10:10">
      <c r="J1365" s="63"/>
    </row>
    <row r="1366" spans="10:10">
      <c r="J1366" s="63"/>
    </row>
    <row r="1367" spans="10:10">
      <c r="J1367" s="63"/>
    </row>
    <row r="1368" spans="10:10">
      <c r="J1368" s="63"/>
    </row>
    <row r="1369" spans="10:10">
      <c r="J1369" s="63"/>
    </row>
    <row r="1370" spans="10:10">
      <c r="J1370" s="63"/>
    </row>
    <row r="1371" spans="10:10">
      <c r="J1371" s="63"/>
    </row>
    <row r="1372" spans="10:10">
      <c r="J1372" s="63"/>
    </row>
    <row r="1373" spans="10:10">
      <c r="J1373" s="63"/>
    </row>
    <row r="1374" spans="10:10">
      <c r="J1374" s="63"/>
    </row>
    <row r="1375" spans="10:10">
      <c r="J1375" s="63"/>
    </row>
    <row r="1376" spans="10:10">
      <c r="J1376" s="63"/>
    </row>
    <row r="1377" spans="10:10">
      <c r="J1377" s="63"/>
    </row>
    <row r="1378" spans="10:10">
      <c r="J1378" s="63"/>
    </row>
    <row r="1379" spans="10:10">
      <c r="J1379" s="63"/>
    </row>
    <row r="1380" spans="10:10">
      <c r="J1380" s="63"/>
    </row>
    <row r="1381" spans="10:10">
      <c r="J1381" s="63"/>
    </row>
    <row r="1382" spans="10:10">
      <c r="J1382" s="63"/>
    </row>
    <row r="1383" spans="10:10">
      <c r="J1383" s="63"/>
    </row>
    <row r="1384" spans="10:10">
      <c r="J1384" s="63"/>
    </row>
    <row r="1385" spans="10:10">
      <c r="J1385" s="63"/>
    </row>
    <row r="1386" spans="10:10">
      <c r="J1386" s="63"/>
    </row>
    <row r="1387" spans="10:10">
      <c r="J1387" s="63"/>
    </row>
    <row r="1388" spans="10:10">
      <c r="J1388" s="63"/>
    </row>
    <row r="1389" spans="10:10">
      <c r="J1389" s="63"/>
    </row>
    <row r="1390" spans="10:10">
      <c r="J1390" s="63"/>
    </row>
    <row r="1391" spans="10:10">
      <c r="J1391" s="63"/>
    </row>
    <row r="1392" spans="10:10">
      <c r="J1392" s="63"/>
    </row>
    <row r="1393" spans="10:10">
      <c r="J1393" s="63"/>
    </row>
    <row r="1394" spans="10:10">
      <c r="J1394" s="63"/>
    </row>
    <row r="1395" spans="10:10">
      <c r="J1395" s="63"/>
    </row>
    <row r="1396" spans="10:10">
      <c r="J1396" s="63"/>
    </row>
    <row r="1397" spans="10:10">
      <c r="J1397" s="63"/>
    </row>
    <row r="1398" spans="10:10">
      <c r="J1398" s="63"/>
    </row>
    <row r="1399" spans="10:10">
      <c r="J1399" s="63"/>
    </row>
    <row r="1400" spans="10:10">
      <c r="J1400" s="63"/>
    </row>
    <row r="1401" spans="10:10">
      <c r="J1401" s="63"/>
    </row>
    <row r="1402" spans="10:10">
      <c r="J1402" s="63"/>
    </row>
    <row r="1403" spans="10:10">
      <c r="J1403" s="63"/>
    </row>
    <row r="1404" spans="10:10">
      <c r="J1404" s="63"/>
    </row>
    <row r="1405" spans="10:10">
      <c r="J1405" s="63"/>
    </row>
    <row r="1406" spans="10:10">
      <c r="J1406" s="63"/>
    </row>
    <row r="1407" spans="10:10">
      <c r="J1407" s="63"/>
    </row>
    <row r="1408" spans="10:10">
      <c r="J1408" s="63"/>
    </row>
    <row r="1409" spans="10:10">
      <c r="J1409" s="63"/>
    </row>
    <row r="1410" spans="10:10">
      <c r="J1410" s="63"/>
    </row>
    <row r="1411" spans="10:10">
      <c r="J1411" s="63"/>
    </row>
    <row r="1412" spans="10:10">
      <c r="J1412" s="63"/>
    </row>
    <row r="1413" spans="10:10">
      <c r="J1413" s="63"/>
    </row>
    <row r="1414" spans="10:10">
      <c r="J1414" s="63"/>
    </row>
    <row r="1415" spans="10:10">
      <c r="J1415" s="63"/>
    </row>
    <row r="1416" spans="10:10">
      <c r="J1416" s="63"/>
    </row>
    <row r="1417" spans="10:10">
      <c r="J1417" s="63"/>
    </row>
    <row r="1418" spans="10:10">
      <c r="J1418" s="63"/>
    </row>
    <row r="1419" spans="10:10">
      <c r="J1419" s="63"/>
    </row>
    <row r="1420" spans="10:10">
      <c r="J1420" s="63"/>
    </row>
    <row r="1421" spans="10:10">
      <c r="J1421" s="63"/>
    </row>
    <row r="1422" spans="10:10">
      <c r="J1422" s="63"/>
    </row>
    <row r="1423" spans="10:10">
      <c r="J1423" s="63"/>
    </row>
    <row r="1424" spans="10:10">
      <c r="J1424" s="63"/>
    </row>
    <row r="1425" spans="10:10">
      <c r="J1425" s="63"/>
    </row>
    <row r="1426" spans="10:10">
      <c r="J1426" s="63"/>
    </row>
    <row r="1427" spans="10:10">
      <c r="J1427" s="63"/>
    </row>
    <row r="1428" spans="10:10">
      <c r="J1428" s="63"/>
    </row>
    <row r="1429" spans="10:10">
      <c r="J1429" s="63"/>
    </row>
    <row r="1430" spans="10:10">
      <c r="J1430" s="63"/>
    </row>
    <row r="1431" spans="10:10">
      <c r="J1431" s="63"/>
    </row>
    <row r="1432" spans="10:10">
      <c r="J1432" s="63"/>
    </row>
    <row r="1433" spans="10:10">
      <c r="J1433" s="63"/>
    </row>
    <row r="1434" spans="10:10">
      <c r="J1434" s="63"/>
    </row>
    <row r="1435" spans="10:10">
      <c r="J1435" s="63"/>
    </row>
    <row r="1436" spans="10:10">
      <c r="J1436" s="63"/>
    </row>
    <row r="1437" spans="10:10">
      <c r="J1437" s="63"/>
    </row>
    <row r="1438" spans="10:10">
      <c r="J1438" s="63"/>
    </row>
    <row r="1439" spans="10:10">
      <c r="J1439" s="63"/>
    </row>
    <row r="1440" spans="10:10">
      <c r="J1440" s="63"/>
    </row>
    <row r="1441" spans="10:10">
      <c r="J1441" s="63"/>
    </row>
    <row r="1442" spans="10:10">
      <c r="J1442" s="63"/>
    </row>
    <row r="1443" spans="10:10">
      <c r="J1443" s="63"/>
    </row>
    <row r="1444" spans="10:10">
      <c r="J1444" s="63"/>
    </row>
    <row r="1445" spans="10:10">
      <c r="J1445" s="63"/>
    </row>
    <row r="1446" spans="10:10">
      <c r="J1446" s="63"/>
    </row>
    <row r="1447" spans="10:10">
      <c r="J1447" s="63"/>
    </row>
    <row r="1448" spans="10:10">
      <c r="J1448" s="63"/>
    </row>
    <row r="1449" spans="10:10">
      <c r="J1449" s="63"/>
    </row>
    <row r="1450" spans="10:10">
      <c r="J1450" s="63"/>
    </row>
    <row r="1451" spans="10:10">
      <c r="J1451" s="63"/>
    </row>
    <row r="1452" spans="10:10">
      <c r="J1452" s="63"/>
    </row>
    <row r="1453" spans="10:10">
      <c r="J1453" s="63"/>
    </row>
    <row r="1454" spans="10:10">
      <c r="J1454" s="63"/>
    </row>
    <row r="1455" spans="10:10">
      <c r="J1455" s="63"/>
    </row>
    <row r="1456" spans="10:10">
      <c r="J1456" s="63"/>
    </row>
    <row r="1457" spans="10:10">
      <c r="J1457" s="63"/>
    </row>
    <row r="1458" spans="10:10">
      <c r="J1458" s="63"/>
    </row>
    <row r="1459" spans="10:10">
      <c r="J1459" s="63"/>
    </row>
    <row r="1460" spans="10:10">
      <c r="J1460" s="63"/>
    </row>
    <row r="1461" spans="10:10">
      <c r="J1461" s="63"/>
    </row>
    <row r="1462" spans="10:10">
      <c r="J1462" s="63"/>
    </row>
    <row r="1463" spans="10:10">
      <c r="J1463" s="63"/>
    </row>
    <row r="1464" spans="10:10">
      <c r="J1464" s="63"/>
    </row>
    <row r="1465" spans="10:10">
      <c r="J1465" s="63"/>
    </row>
    <row r="1466" spans="10:10">
      <c r="J1466" s="63"/>
    </row>
    <row r="1467" spans="10:10">
      <c r="J1467" s="63"/>
    </row>
    <row r="1468" spans="10:10">
      <c r="J1468" s="63"/>
    </row>
    <row r="1469" spans="10:10">
      <c r="J1469" s="63"/>
    </row>
    <row r="1470" spans="10:10">
      <c r="J1470" s="63"/>
    </row>
    <row r="1471" spans="10:10">
      <c r="J1471" s="63"/>
    </row>
    <row r="1472" spans="10:10">
      <c r="J1472" s="63"/>
    </row>
    <row r="1473" spans="10:10">
      <c r="J1473" s="63"/>
    </row>
    <row r="1474" spans="10:10">
      <c r="J1474" s="63"/>
    </row>
    <row r="1475" spans="10:10">
      <c r="J1475" s="63"/>
    </row>
    <row r="1476" spans="10:10">
      <c r="J1476" s="63"/>
    </row>
    <row r="1477" spans="10:10">
      <c r="J1477" s="63"/>
    </row>
    <row r="1478" spans="10:10">
      <c r="J1478" s="63"/>
    </row>
    <row r="1479" spans="10:10">
      <c r="J1479" s="63"/>
    </row>
    <row r="1480" spans="10:10">
      <c r="J1480" s="63"/>
    </row>
    <row r="1481" spans="10:10">
      <c r="J1481" s="63"/>
    </row>
    <row r="1482" spans="10:10">
      <c r="J1482" s="63"/>
    </row>
    <row r="1483" spans="10:10">
      <c r="J1483" s="63"/>
    </row>
    <row r="1484" spans="10:10">
      <c r="J1484" s="63"/>
    </row>
    <row r="1485" spans="10:10">
      <c r="J1485" s="63"/>
    </row>
    <row r="1486" spans="10:10">
      <c r="J1486" s="63"/>
    </row>
    <row r="1487" spans="10:10">
      <c r="J1487" s="63"/>
    </row>
    <row r="1488" spans="10:10">
      <c r="J1488" s="63"/>
    </row>
    <row r="1489" spans="10:10">
      <c r="J1489" s="63"/>
    </row>
    <row r="1490" spans="10:10">
      <c r="J1490" s="63"/>
    </row>
    <row r="1491" spans="10:10">
      <c r="J1491" s="63"/>
    </row>
    <row r="1492" spans="10:10">
      <c r="J1492" s="63"/>
    </row>
    <row r="1493" spans="10:10">
      <c r="J1493" s="63"/>
    </row>
    <row r="1494" spans="10:10">
      <c r="J1494" s="63"/>
    </row>
    <row r="1495" spans="10:10">
      <c r="J1495" s="63"/>
    </row>
    <row r="1496" spans="10:10">
      <c r="J1496" s="63"/>
    </row>
    <row r="1497" spans="10:10">
      <c r="J1497" s="63"/>
    </row>
    <row r="1498" spans="10:10">
      <c r="J1498" s="63"/>
    </row>
    <row r="1499" spans="10:10">
      <c r="J1499" s="63"/>
    </row>
    <row r="1500" spans="10:10">
      <c r="J1500" s="63"/>
    </row>
    <row r="1501" spans="10:10">
      <c r="J1501" s="63"/>
    </row>
    <row r="1502" spans="10:10">
      <c r="J1502" s="63"/>
    </row>
    <row r="1503" spans="10:10">
      <c r="J1503" s="63"/>
    </row>
    <row r="1504" spans="10:10">
      <c r="J1504" s="63"/>
    </row>
    <row r="1505" spans="10:10">
      <c r="J1505" s="63"/>
    </row>
    <row r="1506" spans="10:10">
      <c r="J1506" s="63"/>
    </row>
    <row r="1507" spans="10:10">
      <c r="J1507" s="63"/>
    </row>
    <row r="1508" spans="10:10">
      <c r="J1508" s="63"/>
    </row>
    <row r="1509" spans="10:10">
      <c r="J1509" s="63"/>
    </row>
    <row r="1510" spans="10:10">
      <c r="J1510" s="63"/>
    </row>
    <row r="1511" spans="10:10">
      <c r="J1511" s="63"/>
    </row>
    <row r="1512" spans="10:10">
      <c r="J1512" s="63"/>
    </row>
    <row r="1513" spans="10:10">
      <c r="J1513" s="63"/>
    </row>
    <row r="1514" spans="10:10">
      <c r="J1514" s="63"/>
    </row>
    <row r="1515" spans="10:10">
      <c r="J1515" s="63"/>
    </row>
    <row r="1516" spans="10:10">
      <c r="J1516" s="63"/>
    </row>
    <row r="1517" spans="10:10">
      <c r="J1517" s="63"/>
    </row>
    <row r="1518" spans="10:10">
      <c r="J1518" s="63"/>
    </row>
    <row r="1519" spans="10:10">
      <c r="J1519" s="63"/>
    </row>
    <row r="1520" spans="10:10">
      <c r="J1520" s="63"/>
    </row>
    <row r="1521" spans="10:10">
      <c r="J1521" s="63"/>
    </row>
    <row r="1522" spans="10:10">
      <c r="J1522" s="63"/>
    </row>
    <row r="1523" spans="10:10">
      <c r="J1523" s="63"/>
    </row>
    <row r="1524" spans="10:10">
      <c r="J1524" s="63"/>
    </row>
    <row r="1525" spans="10:10">
      <c r="J1525" s="63"/>
    </row>
    <row r="1526" spans="10:10">
      <c r="J1526" s="63"/>
    </row>
    <row r="1527" spans="10:10">
      <c r="J1527" s="63"/>
    </row>
    <row r="1528" spans="10:10">
      <c r="J1528" s="63"/>
    </row>
    <row r="1529" spans="10:10">
      <c r="J1529" s="63"/>
    </row>
    <row r="1530" spans="10:10">
      <c r="J1530" s="63"/>
    </row>
    <row r="1531" spans="10:10">
      <c r="J1531" s="63"/>
    </row>
    <row r="1532" spans="10:10">
      <c r="J1532" s="63"/>
    </row>
    <row r="1533" spans="10:10">
      <c r="J1533" s="63"/>
    </row>
    <row r="1534" spans="10:10">
      <c r="J1534" s="63"/>
    </row>
    <row r="1535" spans="10:10">
      <c r="J1535" s="63"/>
    </row>
    <row r="1536" spans="10:10">
      <c r="J1536" s="63"/>
    </row>
    <row r="1537" spans="10:10">
      <c r="J1537" s="63"/>
    </row>
    <row r="1538" spans="10:10">
      <c r="J1538" s="63"/>
    </row>
    <row r="1539" spans="10:10">
      <c r="J1539" s="63"/>
    </row>
    <row r="1540" spans="10:10">
      <c r="J1540" s="63"/>
    </row>
    <row r="1541" spans="10:10">
      <c r="J1541" s="63"/>
    </row>
    <row r="1542" spans="10:10">
      <c r="J1542" s="63"/>
    </row>
    <row r="1543" spans="10:10">
      <c r="J1543" s="63"/>
    </row>
    <row r="1544" spans="10:10">
      <c r="J1544" s="63"/>
    </row>
    <row r="1545" spans="10:10">
      <c r="J1545" s="63"/>
    </row>
    <row r="1546" spans="10:10">
      <c r="J1546" s="63"/>
    </row>
    <row r="1547" spans="10:10">
      <c r="J1547" s="63"/>
    </row>
    <row r="1548" spans="10:10">
      <c r="J1548" s="63"/>
    </row>
    <row r="1549" spans="10:10">
      <c r="J1549" s="63"/>
    </row>
    <row r="1550" spans="10:10">
      <c r="J1550" s="63"/>
    </row>
    <row r="1551" spans="10:10">
      <c r="J1551" s="63"/>
    </row>
    <row r="1552" spans="10:10">
      <c r="J1552" s="63"/>
    </row>
    <row r="1553" spans="10:10">
      <c r="J1553" s="63"/>
    </row>
    <row r="1554" spans="10:10">
      <c r="J1554" s="63"/>
    </row>
    <row r="1555" spans="10:10">
      <c r="J1555" s="63"/>
    </row>
    <row r="1556" spans="10:10">
      <c r="J1556" s="63"/>
    </row>
    <row r="1557" spans="10:10">
      <c r="J1557" s="63"/>
    </row>
    <row r="1558" spans="10:10">
      <c r="J1558" s="63"/>
    </row>
    <row r="1559" spans="10:10">
      <c r="J1559" s="63"/>
    </row>
    <row r="1560" spans="10:10">
      <c r="J1560" s="63"/>
    </row>
    <row r="1561" spans="10:10">
      <c r="J1561" s="63"/>
    </row>
    <row r="1562" spans="10:10">
      <c r="J1562" s="63"/>
    </row>
    <row r="1563" spans="10:10">
      <c r="J1563" s="63"/>
    </row>
    <row r="1564" spans="10:10">
      <c r="J1564" s="63"/>
    </row>
    <row r="1565" spans="10:10">
      <c r="J1565" s="63"/>
    </row>
    <row r="1566" spans="10:10">
      <c r="J1566" s="63"/>
    </row>
    <row r="1567" spans="10:10">
      <c r="J1567" s="63"/>
    </row>
    <row r="1568" spans="10:10">
      <c r="J1568" s="63"/>
    </row>
    <row r="1569" spans="10:10">
      <c r="J1569" s="63"/>
    </row>
    <row r="1570" spans="10:10">
      <c r="J1570" s="63"/>
    </row>
    <row r="1571" spans="10:10">
      <c r="J1571" s="63"/>
    </row>
    <row r="1572" spans="10:10">
      <c r="J1572" s="63"/>
    </row>
    <row r="1573" spans="10:10">
      <c r="J1573" s="63"/>
    </row>
    <row r="1574" spans="10:10">
      <c r="J1574" s="63"/>
    </row>
    <row r="1575" spans="10:10">
      <c r="J1575" s="63"/>
    </row>
    <row r="1576" spans="10:10">
      <c r="J1576" s="63"/>
    </row>
    <row r="1577" spans="10:10">
      <c r="J1577" s="63"/>
    </row>
    <row r="1578" spans="10:10">
      <c r="J1578" s="63"/>
    </row>
    <row r="1579" spans="10:10">
      <c r="J1579" s="63"/>
    </row>
    <row r="1580" spans="10:10">
      <c r="J1580" s="63"/>
    </row>
    <row r="1581" spans="10:10">
      <c r="J1581" s="63"/>
    </row>
    <row r="1582" spans="10:10">
      <c r="J1582" s="63"/>
    </row>
    <row r="1583" spans="10:10">
      <c r="J1583" s="63"/>
    </row>
    <row r="1584" spans="10:10">
      <c r="J1584" s="63"/>
    </row>
    <row r="1585" spans="10:10">
      <c r="J1585" s="63"/>
    </row>
    <row r="1586" spans="10:10">
      <c r="J1586" s="63"/>
    </row>
    <row r="1587" spans="10:10">
      <c r="J1587" s="63"/>
    </row>
    <row r="1588" spans="10:10">
      <c r="J1588" s="63"/>
    </row>
    <row r="1589" spans="10:10">
      <c r="J1589" s="63"/>
    </row>
    <row r="1590" spans="10:10">
      <c r="J1590" s="63"/>
    </row>
    <row r="1591" spans="10:10">
      <c r="J1591" s="63"/>
    </row>
    <row r="1592" spans="10:10">
      <c r="J1592" s="63"/>
    </row>
    <row r="1593" spans="10:10">
      <c r="J1593" s="63"/>
    </row>
    <row r="1594" spans="10:10">
      <c r="J1594" s="63"/>
    </row>
    <row r="1595" spans="10:10">
      <c r="J1595" s="63"/>
    </row>
    <row r="1596" spans="10:10">
      <c r="J1596" s="63"/>
    </row>
    <row r="1597" spans="10:10">
      <c r="J1597" s="63"/>
    </row>
    <row r="1598" spans="10:10">
      <c r="J1598" s="63"/>
    </row>
    <row r="1599" spans="10:10">
      <c r="J1599" s="63"/>
    </row>
    <row r="1600" spans="10:10">
      <c r="J1600" s="63"/>
    </row>
    <row r="1601" spans="10:10">
      <c r="J1601" s="63"/>
    </row>
    <row r="1602" spans="10:10">
      <c r="J1602" s="63"/>
    </row>
    <row r="1603" spans="10:10">
      <c r="J1603" s="63"/>
    </row>
    <row r="1604" spans="10:10">
      <c r="J1604" s="63"/>
    </row>
    <row r="1605" spans="10:10">
      <c r="J1605" s="63"/>
    </row>
    <row r="1606" spans="10:10">
      <c r="J1606" s="63"/>
    </row>
    <row r="1607" spans="10:10">
      <c r="J1607" s="63"/>
    </row>
    <row r="1608" spans="10:10">
      <c r="J1608" s="63"/>
    </row>
    <row r="1609" spans="10:10">
      <c r="J1609" s="63"/>
    </row>
    <row r="1610" spans="10:10">
      <c r="J1610" s="63"/>
    </row>
    <row r="1611" spans="10:10">
      <c r="J1611" s="63"/>
    </row>
    <row r="1612" spans="10:10">
      <c r="J1612" s="63"/>
    </row>
    <row r="1613" spans="10:10">
      <c r="J1613" s="63"/>
    </row>
    <row r="1614" spans="10:10">
      <c r="J1614" s="63"/>
    </row>
    <row r="1615" spans="10:10">
      <c r="J1615" s="63"/>
    </row>
    <row r="1616" spans="10:10">
      <c r="J1616" s="63"/>
    </row>
    <row r="1617" spans="10:10">
      <c r="J1617" s="63"/>
    </row>
    <row r="1618" spans="10:10">
      <c r="J1618" s="63"/>
    </row>
    <row r="1619" spans="10:10">
      <c r="J1619" s="63"/>
    </row>
    <row r="1620" spans="10:10">
      <c r="J1620" s="63"/>
    </row>
    <row r="1621" spans="10:10">
      <c r="J1621" s="63"/>
    </row>
    <row r="1622" spans="10:10">
      <c r="J1622" s="63"/>
    </row>
    <row r="1623" spans="10:10">
      <c r="J1623" s="63"/>
    </row>
    <row r="1624" spans="10:10">
      <c r="J1624" s="63"/>
    </row>
    <row r="1625" spans="10:10">
      <c r="J1625" s="63"/>
    </row>
    <row r="1626" spans="10:10">
      <c r="J1626" s="63"/>
    </row>
    <row r="1627" spans="10:10">
      <c r="J1627" s="63"/>
    </row>
    <row r="1628" spans="10:10">
      <c r="J1628" s="63"/>
    </row>
    <row r="1629" spans="10:10">
      <c r="J1629" s="63"/>
    </row>
    <row r="1630" spans="10:10">
      <c r="J1630" s="63"/>
    </row>
    <row r="1631" spans="10:10">
      <c r="J1631" s="63"/>
    </row>
    <row r="1632" spans="10:10">
      <c r="J1632" s="63"/>
    </row>
    <row r="1633" spans="10:10">
      <c r="J1633" s="63"/>
    </row>
    <row r="1634" spans="10:10">
      <c r="J1634" s="63"/>
    </row>
    <row r="1635" spans="10:10">
      <c r="J1635" s="63"/>
    </row>
    <row r="1636" spans="10:10">
      <c r="J1636" s="63"/>
    </row>
    <row r="1637" spans="10:10">
      <c r="J1637" s="63"/>
    </row>
    <row r="1638" spans="10:10">
      <c r="J1638" s="63"/>
    </row>
    <row r="1639" spans="10:10">
      <c r="J1639" s="63"/>
    </row>
    <row r="1640" spans="10:10">
      <c r="J1640" s="63"/>
    </row>
    <row r="1641" spans="10:10">
      <c r="J1641" s="63"/>
    </row>
    <row r="1642" spans="10:10">
      <c r="J1642" s="63"/>
    </row>
    <row r="1643" spans="10:10">
      <c r="J1643" s="63"/>
    </row>
    <row r="1644" spans="10:10">
      <c r="J1644" s="63"/>
    </row>
    <row r="1645" spans="10:10">
      <c r="J1645" s="63"/>
    </row>
    <row r="1646" spans="10:10">
      <c r="J1646" s="63"/>
    </row>
    <row r="1647" spans="10:10">
      <c r="J1647" s="63"/>
    </row>
    <row r="1648" spans="10:10">
      <c r="J1648" s="63"/>
    </row>
    <row r="1649" spans="10:10">
      <c r="J1649" s="63"/>
    </row>
    <row r="1650" spans="10:10">
      <c r="J1650" s="63"/>
    </row>
    <row r="1651" spans="10:10">
      <c r="J1651" s="63"/>
    </row>
    <row r="1652" spans="10:10">
      <c r="J1652" s="63"/>
    </row>
    <row r="1653" spans="10:10">
      <c r="J1653" s="63"/>
    </row>
    <row r="1654" spans="10:10">
      <c r="J1654" s="63"/>
    </row>
    <row r="1655" spans="10:10">
      <c r="J1655" s="63"/>
    </row>
    <row r="1656" spans="10:10">
      <c r="J1656" s="63"/>
    </row>
    <row r="1657" spans="10:10">
      <c r="J1657" s="63"/>
    </row>
    <row r="1658" spans="10:10">
      <c r="J1658" s="63"/>
    </row>
    <row r="1659" spans="10:10">
      <c r="J1659" s="63"/>
    </row>
    <row r="1660" spans="10:10">
      <c r="J1660" s="63"/>
    </row>
    <row r="1661" spans="10:10">
      <c r="J1661" s="63"/>
    </row>
    <row r="1662" spans="10:10">
      <c r="J1662" s="63"/>
    </row>
    <row r="1663" spans="10:10">
      <c r="J1663" s="63"/>
    </row>
    <row r="1664" spans="10:10">
      <c r="J1664" s="63"/>
    </row>
    <row r="1665" spans="10:10">
      <c r="J1665" s="63"/>
    </row>
    <row r="1666" spans="10:10">
      <c r="J1666" s="63"/>
    </row>
    <row r="1667" spans="10:10">
      <c r="J1667" s="63"/>
    </row>
    <row r="1668" spans="10:10">
      <c r="J1668" s="63"/>
    </row>
    <row r="1669" spans="10:10">
      <c r="J1669" s="63"/>
    </row>
    <row r="1670" spans="10:10">
      <c r="J1670" s="63"/>
    </row>
    <row r="1671" spans="10:10">
      <c r="J1671" s="63"/>
    </row>
    <row r="1672" spans="10:10">
      <c r="J1672" s="63"/>
    </row>
    <row r="1673" spans="10:10">
      <c r="J1673" s="63"/>
    </row>
    <row r="1674" spans="10:10">
      <c r="J1674" s="63"/>
    </row>
    <row r="1675" spans="10:10">
      <c r="J1675" s="63"/>
    </row>
    <row r="1676" spans="10:10">
      <c r="J1676" s="63"/>
    </row>
    <row r="1677" spans="10:10">
      <c r="J1677" s="63"/>
    </row>
    <row r="1678" spans="10:10">
      <c r="J1678" s="63"/>
    </row>
    <row r="1679" spans="10:10">
      <c r="J1679" s="63"/>
    </row>
    <row r="1680" spans="10:10">
      <c r="J1680" s="63"/>
    </row>
    <row r="1681" spans="10:10">
      <c r="J1681" s="63"/>
    </row>
    <row r="1682" spans="10:10">
      <c r="J1682" s="63"/>
    </row>
    <row r="1683" spans="10:10">
      <c r="J1683" s="63"/>
    </row>
    <row r="1684" spans="10:10">
      <c r="J1684" s="63"/>
    </row>
    <row r="1685" spans="10:10">
      <c r="J1685" s="63"/>
    </row>
    <row r="1686" spans="10:10">
      <c r="J1686" s="63"/>
    </row>
    <row r="1687" spans="10:10">
      <c r="J1687" s="63"/>
    </row>
    <row r="1688" spans="10:10">
      <c r="J1688" s="63"/>
    </row>
    <row r="1689" spans="10:10">
      <c r="J1689" s="63"/>
    </row>
    <row r="1690" spans="10:10">
      <c r="J1690" s="63"/>
    </row>
    <row r="1691" spans="10:10">
      <c r="J1691" s="63"/>
    </row>
    <row r="1692" spans="10:10">
      <c r="J1692" s="63"/>
    </row>
    <row r="1693" spans="10:10">
      <c r="J1693" s="63"/>
    </row>
    <row r="1694" spans="10:10">
      <c r="J1694" s="63"/>
    </row>
    <row r="1695" spans="10:10">
      <c r="J1695" s="63"/>
    </row>
    <row r="1696" spans="10:10">
      <c r="J1696" s="63"/>
    </row>
    <row r="1697" spans="10:10">
      <c r="J1697" s="63"/>
    </row>
    <row r="1698" spans="10:10">
      <c r="J1698" s="63"/>
    </row>
    <row r="1699" spans="10:10">
      <c r="J1699" s="63"/>
    </row>
    <row r="1700" spans="10:10">
      <c r="J1700" s="63"/>
    </row>
    <row r="1701" spans="10:10">
      <c r="J1701" s="63"/>
    </row>
    <row r="1702" spans="10:10">
      <c r="J1702" s="63"/>
    </row>
    <row r="1703" spans="10:10">
      <c r="J1703" s="63"/>
    </row>
    <row r="1704" spans="10:10">
      <c r="J1704" s="63"/>
    </row>
    <row r="1705" spans="10:10">
      <c r="J1705" s="63"/>
    </row>
    <row r="1706" spans="10:10">
      <c r="J1706" s="63"/>
    </row>
    <row r="1707" spans="10:10">
      <c r="J1707" s="63"/>
    </row>
    <row r="1708" spans="10:10">
      <c r="J1708" s="63"/>
    </row>
    <row r="1709" spans="10:10">
      <c r="J1709" s="63"/>
    </row>
    <row r="1710" spans="10:10">
      <c r="J1710" s="63"/>
    </row>
    <row r="1711" spans="10:10">
      <c r="J1711" s="63"/>
    </row>
    <row r="1712" spans="10:10">
      <c r="J1712" s="63"/>
    </row>
    <row r="1713" spans="10:10">
      <c r="J1713" s="63"/>
    </row>
    <row r="1714" spans="10:10">
      <c r="J1714" s="63"/>
    </row>
    <row r="1715" spans="10:10">
      <c r="J1715" s="63"/>
    </row>
    <row r="1716" spans="10:10">
      <c r="J1716" s="63"/>
    </row>
    <row r="1717" spans="10:10">
      <c r="J1717" s="63"/>
    </row>
    <row r="1718" spans="10:10">
      <c r="J1718" s="63"/>
    </row>
    <row r="1719" spans="10:10">
      <c r="J1719" s="63"/>
    </row>
    <row r="1720" spans="10:10">
      <c r="J1720" s="63"/>
    </row>
    <row r="1721" spans="10:10">
      <c r="J1721" s="63"/>
    </row>
    <row r="1722" spans="10:10">
      <c r="J1722" s="63"/>
    </row>
    <row r="1723" spans="10:10">
      <c r="J1723" s="63"/>
    </row>
    <row r="1724" spans="10:10">
      <c r="J1724" s="63"/>
    </row>
    <row r="1725" spans="10:10">
      <c r="J1725" s="63"/>
    </row>
    <row r="1726" spans="10:10">
      <c r="J1726" s="63"/>
    </row>
    <row r="1727" spans="10:10">
      <c r="J1727" s="63"/>
    </row>
    <row r="1728" spans="10:10">
      <c r="J1728" s="63"/>
    </row>
    <row r="1729" spans="10:10">
      <c r="J1729" s="63"/>
    </row>
    <row r="1730" spans="10:10">
      <c r="J1730" s="63"/>
    </row>
    <row r="1731" spans="10:10">
      <c r="J1731" s="63"/>
    </row>
    <row r="1732" spans="10:10">
      <c r="J1732" s="63"/>
    </row>
    <row r="1733" spans="10:10">
      <c r="J1733" s="63"/>
    </row>
    <row r="1734" spans="10:10">
      <c r="J1734" s="63"/>
    </row>
    <row r="1735" spans="10:10">
      <c r="J1735" s="63"/>
    </row>
    <row r="1736" spans="10:10">
      <c r="J1736" s="63"/>
    </row>
    <row r="1737" spans="10:10">
      <c r="J1737" s="63"/>
    </row>
    <row r="1738" spans="10:10">
      <c r="J1738" s="63"/>
    </row>
    <row r="1739" spans="10:10">
      <c r="J1739" s="63"/>
    </row>
    <row r="1740" spans="10:10">
      <c r="J1740" s="63"/>
    </row>
    <row r="1741" spans="10:10">
      <c r="J1741" s="63"/>
    </row>
    <row r="1742" spans="10:10">
      <c r="J1742" s="63"/>
    </row>
    <row r="1743" spans="10:10">
      <c r="J1743" s="63"/>
    </row>
    <row r="1744" spans="10:10">
      <c r="J1744" s="63"/>
    </row>
    <row r="1745" spans="10:10">
      <c r="J1745" s="63"/>
    </row>
    <row r="1746" spans="10:10">
      <c r="J1746" s="63"/>
    </row>
    <row r="1747" spans="10:10">
      <c r="J1747" s="63"/>
    </row>
    <row r="1748" spans="10:10">
      <c r="J1748" s="63"/>
    </row>
    <row r="1749" spans="10:10">
      <c r="J1749" s="63"/>
    </row>
    <row r="1750" spans="10:10">
      <c r="J1750" s="63"/>
    </row>
    <row r="1751" spans="10:10">
      <c r="J1751" s="63"/>
    </row>
    <row r="1752" spans="10:10">
      <c r="J1752" s="63"/>
    </row>
    <row r="1753" spans="10:10">
      <c r="J1753" s="63"/>
    </row>
    <row r="1754" spans="10:10">
      <c r="J1754" s="63"/>
    </row>
    <row r="1755" spans="10:10">
      <c r="J1755" s="63"/>
    </row>
    <row r="1756" spans="10:10">
      <c r="J1756" s="63"/>
    </row>
    <row r="1757" spans="10:10">
      <c r="J1757" s="63"/>
    </row>
    <row r="1758" spans="10:10">
      <c r="J1758" s="63"/>
    </row>
    <row r="1759" spans="10:10">
      <c r="J1759" s="63"/>
    </row>
    <row r="1760" spans="10:10">
      <c r="J1760" s="63"/>
    </row>
    <row r="1761" spans="10:10">
      <c r="J1761" s="63"/>
    </row>
    <row r="1762" spans="10:10">
      <c r="J1762" s="63"/>
    </row>
    <row r="1763" spans="10:10">
      <c r="J1763" s="63"/>
    </row>
    <row r="1764" spans="10:10">
      <c r="J1764" s="63"/>
    </row>
    <row r="1765" spans="10:10">
      <c r="J1765" s="63"/>
    </row>
    <row r="1766" spans="10:10">
      <c r="J1766" s="63"/>
    </row>
    <row r="1767" spans="10:10">
      <c r="J1767" s="63"/>
    </row>
    <row r="1768" spans="10:10">
      <c r="J1768" s="63"/>
    </row>
    <row r="1769" spans="10:10">
      <c r="J1769" s="63"/>
    </row>
    <row r="1770" spans="10:10">
      <c r="J1770" s="63"/>
    </row>
    <row r="1771" spans="10:10">
      <c r="J1771" s="63"/>
    </row>
    <row r="1772" spans="10:10">
      <c r="J1772" s="63"/>
    </row>
    <row r="1773" spans="10:10">
      <c r="J1773" s="63"/>
    </row>
    <row r="1774" spans="10:10">
      <c r="J1774" s="63"/>
    </row>
    <row r="1775" spans="10:10">
      <c r="J1775" s="63"/>
    </row>
    <row r="1776" spans="10:10">
      <c r="J1776" s="63"/>
    </row>
    <row r="1777" spans="10:10">
      <c r="J1777" s="63"/>
    </row>
    <row r="1778" spans="10:10">
      <c r="J1778" s="63"/>
    </row>
    <row r="1779" spans="10:10">
      <c r="J1779" s="63"/>
    </row>
    <row r="1780" spans="10:10">
      <c r="J1780" s="63"/>
    </row>
    <row r="1781" spans="10:10">
      <c r="J1781" s="63"/>
    </row>
    <row r="1782" spans="10:10">
      <c r="J1782" s="63"/>
    </row>
    <row r="1783" spans="10:10">
      <c r="J1783" s="63"/>
    </row>
    <row r="1784" spans="10:10">
      <c r="J1784" s="63"/>
    </row>
    <row r="1785" spans="10:10">
      <c r="J1785" s="63"/>
    </row>
    <row r="1786" spans="10:10">
      <c r="J1786" s="63"/>
    </row>
    <row r="1787" spans="10:10">
      <c r="J1787" s="63"/>
    </row>
    <row r="1788" spans="10:10">
      <c r="J1788" s="63"/>
    </row>
    <row r="1789" spans="10:10">
      <c r="J1789" s="63"/>
    </row>
    <row r="1790" spans="10:10">
      <c r="J1790" s="63"/>
    </row>
    <row r="1791" spans="10:10">
      <c r="J1791" s="63"/>
    </row>
    <row r="1792" spans="10:10">
      <c r="J1792" s="63"/>
    </row>
    <row r="1793" spans="10:10">
      <c r="J1793" s="63"/>
    </row>
    <row r="1794" spans="10:10">
      <c r="J1794" s="63"/>
    </row>
    <row r="1795" spans="10:10">
      <c r="J1795" s="63"/>
    </row>
    <row r="1796" spans="10:10">
      <c r="J1796" s="63"/>
    </row>
    <row r="1797" spans="10:10">
      <c r="J1797" s="63"/>
    </row>
    <row r="1798" spans="10:10">
      <c r="J1798" s="63"/>
    </row>
    <row r="1799" spans="10:10">
      <c r="J1799" s="63"/>
    </row>
    <row r="1800" spans="10:10">
      <c r="J1800" s="63"/>
    </row>
    <row r="1801" spans="10:10">
      <c r="J1801" s="63"/>
    </row>
    <row r="1802" spans="10:10">
      <c r="J1802" s="63"/>
    </row>
    <row r="1803" spans="10:10">
      <c r="J1803" s="63"/>
    </row>
    <row r="1804" spans="10:10">
      <c r="J1804" s="63"/>
    </row>
    <row r="1805" spans="10:10">
      <c r="J1805" s="63"/>
    </row>
    <row r="1806" spans="10:10">
      <c r="J1806" s="63"/>
    </row>
    <row r="1807" spans="10:10">
      <c r="J1807" s="63"/>
    </row>
    <row r="1808" spans="10:10">
      <c r="J1808" s="63"/>
    </row>
    <row r="1809" spans="10:10">
      <c r="J1809" s="63"/>
    </row>
    <row r="1810" spans="10:10">
      <c r="J1810" s="63"/>
    </row>
    <row r="1811" spans="10:10">
      <c r="J1811" s="63"/>
    </row>
    <row r="1812" spans="10:10">
      <c r="J1812" s="63"/>
    </row>
    <row r="1813" spans="10:10">
      <c r="J1813" s="63"/>
    </row>
    <row r="1814" spans="10:10">
      <c r="J1814" s="63"/>
    </row>
    <row r="1815" spans="10:10">
      <c r="J1815" s="63"/>
    </row>
    <row r="1816" spans="10:10">
      <c r="J1816" s="63"/>
    </row>
    <row r="1817" spans="10:10">
      <c r="J1817" s="63"/>
    </row>
    <row r="1818" spans="10:10">
      <c r="J1818" s="63"/>
    </row>
    <row r="1819" spans="10:10">
      <c r="J1819" s="63"/>
    </row>
    <row r="1820" spans="10:10">
      <c r="J1820" s="63"/>
    </row>
    <row r="1821" spans="10:10">
      <c r="J1821" s="63"/>
    </row>
    <row r="1822" spans="10:10">
      <c r="J1822" s="63"/>
    </row>
    <row r="1823" spans="10:10">
      <c r="J1823" s="63"/>
    </row>
    <row r="1824" spans="10:10">
      <c r="J1824" s="63"/>
    </row>
    <row r="1825" spans="10:10">
      <c r="J1825" s="63"/>
    </row>
    <row r="1826" spans="10:10">
      <c r="J1826" s="63"/>
    </row>
    <row r="1827" spans="10:10">
      <c r="J1827" s="63"/>
    </row>
    <row r="1828" spans="10:10">
      <c r="J1828" s="63"/>
    </row>
    <row r="1829" spans="10:10">
      <c r="J1829" s="63"/>
    </row>
    <row r="1830" spans="10:10">
      <c r="J1830" s="63"/>
    </row>
    <row r="1831" spans="10:10">
      <c r="J1831" s="63"/>
    </row>
    <row r="1832" spans="10:10">
      <c r="J1832" s="63"/>
    </row>
    <row r="1833" spans="10:10">
      <c r="J1833" s="63"/>
    </row>
    <row r="1834" spans="10:10">
      <c r="J1834" s="63"/>
    </row>
    <row r="1835" spans="10:10">
      <c r="J1835" s="63"/>
    </row>
    <row r="1836" spans="10:10">
      <c r="J1836" s="63"/>
    </row>
    <row r="1837" spans="10:10">
      <c r="J1837" s="63"/>
    </row>
    <row r="1838" spans="10:10">
      <c r="J1838" s="63"/>
    </row>
    <row r="1839" spans="10:10">
      <c r="J1839" s="63"/>
    </row>
    <row r="1840" spans="10:10">
      <c r="J1840" s="63"/>
    </row>
    <row r="1841" spans="10:10">
      <c r="J1841" s="63"/>
    </row>
    <row r="1842" spans="10:10">
      <c r="J1842" s="63"/>
    </row>
    <row r="1843" spans="10:10">
      <c r="J1843" s="63"/>
    </row>
    <row r="1844" spans="10:10">
      <c r="J1844" s="63"/>
    </row>
    <row r="1845" spans="10:10">
      <c r="J1845" s="63"/>
    </row>
    <row r="1846" spans="10:10">
      <c r="J1846" s="63"/>
    </row>
    <row r="1847" spans="10:10">
      <c r="J1847" s="63"/>
    </row>
    <row r="1848" spans="10:10">
      <c r="J1848" s="63"/>
    </row>
    <row r="1849" spans="10:10">
      <c r="J1849" s="63"/>
    </row>
    <row r="1850" spans="10:10">
      <c r="J1850" s="63"/>
    </row>
    <row r="1851" spans="10:10">
      <c r="J1851" s="63"/>
    </row>
    <row r="1852" spans="10:10">
      <c r="J1852" s="63"/>
    </row>
    <row r="1853" spans="10:10">
      <c r="J1853" s="63"/>
    </row>
    <row r="1854" spans="10:10">
      <c r="J1854" s="63"/>
    </row>
    <row r="1855" spans="10:10">
      <c r="J1855" s="63"/>
    </row>
    <row r="1856" spans="10:10">
      <c r="J1856" s="63"/>
    </row>
    <row r="1857" spans="10:10">
      <c r="J1857" s="63"/>
    </row>
    <row r="1858" spans="10:10">
      <c r="J1858" s="63"/>
    </row>
    <row r="1859" spans="10:10">
      <c r="J1859" s="63"/>
    </row>
    <row r="1860" spans="10:10">
      <c r="J1860" s="63"/>
    </row>
    <row r="1861" spans="10:10">
      <c r="J1861" s="63"/>
    </row>
    <row r="1862" spans="10:10">
      <c r="J1862" s="63"/>
    </row>
    <row r="1863" spans="10:10">
      <c r="J1863" s="63"/>
    </row>
    <row r="1864" spans="10:10">
      <c r="J1864" s="63"/>
    </row>
    <row r="1865" spans="10:10">
      <c r="J1865" s="63"/>
    </row>
    <row r="1866" spans="10:10">
      <c r="J1866" s="63"/>
    </row>
    <row r="1867" spans="10:10">
      <c r="J1867" s="63"/>
    </row>
    <row r="1868" spans="10:10">
      <c r="J1868" s="63"/>
    </row>
    <row r="1869" spans="10:10">
      <c r="J1869" s="63"/>
    </row>
    <row r="1870" spans="10:10">
      <c r="J1870" s="63"/>
    </row>
    <row r="1871" spans="10:10">
      <c r="J1871" s="63"/>
    </row>
    <row r="1872" spans="10:10">
      <c r="J1872" s="63"/>
    </row>
    <row r="1873" spans="10:10">
      <c r="J1873" s="63"/>
    </row>
    <row r="1874" spans="10:10">
      <c r="J1874" s="63"/>
    </row>
    <row r="1875" spans="10:10">
      <c r="J1875" s="63"/>
    </row>
    <row r="1876" spans="10:10">
      <c r="J1876" s="63"/>
    </row>
    <row r="1877" spans="10:10">
      <c r="J1877" s="63"/>
    </row>
    <row r="1878" spans="10:10">
      <c r="J1878" s="63"/>
    </row>
    <row r="1879" spans="10:10">
      <c r="J1879" s="63"/>
    </row>
    <row r="1880" spans="10:10">
      <c r="J1880" s="63"/>
    </row>
    <row r="1881" spans="10:10">
      <c r="J1881" s="63"/>
    </row>
    <row r="1882" spans="10:10">
      <c r="J1882" s="63"/>
    </row>
    <row r="1883" spans="10:10">
      <c r="J1883" s="63"/>
    </row>
    <row r="1884" spans="10:10">
      <c r="J1884" s="63"/>
    </row>
    <row r="1885" spans="10:10">
      <c r="J1885" s="63"/>
    </row>
    <row r="1886" spans="10:10">
      <c r="J1886" s="63"/>
    </row>
    <row r="1887" spans="10:10">
      <c r="J1887" s="63"/>
    </row>
    <row r="1888" spans="10:10">
      <c r="J1888" s="63"/>
    </row>
    <row r="1889" spans="10:10">
      <c r="J1889" s="63"/>
    </row>
    <row r="1890" spans="10:10">
      <c r="J1890" s="63"/>
    </row>
    <row r="1891" spans="10:10">
      <c r="J1891" s="63"/>
    </row>
    <row r="1892" spans="10:10">
      <c r="J1892" s="63"/>
    </row>
    <row r="1893" spans="10:10">
      <c r="J1893" s="63"/>
    </row>
    <row r="1894" spans="10:10">
      <c r="J1894" s="63"/>
    </row>
    <row r="1895" spans="10:10">
      <c r="J1895" s="63"/>
    </row>
    <row r="1896" spans="10:10">
      <c r="J1896" s="63"/>
    </row>
    <row r="1897" spans="10:10">
      <c r="J1897" s="63"/>
    </row>
    <row r="1898" spans="10:10">
      <c r="J1898" s="63"/>
    </row>
    <row r="1899" spans="10:10">
      <c r="J1899" s="63"/>
    </row>
    <row r="1900" spans="10:10">
      <c r="J1900" s="63"/>
    </row>
    <row r="1901" spans="10:10">
      <c r="J1901" s="63"/>
    </row>
    <row r="1902" spans="10:10">
      <c r="J1902" s="63"/>
    </row>
    <row r="1903" spans="10:10">
      <c r="J1903" s="63"/>
    </row>
    <row r="1904" spans="10:10">
      <c r="J1904" s="63"/>
    </row>
    <row r="1905" spans="10:10">
      <c r="J1905" s="63"/>
    </row>
    <row r="1906" spans="10:10">
      <c r="J1906" s="63"/>
    </row>
    <row r="1907" spans="10:10">
      <c r="J1907" s="63"/>
    </row>
    <row r="1908" spans="10:10">
      <c r="J1908" s="63"/>
    </row>
    <row r="1909" spans="10:10">
      <c r="J1909" s="63"/>
    </row>
    <row r="1910" spans="10:10">
      <c r="J1910" s="63"/>
    </row>
    <row r="1911" spans="10:10">
      <c r="J1911" s="63"/>
    </row>
    <row r="1912" spans="10:10">
      <c r="J1912" s="63"/>
    </row>
    <row r="1913" spans="10:10">
      <c r="J1913" s="63"/>
    </row>
    <row r="1914" spans="10:10">
      <c r="J1914" s="63"/>
    </row>
    <row r="1915" spans="10:10">
      <c r="J1915" s="63"/>
    </row>
    <row r="1916" spans="10:10">
      <c r="J1916" s="63"/>
    </row>
    <row r="1917" spans="10:10">
      <c r="J1917" s="63"/>
    </row>
    <row r="1918" spans="10:10">
      <c r="J1918" s="63"/>
    </row>
    <row r="1919" spans="10:10">
      <c r="J1919" s="63"/>
    </row>
    <row r="1920" spans="10:10">
      <c r="J1920" s="63"/>
    </row>
    <row r="1921" spans="10:10">
      <c r="J1921" s="63"/>
    </row>
    <row r="1922" spans="10:10">
      <c r="J1922" s="63"/>
    </row>
    <row r="1923" spans="10:10">
      <c r="J1923" s="63"/>
    </row>
    <row r="1924" spans="10:10">
      <c r="J1924" s="63"/>
    </row>
    <row r="1925" spans="10:10">
      <c r="J1925" s="63"/>
    </row>
    <row r="1926" spans="10:10">
      <c r="J1926" s="63"/>
    </row>
    <row r="1927" spans="10:10">
      <c r="J1927" s="63"/>
    </row>
    <row r="1928" spans="10:10">
      <c r="J1928" s="63"/>
    </row>
    <row r="1929" spans="10:10">
      <c r="J1929" s="63"/>
    </row>
    <row r="1930" spans="10:10">
      <c r="J1930" s="63"/>
    </row>
    <row r="1931" spans="10:10">
      <c r="J1931" s="63"/>
    </row>
    <row r="1932" spans="10:10">
      <c r="J1932" s="63"/>
    </row>
    <row r="1933" spans="10:10">
      <c r="J1933" s="63"/>
    </row>
    <row r="1934" spans="10:10">
      <c r="J1934" s="63"/>
    </row>
    <row r="1935" spans="10:10">
      <c r="J1935" s="63"/>
    </row>
    <row r="1936" spans="10:10">
      <c r="J1936" s="63"/>
    </row>
    <row r="1937" spans="10:10">
      <c r="J1937" s="63"/>
    </row>
    <row r="1938" spans="10:10">
      <c r="J1938" s="63"/>
    </row>
    <row r="1939" spans="10:10">
      <c r="J1939" s="63"/>
    </row>
    <row r="1940" spans="10:10">
      <c r="J1940" s="63"/>
    </row>
    <row r="1941" spans="10:10">
      <c r="J1941" s="63"/>
    </row>
    <row r="1942" spans="10:10">
      <c r="J1942" s="63"/>
    </row>
    <row r="1943" spans="10:10">
      <c r="J1943" s="63"/>
    </row>
    <row r="1944" spans="10:10">
      <c r="J1944" s="63"/>
    </row>
    <row r="1945" spans="10:10">
      <c r="J1945" s="63"/>
    </row>
    <row r="1946" spans="10:10">
      <c r="J1946" s="63"/>
    </row>
    <row r="1947" spans="10:10">
      <c r="J1947" s="63"/>
    </row>
    <row r="1948" spans="10:10">
      <c r="J1948" s="63"/>
    </row>
    <row r="1949" spans="10:10">
      <c r="J1949" s="63"/>
    </row>
    <row r="1950" spans="10:10">
      <c r="J1950" s="63"/>
    </row>
    <row r="1951" spans="10:10">
      <c r="J1951" s="63"/>
    </row>
    <row r="1952" spans="10:10">
      <c r="J1952" s="63"/>
    </row>
    <row r="1953" spans="10:10">
      <c r="J1953" s="63"/>
    </row>
    <row r="1954" spans="10:10">
      <c r="J1954" s="63"/>
    </row>
    <row r="1955" spans="10:10">
      <c r="J1955" s="63"/>
    </row>
    <row r="1956" spans="10:10">
      <c r="J1956" s="63"/>
    </row>
    <row r="1957" spans="10:10">
      <c r="J1957" s="63"/>
    </row>
    <row r="1958" spans="10:10">
      <c r="J1958" s="63"/>
    </row>
    <row r="1959" spans="10:10">
      <c r="J1959" s="63"/>
    </row>
    <row r="1960" spans="10:10">
      <c r="J1960" s="63"/>
    </row>
    <row r="1961" spans="10:10">
      <c r="J1961" s="63"/>
    </row>
    <row r="1962" spans="10:10">
      <c r="J1962" s="63"/>
    </row>
    <row r="1963" spans="10:10">
      <c r="J1963" s="63"/>
    </row>
    <row r="1964" spans="10:10">
      <c r="J1964" s="63"/>
    </row>
    <row r="1965" spans="10:10">
      <c r="J1965" s="63"/>
    </row>
    <row r="1966" spans="10:10">
      <c r="J1966" s="63"/>
    </row>
    <row r="1967" spans="10:10">
      <c r="J1967" s="63"/>
    </row>
    <row r="1968" spans="10:10">
      <c r="J1968" s="63"/>
    </row>
    <row r="1969" spans="10:10">
      <c r="J1969" s="63"/>
    </row>
    <row r="1970" spans="10:10">
      <c r="J1970" s="63"/>
    </row>
    <row r="1971" spans="10:10">
      <c r="J1971" s="63"/>
    </row>
    <row r="1972" spans="10:10">
      <c r="J1972" s="63"/>
    </row>
    <row r="1973" spans="10:10">
      <c r="J1973" s="63"/>
    </row>
    <row r="1974" spans="10:10">
      <c r="J1974" s="63"/>
    </row>
    <row r="1975" spans="10:10">
      <c r="J1975" s="63"/>
    </row>
    <row r="1976" spans="10:10">
      <c r="J1976" s="63"/>
    </row>
    <row r="1977" spans="10:10">
      <c r="J1977" s="63"/>
    </row>
    <row r="1978" spans="10:10">
      <c r="J1978" s="63"/>
    </row>
    <row r="1979" spans="10:10">
      <c r="J1979" s="63"/>
    </row>
    <row r="1980" spans="10:10">
      <c r="J1980" s="63"/>
    </row>
    <row r="1981" spans="10:10">
      <c r="J1981" s="63"/>
    </row>
    <row r="1982" spans="10:10">
      <c r="J1982" s="63"/>
    </row>
    <row r="1983" spans="10:10">
      <c r="J1983" s="63"/>
    </row>
    <row r="1984" spans="10:10">
      <c r="J1984" s="63"/>
    </row>
    <row r="1985" spans="10:10">
      <c r="J1985" s="63"/>
    </row>
    <row r="1986" spans="10:10">
      <c r="J1986" s="63"/>
    </row>
    <row r="1987" spans="10:10">
      <c r="J1987" s="63"/>
    </row>
    <row r="1988" spans="10:10">
      <c r="J1988" s="63"/>
    </row>
    <row r="1989" spans="10:10">
      <c r="J1989" s="63"/>
    </row>
    <row r="1990" spans="10:10">
      <c r="J1990" s="63"/>
    </row>
    <row r="1991" spans="10:10">
      <c r="J1991" s="63"/>
    </row>
    <row r="1992" spans="10:10">
      <c r="J1992" s="63"/>
    </row>
    <row r="1993" spans="10:10">
      <c r="J1993" s="63"/>
    </row>
    <row r="1994" spans="10:10">
      <c r="J1994" s="63"/>
    </row>
    <row r="1995" spans="10:10">
      <c r="J1995" s="63"/>
    </row>
    <row r="1996" spans="10:10">
      <c r="J1996" s="63"/>
    </row>
    <row r="1997" spans="10:10">
      <c r="J1997" s="63"/>
    </row>
    <row r="1998" spans="10:10">
      <c r="J1998" s="63"/>
    </row>
    <row r="1999" spans="10:10">
      <c r="J1999" s="63"/>
    </row>
    <row r="2000" spans="10:10">
      <c r="J2000" s="63"/>
    </row>
    <row r="2001" spans="10:10">
      <c r="J2001" s="63"/>
    </row>
    <row r="2002" spans="10:10">
      <c r="J2002" s="63"/>
    </row>
    <row r="2003" spans="10:10">
      <c r="J2003" s="63"/>
    </row>
    <row r="2004" spans="10:10">
      <c r="J2004" s="63"/>
    </row>
    <row r="2005" spans="10:10">
      <c r="J2005" s="63"/>
    </row>
    <row r="2006" spans="10:10">
      <c r="J2006" s="63"/>
    </row>
    <row r="2007" spans="10:10">
      <c r="J2007" s="63"/>
    </row>
    <row r="2008" spans="10:10">
      <c r="J2008" s="63"/>
    </row>
    <row r="2009" spans="10:10">
      <c r="J2009" s="63"/>
    </row>
    <row r="2010" spans="10:10">
      <c r="J2010" s="63"/>
    </row>
    <row r="2011" spans="10:10">
      <c r="J2011" s="63"/>
    </row>
    <row r="2012" spans="10:10">
      <c r="J2012" s="63"/>
    </row>
    <row r="2013" spans="10:10">
      <c r="J2013" s="63"/>
    </row>
    <row r="2014" spans="10:10">
      <c r="J2014" s="63"/>
    </row>
    <row r="2015" spans="10:10">
      <c r="J2015" s="63"/>
    </row>
    <row r="2016" spans="10:10">
      <c r="J2016" s="63"/>
    </row>
    <row r="2017" spans="10:10">
      <c r="J2017" s="63"/>
    </row>
    <row r="2018" spans="10:10">
      <c r="J2018" s="63"/>
    </row>
    <row r="2019" spans="10:10">
      <c r="J2019" s="63"/>
    </row>
    <row r="2020" spans="10:10">
      <c r="J2020" s="63"/>
    </row>
    <row r="2021" spans="10:10">
      <c r="J2021" s="63"/>
    </row>
    <row r="2022" spans="10:10">
      <c r="J2022" s="63"/>
    </row>
    <row r="2023" spans="10:10">
      <c r="J2023" s="63"/>
    </row>
    <row r="2024" spans="10:10">
      <c r="J2024" s="63"/>
    </row>
    <row r="2025" spans="10:10">
      <c r="J2025" s="63"/>
    </row>
    <row r="2026" spans="10:10">
      <c r="J2026" s="63"/>
    </row>
    <row r="2027" spans="10:10">
      <c r="J2027" s="63"/>
    </row>
    <row r="2028" spans="10:10">
      <c r="J2028" s="63"/>
    </row>
    <row r="2029" spans="10:10">
      <c r="J2029" s="63"/>
    </row>
    <row r="2030" spans="10:10">
      <c r="J2030" s="63"/>
    </row>
    <row r="2031" spans="10:10">
      <c r="J2031" s="63"/>
    </row>
    <row r="2032" spans="10:10">
      <c r="J2032" s="63"/>
    </row>
    <row r="2033" spans="10:10">
      <c r="J2033" s="63"/>
    </row>
    <row r="2034" spans="10:10">
      <c r="J2034" s="63"/>
    </row>
    <row r="2035" spans="10:10">
      <c r="J2035" s="63"/>
    </row>
    <row r="2036" spans="10:10">
      <c r="J2036" s="63"/>
    </row>
    <row r="2037" spans="10:10">
      <c r="J2037" s="63"/>
    </row>
    <row r="2038" spans="10:10">
      <c r="J2038" s="63"/>
    </row>
    <row r="2039" spans="10:10">
      <c r="J2039" s="63"/>
    </row>
    <row r="2040" spans="10:10">
      <c r="J2040" s="63"/>
    </row>
    <row r="2041" spans="10:10">
      <c r="J2041" s="63"/>
    </row>
    <row r="2042" spans="10:10">
      <c r="J2042" s="63"/>
    </row>
    <row r="2043" spans="10:10">
      <c r="J2043" s="63"/>
    </row>
    <row r="2044" spans="10:10">
      <c r="J2044" s="63"/>
    </row>
    <row r="2045" spans="10:10">
      <c r="J2045" s="63"/>
    </row>
    <row r="2046" spans="10:10">
      <c r="J2046" s="63"/>
    </row>
    <row r="2047" spans="10:10">
      <c r="J2047" s="63"/>
    </row>
    <row r="2048" spans="10:10">
      <c r="J2048" s="63"/>
    </row>
    <row r="2049" spans="10:10">
      <c r="J2049" s="63"/>
    </row>
    <row r="2050" spans="10:10">
      <c r="J2050" s="63"/>
    </row>
    <row r="2051" spans="10:10">
      <c r="J2051" s="63"/>
    </row>
    <row r="2052" spans="10:10">
      <c r="J2052" s="63"/>
    </row>
    <row r="2053" spans="10:10">
      <c r="J2053" s="63"/>
    </row>
    <row r="2054" spans="10:10">
      <c r="J2054" s="63"/>
    </row>
    <row r="2055" spans="10:10">
      <c r="J2055" s="63"/>
    </row>
    <row r="2056" spans="10:10">
      <c r="J2056" s="63"/>
    </row>
    <row r="2057" spans="10:10">
      <c r="J2057" s="63"/>
    </row>
    <row r="2058" spans="10:10">
      <c r="J2058" s="63"/>
    </row>
    <row r="2059" spans="10:10">
      <c r="J2059" s="63"/>
    </row>
    <row r="2060" spans="10:10">
      <c r="J2060" s="63"/>
    </row>
    <row r="2061" spans="10:10">
      <c r="J2061" s="63"/>
    </row>
    <row r="2062" spans="10:10">
      <c r="J2062" s="63"/>
    </row>
    <row r="2063" spans="10:10">
      <c r="J2063" s="63"/>
    </row>
    <row r="2064" spans="10:10">
      <c r="J2064" s="63"/>
    </row>
    <row r="2065" spans="10:10">
      <c r="J2065" s="63"/>
    </row>
    <row r="2066" spans="10:10">
      <c r="J2066" s="63"/>
    </row>
    <row r="2067" spans="10:10">
      <c r="J2067" s="63"/>
    </row>
    <row r="2068" spans="10:10">
      <c r="J2068" s="63"/>
    </row>
    <row r="2069" spans="10:10">
      <c r="J2069" s="63"/>
    </row>
    <row r="2070" spans="10:10">
      <c r="J2070" s="63"/>
    </row>
    <row r="2071" spans="10:10">
      <c r="J2071" s="63"/>
    </row>
    <row r="2072" spans="10:10">
      <c r="J2072" s="63"/>
    </row>
    <row r="2073" spans="10:10">
      <c r="J2073" s="63"/>
    </row>
    <row r="2074" spans="10:10">
      <c r="J2074" s="63"/>
    </row>
    <row r="2075" spans="10:10">
      <c r="J2075" s="63"/>
    </row>
    <row r="2076" spans="10:10">
      <c r="J2076" s="63"/>
    </row>
    <row r="2077" spans="10:10">
      <c r="J2077" s="63"/>
    </row>
    <row r="2078" spans="10:10">
      <c r="J2078" s="63"/>
    </row>
    <row r="2079" spans="10:10">
      <c r="J2079" s="63"/>
    </row>
    <row r="2080" spans="10:10">
      <c r="J2080" s="63"/>
    </row>
    <row r="2081" spans="10:10">
      <c r="J2081" s="63"/>
    </row>
    <row r="2082" spans="10:10">
      <c r="J2082" s="63"/>
    </row>
    <row r="2083" spans="10:10">
      <c r="J2083" s="63"/>
    </row>
    <row r="2084" spans="10:10">
      <c r="J2084" s="63"/>
    </row>
    <row r="2085" spans="10:10">
      <c r="J2085" s="63"/>
    </row>
    <row r="2086" spans="10:10">
      <c r="J2086" s="63"/>
    </row>
    <row r="2087" spans="10:10">
      <c r="J2087" s="63"/>
    </row>
    <row r="2088" spans="10:10">
      <c r="J2088" s="63"/>
    </row>
    <row r="2089" spans="10:10">
      <c r="J2089" s="63"/>
    </row>
    <row r="2090" spans="10:10">
      <c r="J2090" s="63"/>
    </row>
    <row r="2091" spans="10:10">
      <c r="J2091" s="63"/>
    </row>
    <row r="2092" spans="10:10">
      <c r="J2092" s="63"/>
    </row>
    <row r="2093" spans="10:10">
      <c r="J2093" s="63"/>
    </row>
    <row r="2094" spans="10:10">
      <c r="J2094" s="63"/>
    </row>
    <row r="2095" spans="10:10">
      <c r="J2095" s="63"/>
    </row>
    <row r="2096" spans="10:10">
      <c r="J2096" s="63"/>
    </row>
    <row r="2097" spans="10:10">
      <c r="J2097" s="63"/>
    </row>
    <row r="2098" spans="10:10">
      <c r="J2098" s="63"/>
    </row>
    <row r="2099" spans="10:10">
      <c r="J2099" s="63"/>
    </row>
    <row r="2100" spans="10:10">
      <c r="J2100" s="63"/>
    </row>
    <row r="2101" spans="10:10">
      <c r="J2101" s="63"/>
    </row>
    <row r="2102" spans="10:10">
      <c r="J2102" s="63"/>
    </row>
    <row r="2103" spans="10:10">
      <c r="J2103" s="63"/>
    </row>
    <row r="2104" spans="10:10">
      <c r="J2104" s="63"/>
    </row>
    <row r="2105" spans="10:10">
      <c r="J2105" s="63"/>
    </row>
    <row r="2106" spans="10:10">
      <c r="J2106" s="63"/>
    </row>
    <row r="2107" spans="10:10">
      <c r="J2107" s="63"/>
    </row>
    <row r="2108" spans="10:10">
      <c r="J2108" s="63"/>
    </row>
    <row r="2109" spans="10:10">
      <c r="J2109" s="63"/>
    </row>
    <row r="2110" spans="10:10">
      <c r="J2110" s="63"/>
    </row>
    <row r="2111" spans="10:10">
      <c r="J2111" s="63"/>
    </row>
    <row r="2112" spans="10:10">
      <c r="J2112" s="63"/>
    </row>
    <row r="2113" spans="10:10">
      <c r="J2113" s="63"/>
    </row>
    <row r="2114" spans="10:10">
      <c r="J2114" s="63"/>
    </row>
    <row r="2115" spans="10:10">
      <c r="J2115" s="63"/>
    </row>
    <row r="2116" spans="10:10">
      <c r="J2116" s="63"/>
    </row>
    <row r="2117" spans="10:10">
      <c r="J2117" s="63"/>
    </row>
    <row r="2118" spans="10:10">
      <c r="J2118" s="63"/>
    </row>
    <row r="2119" spans="10:10">
      <c r="J2119" s="63"/>
    </row>
    <row r="2120" spans="10:10">
      <c r="J2120" s="63"/>
    </row>
    <row r="2121" spans="10:10">
      <c r="J2121" s="63"/>
    </row>
    <row r="2122" spans="10:10">
      <c r="J2122" s="63"/>
    </row>
    <row r="2123" spans="10:10">
      <c r="J2123" s="63"/>
    </row>
    <row r="2124" spans="10:10">
      <c r="J2124" s="63"/>
    </row>
    <row r="2125" spans="10:10">
      <c r="J2125" s="63"/>
    </row>
    <row r="2126" spans="10:10">
      <c r="J2126" s="63"/>
    </row>
    <row r="2127" spans="10:10">
      <c r="J2127" s="63"/>
    </row>
    <row r="2128" spans="10:10">
      <c r="J2128" s="63"/>
    </row>
    <row r="2129" spans="10:10">
      <c r="J2129" s="63"/>
    </row>
    <row r="2130" spans="10:10">
      <c r="J2130" s="63"/>
    </row>
    <row r="2131" spans="10:10">
      <c r="J2131" s="63"/>
    </row>
    <row r="2132" spans="10:10">
      <c r="J2132" s="63"/>
    </row>
    <row r="2133" spans="10:10">
      <c r="J2133" s="63"/>
    </row>
    <row r="2134" spans="10:10">
      <c r="J2134" s="63"/>
    </row>
    <row r="2135" spans="10:10">
      <c r="J2135" s="63"/>
    </row>
    <row r="2136" spans="10:10">
      <c r="J2136" s="63"/>
    </row>
    <row r="2137" spans="10:10">
      <c r="J2137" s="63"/>
    </row>
    <row r="2138" spans="10:10">
      <c r="J2138" s="63"/>
    </row>
    <row r="2139" spans="10:10">
      <c r="J2139" s="63"/>
    </row>
    <row r="2140" spans="10:10">
      <c r="J2140" s="63"/>
    </row>
    <row r="2141" spans="10:10">
      <c r="J2141" s="63"/>
    </row>
    <row r="2142" spans="10:10">
      <c r="J2142" s="63"/>
    </row>
    <row r="2143" spans="10:10">
      <c r="J2143" s="63"/>
    </row>
    <row r="2144" spans="10:10">
      <c r="J2144" s="63"/>
    </row>
    <row r="2145" spans="10:10">
      <c r="J2145" s="63"/>
    </row>
    <row r="2146" spans="10:10">
      <c r="J2146" s="63"/>
    </row>
    <row r="2147" spans="10:10">
      <c r="J2147" s="63"/>
    </row>
    <row r="2148" spans="10:10">
      <c r="J2148" s="63"/>
    </row>
    <row r="2149" spans="10:10">
      <c r="J2149" s="63"/>
    </row>
    <row r="2150" spans="10:10">
      <c r="J2150" s="63"/>
    </row>
    <row r="2151" spans="10:10">
      <c r="J2151" s="63"/>
    </row>
    <row r="2152" spans="10:10">
      <c r="J2152" s="63"/>
    </row>
    <row r="2153" spans="10:10">
      <c r="J2153" s="63"/>
    </row>
    <row r="2154" spans="10:10">
      <c r="J2154" s="63"/>
    </row>
    <row r="2155" spans="10:10">
      <c r="J2155" s="63"/>
    </row>
    <row r="2156" spans="10:10">
      <c r="J2156" s="63"/>
    </row>
    <row r="2157" spans="10:10">
      <c r="J2157" s="63"/>
    </row>
    <row r="2158" spans="10:10">
      <c r="J2158" s="63"/>
    </row>
    <row r="2159" spans="10:10">
      <c r="J2159" s="63"/>
    </row>
    <row r="2160" spans="10:10">
      <c r="J2160" s="63"/>
    </row>
    <row r="2161" spans="10:10">
      <c r="J2161" s="63"/>
    </row>
    <row r="2162" spans="10:10">
      <c r="J2162" s="63"/>
    </row>
    <row r="2163" spans="10:10">
      <c r="J2163" s="63"/>
    </row>
    <row r="2164" spans="10:10">
      <c r="J2164" s="63"/>
    </row>
    <row r="2165" spans="10:10">
      <c r="J2165" s="63"/>
    </row>
    <row r="2166" spans="10:10">
      <c r="J2166" s="63"/>
    </row>
    <row r="2167" spans="10:10">
      <c r="J2167" s="63"/>
    </row>
    <row r="2168" spans="10:10">
      <c r="J2168" s="63"/>
    </row>
    <row r="2169" spans="10:10">
      <c r="J2169" s="63"/>
    </row>
    <row r="2170" spans="10:10">
      <c r="J2170" s="63"/>
    </row>
    <row r="2171" spans="10:10">
      <c r="J2171" s="63"/>
    </row>
    <row r="2172" spans="10:10">
      <c r="J2172" s="63"/>
    </row>
    <row r="2173" spans="10:10">
      <c r="J2173" s="63"/>
    </row>
    <row r="2174" spans="10:10">
      <c r="J2174" s="63"/>
    </row>
    <row r="2175" spans="10:10">
      <c r="J2175" s="63"/>
    </row>
    <row r="2176" spans="10:10">
      <c r="J2176" s="63"/>
    </row>
    <row r="2177" spans="10:10">
      <c r="J2177" s="63"/>
    </row>
    <row r="2178" spans="10:10">
      <c r="J2178" s="63"/>
    </row>
    <row r="2179" spans="10:10">
      <c r="J2179" s="63"/>
    </row>
    <row r="2180" spans="10:10">
      <c r="J2180" s="63"/>
    </row>
    <row r="2181" spans="10:10">
      <c r="J2181" s="63"/>
    </row>
    <row r="2182" spans="10:10">
      <c r="J2182" s="63"/>
    </row>
    <row r="2183" spans="10:10">
      <c r="J2183" s="63"/>
    </row>
    <row r="2184" spans="10:10">
      <c r="J2184" s="63"/>
    </row>
    <row r="2185" spans="10:10">
      <c r="J2185" s="63"/>
    </row>
    <row r="2186" spans="10:10">
      <c r="J2186" s="63"/>
    </row>
    <row r="2187" spans="10:10">
      <c r="J2187" s="63"/>
    </row>
    <row r="2188" spans="10:10">
      <c r="J2188" s="63"/>
    </row>
    <row r="2189" spans="10:10">
      <c r="J2189" s="63"/>
    </row>
    <row r="2190" spans="10:10">
      <c r="J2190" s="63"/>
    </row>
    <row r="2191" spans="10:10">
      <c r="J2191" s="63"/>
    </row>
    <row r="2192" spans="10:10">
      <c r="J2192" s="63"/>
    </row>
    <row r="2193" spans="10:10">
      <c r="J2193" s="63"/>
    </row>
    <row r="2194" spans="10:10">
      <c r="J2194" s="63"/>
    </row>
    <row r="2195" spans="10:10">
      <c r="J2195" s="63"/>
    </row>
    <row r="2196" spans="10:10">
      <c r="J2196" s="63"/>
    </row>
    <row r="2197" spans="10:10">
      <c r="J2197" s="63"/>
    </row>
    <row r="2198" spans="10:10">
      <c r="J2198" s="63"/>
    </row>
    <row r="2199" spans="10:10">
      <c r="J2199" s="63"/>
    </row>
    <row r="2200" spans="10:10">
      <c r="J2200" s="63"/>
    </row>
    <row r="2201" spans="10:10">
      <c r="J2201" s="63"/>
    </row>
    <row r="2202" spans="10:10">
      <c r="J2202" s="63"/>
    </row>
    <row r="2203" spans="10:10">
      <c r="J2203" s="63"/>
    </row>
    <row r="2204" spans="10:10">
      <c r="J2204" s="63"/>
    </row>
    <row r="2205" spans="10:10">
      <c r="J2205" s="63"/>
    </row>
    <row r="2206" spans="10:10">
      <c r="J2206" s="63"/>
    </row>
    <row r="2207" spans="10:10">
      <c r="J2207" s="63"/>
    </row>
    <row r="2208" spans="10:10">
      <c r="J2208" s="63"/>
    </row>
    <row r="2209" spans="10:10">
      <c r="J2209" s="63"/>
    </row>
    <row r="2210" spans="10:10">
      <c r="J2210" s="63"/>
    </row>
    <row r="2211" spans="10:10">
      <c r="J2211" s="63"/>
    </row>
    <row r="2212" spans="10:10">
      <c r="J2212" s="63"/>
    </row>
    <row r="2213" spans="10:10">
      <c r="J2213" s="63"/>
    </row>
    <row r="2214" spans="10:10">
      <c r="J2214" s="63"/>
    </row>
    <row r="2215" spans="10:10">
      <c r="J2215" s="63"/>
    </row>
    <row r="2216" spans="10:10">
      <c r="J2216" s="63"/>
    </row>
    <row r="2217" spans="10:10">
      <c r="J2217" s="63"/>
    </row>
    <row r="2218" spans="10:10">
      <c r="J2218" s="63"/>
    </row>
    <row r="2219" spans="10:10">
      <c r="J2219" s="63"/>
    </row>
    <row r="2220" spans="10:10">
      <c r="J2220" s="63"/>
    </row>
    <row r="2221" spans="10:10">
      <c r="J2221" s="63"/>
    </row>
    <row r="2222" spans="10:10">
      <c r="J2222" s="63"/>
    </row>
    <row r="2223" spans="10:10">
      <c r="J2223" s="63"/>
    </row>
    <row r="2224" spans="10:10">
      <c r="J2224" s="63"/>
    </row>
    <row r="2225" spans="10:10">
      <c r="J2225" s="63"/>
    </row>
    <row r="2226" spans="10:10">
      <c r="J2226" s="63"/>
    </row>
    <row r="2227" spans="10:10">
      <c r="J2227" s="63"/>
    </row>
    <row r="2228" spans="10:10">
      <c r="J2228" s="63"/>
    </row>
    <row r="2229" spans="10:10">
      <c r="J2229" s="63"/>
    </row>
    <row r="2230" spans="10:10">
      <c r="J2230" s="63"/>
    </row>
    <row r="2231" spans="10:10">
      <c r="J2231" s="63"/>
    </row>
    <row r="2232" spans="10:10">
      <c r="J2232" s="63"/>
    </row>
    <row r="2233" spans="10:10">
      <c r="J2233" s="63"/>
    </row>
    <row r="2234" spans="10:10">
      <c r="J2234" s="63"/>
    </row>
    <row r="2235" spans="10:10">
      <c r="J2235" s="63"/>
    </row>
    <row r="2236" spans="10:10">
      <c r="J2236" s="63"/>
    </row>
    <row r="2237" spans="10:10">
      <c r="J2237" s="63"/>
    </row>
    <row r="2238" spans="10:10">
      <c r="J2238" s="63"/>
    </row>
    <row r="2239" spans="10:10">
      <c r="J2239" s="63"/>
    </row>
    <row r="2240" spans="10:10">
      <c r="J2240" s="63"/>
    </row>
    <row r="2241" spans="10:10">
      <c r="J2241" s="63"/>
    </row>
    <row r="2242" spans="10:10">
      <c r="J2242" s="63"/>
    </row>
    <row r="2243" spans="10:10">
      <c r="J2243" s="63"/>
    </row>
    <row r="2244" spans="10:10">
      <c r="J2244" s="63"/>
    </row>
    <row r="2245" spans="10:10">
      <c r="J2245" s="63"/>
    </row>
    <row r="2246" spans="10:10">
      <c r="J2246" s="63"/>
    </row>
    <row r="2247" spans="10:10">
      <c r="J2247" s="63"/>
    </row>
    <row r="2248" spans="10:10">
      <c r="J2248" s="63"/>
    </row>
    <row r="2249" spans="10:10">
      <c r="J2249" s="63"/>
    </row>
    <row r="2250" spans="10:10">
      <c r="J2250" s="63"/>
    </row>
    <row r="2251" spans="10:10">
      <c r="J2251" s="63"/>
    </row>
    <row r="2252" spans="10:10">
      <c r="J2252" s="63"/>
    </row>
    <row r="2253" spans="10:10">
      <c r="J2253" s="63"/>
    </row>
    <row r="2254" spans="10:10">
      <c r="J2254" s="63"/>
    </row>
    <row r="2255" spans="10:10">
      <c r="J2255" s="63"/>
    </row>
    <row r="2256" spans="10:10">
      <c r="J2256" s="63"/>
    </row>
    <row r="2257" spans="10:10">
      <c r="J2257" s="63"/>
    </row>
    <row r="2258" spans="10:10">
      <c r="J2258" s="63"/>
    </row>
    <row r="2259" spans="10:10">
      <c r="J2259" s="63"/>
    </row>
    <row r="2260" spans="10:10">
      <c r="J2260" s="63"/>
    </row>
    <row r="2261" spans="10:10">
      <c r="J2261" s="63"/>
    </row>
    <row r="2262" spans="10:10">
      <c r="J2262" s="63"/>
    </row>
    <row r="2263" spans="10:10">
      <c r="J2263" s="63"/>
    </row>
    <row r="2264" spans="10:10">
      <c r="J2264" s="63"/>
    </row>
    <row r="2265" spans="10:10">
      <c r="J2265" s="63"/>
    </row>
    <row r="2266" spans="10:10">
      <c r="J2266" s="63"/>
    </row>
    <row r="2267" spans="10:10">
      <c r="J2267" s="63"/>
    </row>
    <row r="2268" spans="10:10">
      <c r="J2268" s="63"/>
    </row>
    <row r="2269" spans="10:10">
      <c r="J2269" s="63"/>
    </row>
    <row r="2270" spans="10:10">
      <c r="J2270" s="63"/>
    </row>
    <row r="2271" spans="10:10">
      <c r="J2271" s="63"/>
    </row>
    <row r="2272" spans="10:10">
      <c r="J2272" s="63"/>
    </row>
    <row r="2273" spans="10:10">
      <c r="J2273" s="63"/>
    </row>
    <row r="2274" spans="10:10">
      <c r="J2274" s="63"/>
    </row>
    <row r="2275" spans="10:10">
      <c r="J2275" s="63"/>
    </row>
    <row r="2276" spans="10:10">
      <c r="J2276" s="63"/>
    </row>
    <row r="2277" spans="10:10">
      <c r="J2277" s="63"/>
    </row>
    <row r="2278" spans="10:10">
      <c r="J2278" s="63"/>
    </row>
    <row r="2279" spans="10:10">
      <c r="J2279" s="63"/>
    </row>
    <row r="2280" spans="10:10">
      <c r="J2280" s="63"/>
    </row>
    <row r="2281" spans="10:10">
      <c r="J2281" s="63"/>
    </row>
    <row r="2282" spans="10:10">
      <c r="J2282" s="63"/>
    </row>
    <row r="2283" spans="10:10">
      <c r="J2283" s="63"/>
    </row>
    <row r="2284" spans="10:10">
      <c r="J2284" s="63"/>
    </row>
    <row r="2285" spans="10:10">
      <c r="J2285" s="63"/>
    </row>
    <row r="2286" spans="10:10">
      <c r="J2286" s="63"/>
    </row>
    <row r="2287" spans="10:10">
      <c r="J2287" s="63"/>
    </row>
    <row r="2288" spans="10:10">
      <c r="J2288" s="63"/>
    </row>
    <row r="2289" spans="10:10">
      <c r="J2289" s="63"/>
    </row>
    <row r="2290" spans="10:10">
      <c r="J2290" s="63"/>
    </row>
    <row r="2291" spans="10:10">
      <c r="J2291" s="63"/>
    </row>
    <row r="2292" spans="10:10">
      <c r="J2292" s="63"/>
    </row>
  </sheetData>
  <mergeCells count="12">
    <mergeCell ref="L7:L8"/>
    <mergeCell ref="A5:M5"/>
    <mergeCell ref="M7:M8"/>
    <mergeCell ref="N7:N8"/>
    <mergeCell ref="L1:N1"/>
    <mergeCell ref="B3:E3"/>
    <mergeCell ref="B4:M4"/>
    <mergeCell ref="B166:J166"/>
    <mergeCell ref="A7:A8"/>
    <mergeCell ref="B7:I7"/>
    <mergeCell ref="J7:J8"/>
    <mergeCell ref="K7:K8"/>
  </mergeCells>
  <pageMargins left="0.74803149606299213" right="0.35433070866141736" top="0.59055118110236227" bottom="0.39370078740157483" header="0" footer="0"/>
  <pageSetup paperSize="9" scale="89" fitToHeight="0" orientation="landscape" r:id="rId1"/>
  <headerFooter alignWithMargins="0"/>
</worksheet>
</file>

<file path=xl/worksheets/sheet3.xml><?xml version="1.0" encoding="utf-8"?>
<worksheet xmlns="http://schemas.openxmlformats.org/spreadsheetml/2006/main" xmlns:r="http://schemas.openxmlformats.org/officeDocument/2006/relationships">
  <sheetPr>
    <outlinePr summaryBelow="0"/>
    <pageSetUpPr fitToPage="1"/>
  </sheetPr>
  <dimension ref="A1:J52"/>
  <sheetViews>
    <sheetView showGridLines="0" workbookViewId="0">
      <selection activeCell="F3" sqref="F3"/>
    </sheetView>
  </sheetViews>
  <sheetFormatPr defaultRowHeight="12.75" customHeight="1" outlineLevelRow="1"/>
  <cols>
    <col min="1" max="1" width="10.28515625" style="4" customWidth="1"/>
    <col min="2" max="2" width="62.140625" style="4" customWidth="1"/>
    <col min="3" max="3" width="5.28515625" style="4" customWidth="1"/>
    <col min="4" max="4" width="4.42578125" style="4" customWidth="1"/>
    <col min="5" max="7" width="15.42578125" style="4" customWidth="1"/>
    <col min="8" max="8" width="13.7109375" style="4" customWidth="1"/>
    <col min="9" max="10" width="9.140625" customWidth="1"/>
  </cols>
  <sheetData>
    <row r="1" spans="1:10" ht="12.75" customHeight="1">
      <c r="H1" s="5" t="s">
        <v>116</v>
      </c>
    </row>
    <row r="2" spans="1:10" ht="12.75" customHeight="1">
      <c r="H2" s="5" t="s">
        <v>88</v>
      </c>
    </row>
    <row r="3" spans="1:10" ht="12.75" customHeight="1">
      <c r="F3" s="4" t="s">
        <v>1995</v>
      </c>
      <c r="H3" s="5"/>
    </row>
    <row r="4" spans="1:10" ht="15.75">
      <c r="A4" s="7"/>
      <c r="B4" s="8"/>
      <c r="C4" s="8"/>
      <c r="D4" s="8"/>
      <c r="E4" s="8"/>
      <c r="F4" s="8"/>
      <c r="G4" s="8"/>
      <c r="H4" s="9"/>
      <c r="I4" s="2"/>
      <c r="J4" s="2"/>
    </row>
    <row r="5" spans="1:10" ht="33.75" customHeight="1">
      <c r="A5" s="207" t="s">
        <v>118</v>
      </c>
      <c r="B5" s="207"/>
      <c r="C5" s="207"/>
      <c r="D5" s="207"/>
      <c r="E5" s="207"/>
      <c r="F5" s="207"/>
      <c r="G5" s="207"/>
      <c r="H5" s="207"/>
      <c r="I5" s="2"/>
      <c r="J5" s="2"/>
    </row>
    <row r="6" spans="1:10" ht="15.75">
      <c r="A6" s="6"/>
      <c r="B6" s="6"/>
      <c r="C6" s="6"/>
      <c r="D6" s="6"/>
      <c r="E6" s="6"/>
      <c r="F6" s="6"/>
      <c r="G6" s="6"/>
      <c r="H6" s="6"/>
      <c r="I6" s="1"/>
      <c r="J6" s="1"/>
    </row>
    <row r="7" spans="1:10" ht="15.75">
      <c r="A7" s="10"/>
      <c r="B7" s="10"/>
      <c r="C7" s="10"/>
      <c r="D7" s="10"/>
      <c r="E7" s="10"/>
      <c r="F7" s="10"/>
      <c r="G7" s="10"/>
      <c r="H7" s="10"/>
      <c r="I7" s="1"/>
      <c r="J7" s="1"/>
    </row>
    <row r="8" spans="1:10" ht="81.75" customHeight="1">
      <c r="A8" s="12" t="s">
        <v>119</v>
      </c>
      <c r="B8" s="12" t="s">
        <v>120</v>
      </c>
      <c r="C8" s="25" t="s">
        <v>0</v>
      </c>
      <c r="D8" s="25" t="s">
        <v>1</v>
      </c>
      <c r="E8" s="12" t="s">
        <v>92</v>
      </c>
      <c r="F8" s="12" t="s">
        <v>93</v>
      </c>
      <c r="G8" s="12" t="s">
        <v>94</v>
      </c>
      <c r="H8" s="26" t="s">
        <v>117</v>
      </c>
    </row>
    <row r="9" spans="1:10" ht="15.75">
      <c r="A9" s="12" t="s">
        <v>2</v>
      </c>
      <c r="B9" s="30" t="s">
        <v>1728</v>
      </c>
      <c r="C9" s="27" t="s">
        <v>3</v>
      </c>
      <c r="D9" s="27" t="s">
        <v>121</v>
      </c>
      <c r="E9" s="28">
        <v>39462400</v>
      </c>
      <c r="F9" s="28">
        <v>43077002.350000001</v>
      </c>
      <c r="G9" s="28">
        <v>41131954.960000001</v>
      </c>
      <c r="H9" s="29">
        <f>G9/F9*100</f>
        <v>95.484719725396587</v>
      </c>
    </row>
    <row r="10" spans="1:10" ht="31.5" outlineLevel="1">
      <c r="A10" s="12" t="s">
        <v>4</v>
      </c>
      <c r="B10" s="30" t="s">
        <v>6</v>
      </c>
      <c r="C10" s="30" t="s">
        <v>3</v>
      </c>
      <c r="D10" s="30" t="s">
        <v>5</v>
      </c>
      <c r="E10" s="31">
        <v>987800</v>
      </c>
      <c r="F10" s="31">
        <v>829150.37</v>
      </c>
      <c r="G10" s="31">
        <v>828769.73</v>
      </c>
      <c r="H10" s="32">
        <f t="shared" ref="H10:H52" si="0">G10/F10*100</f>
        <v>99.95409276606847</v>
      </c>
    </row>
    <row r="11" spans="1:10" ht="47.25" outlineLevel="1">
      <c r="A11" s="12" t="s">
        <v>7</v>
      </c>
      <c r="B11" s="30" t="s">
        <v>9</v>
      </c>
      <c r="C11" s="30" t="s">
        <v>3</v>
      </c>
      <c r="D11" s="30" t="s">
        <v>8</v>
      </c>
      <c r="E11" s="31">
        <v>3646500</v>
      </c>
      <c r="F11" s="31">
        <v>3805877.8</v>
      </c>
      <c r="G11" s="31">
        <v>3729190.84</v>
      </c>
      <c r="H11" s="32">
        <f t="shared" si="0"/>
        <v>97.98503882599698</v>
      </c>
    </row>
    <row r="12" spans="1:10" ht="47.25" outlineLevel="1">
      <c r="A12" s="12" t="s">
        <v>10</v>
      </c>
      <c r="B12" s="30" t="s">
        <v>12</v>
      </c>
      <c r="C12" s="30" t="s">
        <v>3</v>
      </c>
      <c r="D12" s="30" t="s">
        <v>11</v>
      </c>
      <c r="E12" s="31">
        <v>19069100</v>
      </c>
      <c r="F12" s="31">
        <v>20730375.300000001</v>
      </c>
      <c r="G12" s="31">
        <v>20264274.73</v>
      </c>
      <c r="H12" s="32">
        <f t="shared" si="0"/>
        <v>97.75160573190395</v>
      </c>
    </row>
    <row r="13" spans="1:10" ht="47.25" outlineLevel="1">
      <c r="A13" s="12" t="s">
        <v>13</v>
      </c>
      <c r="B13" s="30" t="s">
        <v>15</v>
      </c>
      <c r="C13" s="30" t="s">
        <v>3</v>
      </c>
      <c r="D13" s="30" t="s">
        <v>14</v>
      </c>
      <c r="E13" s="31">
        <v>5638500</v>
      </c>
      <c r="F13" s="31">
        <v>5909945</v>
      </c>
      <c r="G13" s="31">
        <v>5892408.1699999999</v>
      </c>
      <c r="H13" s="32">
        <f t="shared" si="0"/>
        <v>99.703265766432679</v>
      </c>
    </row>
    <row r="14" spans="1:10" ht="15.75" outlineLevel="1">
      <c r="A14" s="12" t="s">
        <v>16</v>
      </c>
      <c r="B14" s="30" t="s">
        <v>18</v>
      </c>
      <c r="C14" s="30" t="s">
        <v>3</v>
      </c>
      <c r="D14" s="30" t="s">
        <v>17</v>
      </c>
      <c r="E14" s="31">
        <v>0</v>
      </c>
      <c r="F14" s="31">
        <v>602484</v>
      </c>
      <c r="G14" s="31">
        <v>602484</v>
      </c>
      <c r="H14" s="32">
        <f t="shared" si="0"/>
        <v>100</v>
      </c>
    </row>
    <row r="15" spans="1:10" ht="15.75" outlineLevel="1">
      <c r="A15" s="12" t="s">
        <v>19</v>
      </c>
      <c r="B15" s="30" t="s">
        <v>21</v>
      </c>
      <c r="C15" s="30" t="s">
        <v>3</v>
      </c>
      <c r="D15" s="30" t="s">
        <v>20</v>
      </c>
      <c r="E15" s="31">
        <v>100000</v>
      </c>
      <c r="F15" s="31">
        <v>100000</v>
      </c>
      <c r="G15" s="31">
        <v>0</v>
      </c>
      <c r="H15" s="32">
        <f t="shared" si="0"/>
        <v>0</v>
      </c>
    </row>
    <row r="16" spans="1:10" ht="15.75" outlineLevel="1">
      <c r="A16" s="12" t="s">
        <v>22</v>
      </c>
      <c r="B16" s="30" t="s">
        <v>24</v>
      </c>
      <c r="C16" s="30" t="s">
        <v>3</v>
      </c>
      <c r="D16" s="30" t="s">
        <v>23</v>
      </c>
      <c r="E16" s="31">
        <v>10020500</v>
      </c>
      <c r="F16" s="31">
        <v>11099169.880000001</v>
      </c>
      <c r="G16" s="31">
        <v>9814827.4900000002</v>
      </c>
      <c r="H16" s="32">
        <f t="shared" si="0"/>
        <v>88.428482455122122</v>
      </c>
    </row>
    <row r="17" spans="1:8" ht="15.75">
      <c r="A17" s="12" t="s">
        <v>25</v>
      </c>
      <c r="B17" s="30" t="s">
        <v>1729</v>
      </c>
      <c r="C17" s="27" t="s">
        <v>5</v>
      </c>
      <c r="D17" s="27" t="s">
        <v>121</v>
      </c>
      <c r="E17" s="28">
        <v>1445200</v>
      </c>
      <c r="F17" s="28">
        <v>1472500</v>
      </c>
      <c r="G17" s="28">
        <v>1472500</v>
      </c>
      <c r="H17" s="29">
        <f t="shared" si="0"/>
        <v>100</v>
      </c>
    </row>
    <row r="18" spans="1:8" ht="15.75" outlineLevel="1">
      <c r="A18" s="12" t="s">
        <v>26</v>
      </c>
      <c r="B18" s="30" t="s">
        <v>27</v>
      </c>
      <c r="C18" s="30" t="s">
        <v>5</v>
      </c>
      <c r="D18" s="30" t="s">
        <v>8</v>
      </c>
      <c r="E18" s="31">
        <v>1445200</v>
      </c>
      <c r="F18" s="31">
        <v>1472500</v>
      </c>
      <c r="G18" s="31">
        <v>1472500</v>
      </c>
      <c r="H18" s="32">
        <f t="shared" si="0"/>
        <v>100</v>
      </c>
    </row>
    <row r="19" spans="1:8" ht="31.5">
      <c r="A19" s="12" t="s">
        <v>20</v>
      </c>
      <c r="B19" s="30" t="s">
        <v>1730</v>
      </c>
      <c r="C19" s="27" t="s">
        <v>8</v>
      </c>
      <c r="D19" s="27" t="s">
        <v>121</v>
      </c>
      <c r="E19" s="28">
        <v>1000000</v>
      </c>
      <c r="F19" s="28">
        <v>1366700</v>
      </c>
      <c r="G19" s="28">
        <v>1366700</v>
      </c>
      <c r="H19" s="29">
        <f t="shared" si="0"/>
        <v>100</v>
      </c>
    </row>
    <row r="20" spans="1:8" ht="31.5" outlineLevel="1">
      <c r="A20" s="12" t="s">
        <v>28</v>
      </c>
      <c r="B20" s="30" t="s">
        <v>30</v>
      </c>
      <c r="C20" s="30" t="s">
        <v>8</v>
      </c>
      <c r="D20" s="30" t="s">
        <v>29</v>
      </c>
      <c r="E20" s="31">
        <v>1000000</v>
      </c>
      <c r="F20" s="31">
        <v>1000000</v>
      </c>
      <c r="G20" s="31">
        <v>1000000</v>
      </c>
      <c r="H20" s="32">
        <f t="shared" si="0"/>
        <v>100</v>
      </c>
    </row>
    <row r="21" spans="1:8" ht="15.75" outlineLevel="1">
      <c r="A21" s="12" t="s">
        <v>23</v>
      </c>
      <c r="B21" s="30" t="s">
        <v>31</v>
      </c>
      <c r="C21" s="30" t="s">
        <v>8</v>
      </c>
      <c r="D21" s="30" t="s">
        <v>26</v>
      </c>
      <c r="E21" s="31">
        <v>0</v>
      </c>
      <c r="F21" s="31">
        <v>366700</v>
      </c>
      <c r="G21" s="31">
        <v>366700</v>
      </c>
      <c r="H21" s="32">
        <f t="shared" si="0"/>
        <v>100</v>
      </c>
    </row>
    <row r="22" spans="1:8" ht="15.75">
      <c r="A22" s="12" t="s">
        <v>32</v>
      </c>
      <c r="B22" s="30" t="s">
        <v>1731</v>
      </c>
      <c r="C22" s="27" t="s">
        <v>11</v>
      </c>
      <c r="D22" s="27" t="s">
        <v>121</v>
      </c>
      <c r="E22" s="28">
        <v>20007200</v>
      </c>
      <c r="F22" s="28">
        <v>25399153.77</v>
      </c>
      <c r="G22" s="28">
        <v>24683687.41</v>
      </c>
      <c r="H22" s="29">
        <f t="shared" si="0"/>
        <v>97.183109459162111</v>
      </c>
    </row>
    <row r="23" spans="1:8" ht="15.75" outlineLevel="1">
      <c r="A23" s="12" t="s">
        <v>33</v>
      </c>
      <c r="B23" s="30" t="s">
        <v>35</v>
      </c>
      <c r="C23" s="30" t="s">
        <v>11</v>
      </c>
      <c r="D23" s="30" t="s">
        <v>34</v>
      </c>
      <c r="E23" s="31">
        <v>2411100</v>
      </c>
      <c r="F23" s="31">
        <v>7496920.9400000004</v>
      </c>
      <c r="G23" s="31">
        <v>7444468.79</v>
      </c>
      <c r="H23" s="32">
        <f t="shared" si="0"/>
        <v>99.30035076507022</v>
      </c>
    </row>
    <row r="24" spans="1:8" ht="15.75" outlineLevel="1">
      <c r="A24" s="12" t="s">
        <v>36</v>
      </c>
      <c r="B24" s="30" t="s">
        <v>38</v>
      </c>
      <c r="C24" s="30" t="s">
        <v>11</v>
      </c>
      <c r="D24" s="30" t="s">
        <v>37</v>
      </c>
      <c r="E24" s="31">
        <v>16687200</v>
      </c>
      <c r="F24" s="31">
        <v>799724</v>
      </c>
      <c r="G24" s="31">
        <v>557140.80000000005</v>
      </c>
      <c r="H24" s="32">
        <f t="shared" si="0"/>
        <v>69.666634989071227</v>
      </c>
    </row>
    <row r="25" spans="1:8" ht="15.75" outlineLevel="1">
      <c r="A25" s="12" t="s">
        <v>39</v>
      </c>
      <c r="B25" s="30" t="s">
        <v>40</v>
      </c>
      <c r="C25" s="30" t="s">
        <v>11</v>
      </c>
      <c r="D25" s="30" t="s">
        <v>29</v>
      </c>
      <c r="E25" s="31">
        <v>197700</v>
      </c>
      <c r="F25" s="31">
        <v>15058200</v>
      </c>
      <c r="G25" s="31">
        <v>15054831.43</v>
      </c>
      <c r="H25" s="32">
        <f t="shared" si="0"/>
        <v>99.977629663572003</v>
      </c>
    </row>
    <row r="26" spans="1:8" ht="15.75" outlineLevel="1">
      <c r="A26" s="12" t="s">
        <v>41</v>
      </c>
      <c r="B26" s="30" t="s">
        <v>42</v>
      </c>
      <c r="C26" s="30" t="s">
        <v>11</v>
      </c>
      <c r="D26" s="30" t="s">
        <v>28</v>
      </c>
      <c r="E26" s="31">
        <v>711200</v>
      </c>
      <c r="F26" s="31">
        <v>2044308.83</v>
      </c>
      <c r="G26" s="31">
        <v>1627246.39</v>
      </c>
      <c r="H26" s="32">
        <f t="shared" si="0"/>
        <v>79.598853466772908</v>
      </c>
    </row>
    <row r="27" spans="1:8" ht="15.75">
      <c r="A27" s="12" t="s">
        <v>43</v>
      </c>
      <c r="B27" s="30" t="s">
        <v>1732</v>
      </c>
      <c r="C27" s="27" t="s">
        <v>34</v>
      </c>
      <c r="D27" s="27" t="s">
        <v>121</v>
      </c>
      <c r="E27" s="28">
        <v>34941800</v>
      </c>
      <c r="F27" s="28">
        <v>60586749.93</v>
      </c>
      <c r="G27" s="28">
        <v>50093787.909999996</v>
      </c>
      <c r="H27" s="29">
        <f t="shared" si="0"/>
        <v>82.681094410703267</v>
      </c>
    </row>
    <row r="28" spans="1:8" ht="15.75" outlineLevel="1">
      <c r="A28" s="12" t="s">
        <v>44</v>
      </c>
      <c r="B28" s="30" t="s">
        <v>45</v>
      </c>
      <c r="C28" s="30" t="s">
        <v>34</v>
      </c>
      <c r="D28" s="30" t="s">
        <v>3</v>
      </c>
      <c r="E28" s="31">
        <v>0</v>
      </c>
      <c r="F28" s="31">
        <v>207891.17</v>
      </c>
      <c r="G28" s="31">
        <v>207194.95</v>
      </c>
      <c r="H28" s="32">
        <f t="shared" si="0"/>
        <v>99.66510362128416</v>
      </c>
    </row>
    <row r="29" spans="1:8" ht="15.75" outlineLevel="1">
      <c r="A29" s="12" t="s">
        <v>46</v>
      </c>
      <c r="B29" s="30" t="s">
        <v>47</v>
      </c>
      <c r="C29" s="30" t="s">
        <v>34</v>
      </c>
      <c r="D29" s="30" t="s">
        <v>5</v>
      </c>
      <c r="E29" s="31">
        <v>27564300</v>
      </c>
      <c r="F29" s="31">
        <v>42200979.700000003</v>
      </c>
      <c r="G29" s="31">
        <v>34234773.990000002</v>
      </c>
      <c r="H29" s="32">
        <f t="shared" si="0"/>
        <v>81.123173521964461</v>
      </c>
    </row>
    <row r="30" spans="1:8" ht="15.75" outlineLevel="1">
      <c r="A30" s="12" t="s">
        <v>48</v>
      </c>
      <c r="B30" s="30" t="s">
        <v>49</v>
      </c>
      <c r="C30" s="30" t="s">
        <v>34</v>
      </c>
      <c r="D30" s="30" t="s">
        <v>8</v>
      </c>
      <c r="E30" s="31">
        <v>320000</v>
      </c>
      <c r="F30" s="31">
        <v>2190000</v>
      </c>
      <c r="G30" s="31">
        <v>2129043.6</v>
      </c>
      <c r="H30" s="32">
        <f t="shared" si="0"/>
        <v>97.216602739726028</v>
      </c>
    </row>
    <row r="31" spans="1:8" ht="31.5" outlineLevel="1">
      <c r="A31" s="12" t="s">
        <v>50</v>
      </c>
      <c r="B31" s="30" t="s">
        <v>51</v>
      </c>
      <c r="C31" s="30" t="s">
        <v>34</v>
      </c>
      <c r="D31" s="30" t="s">
        <v>34</v>
      </c>
      <c r="E31" s="31">
        <v>7057500</v>
      </c>
      <c r="F31" s="31">
        <v>15987879.060000001</v>
      </c>
      <c r="G31" s="31">
        <v>13522775.369999999</v>
      </c>
      <c r="H31" s="32">
        <f t="shared" si="0"/>
        <v>84.581421458413246</v>
      </c>
    </row>
    <row r="32" spans="1:8" ht="15.75">
      <c r="A32" s="12" t="s">
        <v>52</v>
      </c>
      <c r="B32" s="30" t="s">
        <v>1733</v>
      </c>
      <c r="C32" s="27" t="s">
        <v>17</v>
      </c>
      <c r="D32" s="27" t="s">
        <v>121</v>
      </c>
      <c r="E32" s="28">
        <v>340886400</v>
      </c>
      <c r="F32" s="28">
        <v>376867421.94</v>
      </c>
      <c r="G32" s="28">
        <v>366330299.85000002</v>
      </c>
      <c r="H32" s="29">
        <f t="shared" si="0"/>
        <v>97.204024153704225</v>
      </c>
    </row>
    <row r="33" spans="1:8" ht="15.75" outlineLevel="1">
      <c r="A33" s="12" t="s">
        <v>53</v>
      </c>
      <c r="B33" s="30" t="s">
        <v>54</v>
      </c>
      <c r="C33" s="30" t="s">
        <v>17</v>
      </c>
      <c r="D33" s="30" t="s">
        <v>3</v>
      </c>
      <c r="E33" s="31">
        <v>102963100</v>
      </c>
      <c r="F33" s="31">
        <v>112183502.89</v>
      </c>
      <c r="G33" s="31">
        <v>107301496.28</v>
      </c>
      <c r="H33" s="32">
        <f t="shared" si="0"/>
        <v>95.648195604315376</v>
      </c>
    </row>
    <row r="34" spans="1:8" ht="15.75" outlineLevel="1">
      <c r="A34" s="12" t="s">
        <v>55</v>
      </c>
      <c r="B34" s="30" t="s">
        <v>56</v>
      </c>
      <c r="C34" s="30" t="s">
        <v>17</v>
      </c>
      <c r="D34" s="30" t="s">
        <v>5</v>
      </c>
      <c r="E34" s="31">
        <v>203121400</v>
      </c>
      <c r="F34" s="31">
        <v>225927003.90000001</v>
      </c>
      <c r="G34" s="31">
        <v>222071976.16</v>
      </c>
      <c r="H34" s="32">
        <f t="shared" si="0"/>
        <v>98.293684387676677</v>
      </c>
    </row>
    <row r="35" spans="1:8" ht="15.75" outlineLevel="1">
      <c r="A35" s="12" t="s">
        <v>57</v>
      </c>
      <c r="B35" s="30" t="s">
        <v>58</v>
      </c>
      <c r="C35" s="30" t="s">
        <v>17</v>
      </c>
      <c r="D35" s="30" t="s">
        <v>8</v>
      </c>
      <c r="E35" s="31">
        <v>13649700</v>
      </c>
      <c r="F35" s="31">
        <v>15451487.800000001</v>
      </c>
      <c r="G35" s="31">
        <v>14689308.050000001</v>
      </c>
      <c r="H35" s="32">
        <f t="shared" si="0"/>
        <v>95.067272745088019</v>
      </c>
    </row>
    <row r="36" spans="1:8" ht="15.75" outlineLevel="1">
      <c r="A36" s="12" t="s">
        <v>59</v>
      </c>
      <c r="B36" s="30" t="s">
        <v>60</v>
      </c>
      <c r="C36" s="30" t="s">
        <v>17</v>
      </c>
      <c r="D36" s="30" t="s">
        <v>17</v>
      </c>
      <c r="E36" s="31">
        <v>5142900</v>
      </c>
      <c r="F36" s="31">
        <v>6101325.29</v>
      </c>
      <c r="G36" s="31">
        <v>5607124.1500000004</v>
      </c>
      <c r="H36" s="32">
        <f t="shared" si="0"/>
        <v>91.90010175641693</v>
      </c>
    </row>
    <row r="37" spans="1:8" ht="15.75" outlineLevel="1">
      <c r="A37" s="12" t="s">
        <v>61</v>
      </c>
      <c r="B37" s="30" t="s">
        <v>62</v>
      </c>
      <c r="C37" s="30" t="s">
        <v>17</v>
      </c>
      <c r="D37" s="30" t="s">
        <v>29</v>
      </c>
      <c r="E37" s="31">
        <v>16009300</v>
      </c>
      <c r="F37" s="31">
        <v>17204102.059999999</v>
      </c>
      <c r="G37" s="31">
        <v>16660395.210000001</v>
      </c>
      <c r="H37" s="32">
        <f t="shared" si="0"/>
        <v>96.839667376397799</v>
      </c>
    </row>
    <row r="38" spans="1:8" ht="15.75">
      <c r="A38" s="12" t="s">
        <v>63</v>
      </c>
      <c r="B38" s="30" t="s">
        <v>1734</v>
      </c>
      <c r="C38" s="27" t="s">
        <v>37</v>
      </c>
      <c r="D38" s="27" t="s">
        <v>121</v>
      </c>
      <c r="E38" s="28">
        <v>39667100</v>
      </c>
      <c r="F38" s="28">
        <v>56612581.469999999</v>
      </c>
      <c r="G38" s="28">
        <v>55939221.039999999</v>
      </c>
      <c r="H38" s="29">
        <f t="shared" si="0"/>
        <v>98.81058165426208</v>
      </c>
    </row>
    <row r="39" spans="1:8" ht="15.75" outlineLevel="1">
      <c r="A39" s="12" t="s">
        <v>64</v>
      </c>
      <c r="B39" s="30" t="s">
        <v>65</v>
      </c>
      <c r="C39" s="30" t="s">
        <v>37</v>
      </c>
      <c r="D39" s="30" t="s">
        <v>3</v>
      </c>
      <c r="E39" s="31">
        <v>39667100</v>
      </c>
      <c r="F39" s="31">
        <v>52531171.020000003</v>
      </c>
      <c r="G39" s="31">
        <v>52195559.049999997</v>
      </c>
      <c r="H39" s="32">
        <f t="shared" si="0"/>
        <v>99.361118430289267</v>
      </c>
    </row>
    <row r="40" spans="1:8" ht="15.75" outlineLevel="1">
      <c r="A40" s="12" t="s">
        <v>66</v>
      </c>
      <c r="B40" s="30" t="s">
        <v>67</v>
      </c>
      <c r="C40" s="30" t="s">
        <v>37</v>
      </c>
      <c r="D40" s="30" t="s">
        <v>11</v>
      </c>
      <c r="E40" s="31">
        <v>0</v>
      </c>
      <c r="F40" s="31">
        <v>4081410.45</v>
      </c>
      <c r="G40" s="31">
        <v>3743661.99</v>
      </c>
      <c r="H40" s="32">
        <f t="shared" si="0"/>
        <v>91.724712225402371</v>
      </c>
    </row>
    <row r="41" spans="1:8" ht="15.75">
      <c r="A41" s="12" t="s">
        <v>68</v>
      </c>
      <c r="B41" s="30" t="s">
        <v>1736</v>
      </c>
      <c r="C41" s="27" t="s">
        <v>26</v>
      </c>
      <c r="D41" s="27" t="s">
        <v>121</v>
      </c>
      <c r="E41" s="28">
        <v>45739900</v>
      </c>
      <c r="F41" s="28">
        <v>42070504</v>
      </c>
      <c r="G41" s="28">
        <v>38551506.32</v>
      </c>
      <c r="H41" s="29">
        <f t="shared" si="0"/>
        <v>91.635475343960707</v>
      </c>
    </row>
    <row r="42" spans="1:8" ht="15.75" outlineLevel="1">
      <c r="A42" s="12" t="s">
        <v>69</v>
      </c>
      <c r="B42" s="30" t="s">
        <v>70</v>
      </c>
      <c r="C42" s="30" t="s">
        <v>26</v>
      </c>
      <c r="D42" s="30" t="s">
        <v>3</v>
      </c>
      <c r="E42" s="31">
        <v>638400</v>
      </c>
      <c r="F42" s="31">
        <v>928812</v>
      </c>
      <c r="G42" s="31">
        <v>881000.45</v>
      </c>
      <c r="H42" s="32">
        <f t="shared" si="0"/>
        <v>94.852397471178236</v>
      </c>
    </row>
    <row r="43" spans="1:8" ht="15.75" outlineLevel="1">
      <c r="A43" s="12" t="s">
        <v>71</v>
      </c>
      <c r="B43" s="30" t="s">
        <v>72</v>
      </c>
      <c r="C43" s="30" t="s">
        <v>26</v>
      </c>
      <c r="D43" s="30" t="s">
        <v>5</v>
      </c>
      <c r="E43" s="31">
        <v>16137200</v>
      </c>
      <c r="F43" s="31">
        <v>20574572</v>
      </c>
      <c r="G43" s="31">
        <v>20574572</v>
      </c>
      <c r="H43" s="32">
        <f t="shared" si="0"/>
        <v>100</v>
      </c>
    </row>
    <row r="44" spans="1:8" ht="15.75" outlineLevel="1">
      <c r="A44" s="12" t="s">
        <v>73</v>
      </c>
      <c r="B44" s="30" t="s">
        <v>74</v>
      </c>
      <c r="C44" s="30" t="s">
        <v>26</v>
      </c>
      <c r="D44" s="30" t="s">
        <v>8</v>
      </c>
      <c r="E44" s="31">
        <v>10029200</v>
      </c>
      <c r="F44" s="31">
        <v>10907520</v>
      </c>
      <c r="G44" s="31">
        <v>8934274.8000000007</v>
      </c>
      <c r="H44" s="32">
        <f t="shared" si="0"/>
        <v>81.909313941207543</v>
      </c>
    </row>
    <row r="45" spans="1:8" ht="15.75" outlineLevel="1">
      <c r="A45" s="12" t="s">
        <v>75</v>
      </c>
      <c r="B45" s="30" t="s">
        <v>76</v>
      </c>
      <c r="C45" s="30" t="s">
        <v>26</v>
      </c>
      <c r="D45" s="30" t="s">
        <v>11</v>
      </c>
      <c r="E45" s="31">
        <v>13449100</v>
      </c>
      <c r="F45" s="31">
        <v>4173600</v>
      </c>
      <c r="G45" s="31">
        <v>2675659.0699999998</v>
      </c>
      <c r="H45" s="32">
        <f t="shared" si="0"/>
        <v>64.109140070921981</v>
      </c>
    </row>
    <row r="46" spans="1:8" ht="15.75" outlineLevel="1">
      <c r="A46" s="12" t="s">
        <v>77</v>
      </c>
      <c r="B46" s="30" t="s">
        <v>78</v>
      </c>
      <c r="C46" s="30" t="s">
        <v>26</v>
      </c>
      <c r="D46" s="30" t="s">
        <v>14</v>
      </c>
      <c r="E46" s="31">
        <v>5486000</v>
      </c>
      <c r="F46" s="31">
        <v>5486000</v>
      </c>
      <c r="G46" s="31">
        <v>5486000</v>
      </c>
      <c r="H46" s="32">
        <f t="shared" si="0"/>
        <v>100</v>
      </c>
    </row>
    <row r="47" spans="1:8" ht="15.75">
      <c r="A47" s="12" t="s">
        <v>79</v>
      </c>
      <c r="B47" s="30" t="s">
        <v>1737</v>
      </c>
      <c r="C47" s="27" t="s">
        <v>20</v>
      </c>
      <c r="D47" s="27" t="s">
        <v>121</v>
      </c>
      <c r="E47" s="28">
        <v>3954100</v>
      </c>
      <c r="F47" s="28">
        <v>4357130.79</v>
      </c>
      <c r="G47" s="28">
        <v>4257343.3499999996</v>
      </c>
      <c r="H47" s="29">
        <f t="shared" si="0"/>
        <v>97.709790116261345</v>
      </c>
    </row>
    <row r="48" spans="1:8" ht="15.75" outlineLevel="1">
      <c r="A48" s="12" t="s">
        <v>80</v>
      </c>
      <c r="B48" s="30" t="s">
        <v>81</v>
      </c>
      <c r="C48" s="30" t="s">
        <v>20</v>
      </c>
      <c r="D48" s="30" t="s">
        <v>5</v>
      </c>
      <c r="E48" s="31">
        <v>3954100</v>
      </c>
      <c r="F48" s="31">
        <v>4357130.79</v>
      </c>
      <c r="G48" s="31">
        <v>4257343.3499999996</v>
      </c>
      <c r="H48" s="32">
        <f t="shared" si="0"/>
        <v>97.709790116261345</v>
      </c>
    </row>
    <row r="49" spans="1:8" ht="47.25">
      <c r="A49" s="12" t="s">
        <v>82</v>
      </c>
      <c r="B49" s="30" t="s">
        <v>1739</v>
      </c>
      <c r="C49" s="27" t="s">
        <v>32</v>
      </c>
      <c r="D49" s="27" t="s">
        <v>121</v>
      </c>
      <c r="E49" s="28">
        <v>34722700</v>
      </c>
      <c r="F49" s="28">
        <v>94783919.689999998</v>
      </c>
      <c r="G49" s="28">
        <v>91102817.209999993</v>
      </c>
      <c r="H49" s="29">
        <f t="shared" si="0"/>
        <v>96.116321743140176</v>
      </c>
    </row>
    <row r="50" spans="1:8" ht="47.25" outlineLevel="1">
      <c r="A50" s="12" t="s">
        <v>83</v>
      </c>
      <c r="B50" s="30" t="s">
        <v>84</v>
      </c>
      <c r="C50" s="30" t="s">
        <v>32</v>
      </c>
      <c r="D50" s="30" t="s">
        <v>3</v>
      </c>
      <c r="E50" s="31">
        <v>22113700</v>
      </c>
      <c r="F50" s="31">
        <v>22113700</v>
      </c>
      <c r="G50" s="31">
        <v>22113700</v>
      </c>
      <c r="H50" s="32">
        <f t="shared" si="0"/>
        <v>100</v>
      </c>
    </row>
    <row r="51" spans="1:8" ht="15.75" outlineLevel="1">
      <c r="A51" s="12" t="s">
        <v>85</v>
      </c>
      <c r="B51" s="30" t="s">
        <v>86</v>
      </c>
      <c r="C51" s="30" t="s">
        <v>32</v>
      </c>
      <c r="D51" s="30" t="s">
        <v>8</v>
      </c>
      <c r="E51" s="31">
        <v>12609000</v>
      </c>
      <c r="F51" s="31">
        <v>72670219.689999998</v>
      </c>
      <c r="G51" s="31">
        <v>68989117.209999993</v>
      </c>
      <c r="H51" s="32">
        <f t="shared" si="0"/>
        <v>94.934510318390366</v>
      </c>
    </row>
    <row r="52" spans="1:8" ht="15.75">
      <c r="A52" s="33" t="s">
        <v>87</v>
      </c>
      <c r="B52" s="34"/>
      <c r="C52" s="34"/>
      <c r="D52" s="34"/>
      <c r="E52" s="35">
        <v>561826800</v>
      </c>
      <c r="F52" s="35">
        <v>706593663.94000006</v>
      </c>
      <c r="G52" s="35">
        <v>674929818.04999995</v>
      </c>
      <c r="H52" s="29">
        <f t="shared" si="0"/>
        <v>95.51880415776148</v>
      </c>
    </row>
  </sheetData>
  <autoFilter ref="B8:D52"/>
  <mergeCells count="1">
    <mergeCell ref="A5:H5"/>
  </mergeCells>
  <pageMargins left="0.78740157480314965" right="0.78740157480314965" top="1.1811023622047245" bottom="0.59055118110236227" header="0.51181102362204722" footer="0.51181102362204722"/>
  <pageSetup paperSize="9" scale="92" fitToHeight="0" orientation="landscape" r:id="rId1"/>
  <headerFooter alignWithMargins="0"/>
</worksheet>
</file>

<file path=xl/worksheets/sheet4.xml><?xml version="1.0" encoding="utf-8"?>
<worksheet xmlns="http://schemas.openxmlformats.org/spreadsheetml/2006/main" xmlns:r="http://schemas.openxmlformats.org/officeDocument/2006/relationships">
  <sheetPr>
    <outlinePr summaryBelow="0"/>
    <pageSetUpPr fitToPage="1"/>
  </sheetPr>
  <dimension ref="A1:L713"/>
  <sheetViews>
    <sheetView showGridLines="0" workbookViewId="0">
      <selection activeCell="J3" sqref="J3"/>
    </sheetView>
  </sheetViews>
  <sheetFormatPr defaultRowHeight="12.75" customHeight="1" outlineLevelRow="7"/>
  <cols>
    <col min="1" max="1" width="7.28515625" style="4" customWidth="1"/>
    <col min="2" max="2" width="46.42578125" style="4" customWidth="1"/>
    <col min="3" max="3" width="7.140625" style="4" customWidth="1"/>
    <col min="4" max="4" width="4.42578125" style="4" customWidth="1"/>
    <col min="5" max="5" width="10.28515625" style="4" customWidth="1"/>
    <col min="6" max="6" width="4.140625" style="4" customWidth="1"/>
    <col min="7" max="7" width="14.85546875" style="4" customWidth="1"/>
    <col min="8" max="8" width="5.140625" style="4" customWidth="1"/>
    <col min="9" max="11" width="15.42578125" style="4" customWidth="1"/>
    <col min="12" max="12" width="9.140625" style="4"/>
  </cols>
  <sheetData>
    <row r="1" spans="1:12" ht="12.75" customHeight="1">
      <c r="L1" s="5" t="s">
        <v>1360</v>
      </c>
    </row>
    <row r="2" spans="1:12" ht="12.75" customHeight="1">
      <c r="L2" s="5" t="s">
        <v>88</v>
      </c>
    </row>
    <row r="3" spans="1:12" ht="12.75" customHeight="1">
      <c r="J3" s="4" t="s">
        <v>1995</v>
      </c>
    </row>
    <row r="4" spans="1:12" ht="16.7" customHeight="1">
      <c r="A4" s="208" t="s">
        <v>1359</v>
      </c>
      <c r="B4" s="208"/>
      <c r="C4" s="208"/>
      <c r="D4" s="208"/>
      <c r="E4" s="208"/>
      <c r="F4" s="208"/>
      <c r="G4" s="208"/>
      <c r="H4" s="208"/>
      <c r="I4" s="208"/>
      <c r="J4" s="208"/>
      <c r="K4" s="208"/>
      <c r="L4" s="208"/>
    </row>
    <row r="5" spans="1:12" ht="15.75">
      <c r="A5" s="6"/>
      <c r="B5" s="6"/>
      <c r="C5" s="6"/>
      <c r="D5" s="6"/>
      <c r="E5" s="6"/>
      <c r="F5" s="6"/>
      <c r="G5" s="6"/>
      <c r="H5" s="6"/>
      <c r="I5" s="6"/>
      <c r="J5" s="6"/>
    </row>
    <row r="6" spans="1:12" ht="78" customHeight="1">
      <c r="A6" s="25" t="s">
        <v>119</v>
      </c>
      <c r="B6" s="12" t="s">
        <v>1361</v>
      </c>
      <c r="C6" s="25" t="s">
        <v>1362</v>
      </c>
      <c r="D6" s="25" t="s">
        <v>0</v>
      </c>
      <c r="E6" s="12" t="s">
        <v>1358</v>
      </c>
      <c r="F6" s="25" t="s">
        <v>1</v>
      </c>
      <c r="G6" s="12" t="s">
        <v>1363</v>
      </c>
      <c r="H6" s="25" t="s">
        <v>1364</v>
      </c>
      <c r="I6" s="12" t="s">
        <v>92</v>
      </c>
      <c r="J6" s="12" t="s">
        <v>93</v>
      </c>
      <c r="K6" s="12" t="s">
        <v>94</v>
      </c>
      <c r="L6" s="26" t="s">
        <v>117</v>
      </c>
    </row>
    <row r="7" spans="1:12" ht="15.75">
      <c r="A7" s="12" t="s">
        <v>2</v>
      </c>
      <c r="B7" s="30" t="s">
        <v>900</v>
      </c>
      <c r="C7" s="11" t="s">
        <v>852</v>
      </c>
      <c r="D7" s="27"/>
      <c r="E7" s="11"/>
      <c r="F7" s="27"/>
      <c r="G7" s="11"/>
      <c r="H7" s="11"/>
      <c r="I7" s="28">
        <v>116196500</v>
      </c>
      <c r="J7" s="28">
        <v>120274275.81</v>
      </c>
      <c r="K7" s="28">
        <v>116543101.51000001</v>
      </c>
      <c r="L7" s="29">
        <f>K7/J7*100</f>
        <v>96.897778619017245</v>
      </c>
    </row>
    <row r="8" spans="1:12" ht="15.75" outlineLevel="1">
      <c r="A8" s="12" t="s">
        <v>4</v>
      </c>
      <c r="B8" s="30" t="s">
        <v>1728</v>
      </c>
      <c r="C8" s="11" t="s">
        <v>852</v>
      </c>
      <c r="D8" s="27" t="s">
        <v>3</v>
      </c>
      <c r="E8" s="11"/>
      <c r="F8" s="27" t="s">
        <v>121</v>
      </c>
      <c r="G8" s="11"/>
      <c r="H8" s="11"/>
      <c r="I8" s="28">
        <v>25921100</v>
      </c>
      <c r="J8" s="28">
        <v>28243648.350000001</v>
      </c>
      <c r="K8" s="28">
        <v>26844146.539999999</v>
      </c>
      <c r="L8" s="29">
        <f t="shared" ref="L8:L65" si="0">K8/J8*100</f>
        <v>95.04489720075415</v>
      </c>
    </row>
    <row r="9" spans="1:12" ht="47.25" outlineLevel="2">
      <c r="A9" s="12" t="s">
        <v>7</v>
      </c>
      <c r="B9" s="30" t="s">
        <v>6</v>
      </c>
      <c r="C9" s="11" t="s">
        <v>852</v>
      </c>
      <c r="D9" s="27" t="s">
        <v>3</v>
      </c>
      <c r="E9" s="11" t="s">
        <v>1356</v>
      </c>
      <c r="F9" s="27" t="s">
        <v>5</v>
      </c>
      <c r="G9" s="11"/>
      <c r="H9" s="11"/>
      <c r="I9" s="28">
        <v>987800</v>
      </c>
      <c r="J9" s="28">
        <v>829150.37</v>
      </c>
      <c r="K9" s="28">
        <v>828769.73</v>
      </c>
      <c r="L9" s="29">
        <f t="shared" si="0"/>
        <v>99.95409276606847</v>
      </c>
    </row>
    <row r="10" spans="1:12" ht="31.5" outlineLevel="4">
      <c r="A10" s="12" t="s">
        <v>10</v>
      </c>
      <c r="B10" s="30" t="s">
        <v>1220</v>
      </c>
      <c r="C10" s="11" t="s">
        <v>852</v>
      </c>
      <c r="D10" s="27" t="s">
        <v>3</v>
      </c>
      <c r="E10" s="11" t="s">
        <v>1356</v>
      </c>
      <c r="F10" s="27" t="s">
        <v>5</v>
      </c>
      <c r="G10" s="11" t="s">
        <v>1221</v>
      </c>
      <c r="H10" s="11"/>
      <c r="I10" s="28">
        <v>987800</v>
      </c>
      <c r="J10" s="28">
        <v>829150.37</v>
      </c>
      <c r="K10" s="28">
        <v>828769.73</v>
      </c>
      <c r="L10" s="29">
        <f t="shared" si="0"/>
        <v>99.95409276606847</v>
      </c>
    </row>
    <row r="11" spans="1:12" ht="31.5" outlineLevel="5">
      <c r="A11" s="12" t="s">
        <v>13</v>
      </c>
      <c r="B11" s="30" t="s">
        <v>1217</v>
      </c>
      <c r="C11" s="11" t="s">
        <v>852</v>
      </c>
      <c r="D11" s="27" t="s">
        <v>3</v>
      </c>
      <c r="E11" s="11" t="s">
        <v>1356</v>
      </c>
      <c r="F11" s="27" t="s">
        <v>5</v>
      </c>
      <c r="G11" s="11" t="s">
        <v>1218</v>
      </c>
      <c r="H11" s="11"/>
      <c r="I11" s="28">
        <v>987800</v>
      </c>
      <c r="J11" s="28">
        <v>829150.37</v>
      </c>
      <c r="K11" s="28">
        <v>828769.73</v>
      </c>
      <c r="L11" s="29">
        <f t="shared" si="0"/>
        <v>99.95409276606847</v>
      </c>
    </row>
    <row r="12" spans="1:12" ht="47.25" outlineLevel="6">
      <c r="A12" s="12" t="s">
        <v>16</v>
      </c>
      <c r="B12" s="30" t="s">
        <v>1357</v>
      </c>
      <c r="C12" s="11" t="s">
        <v>852</v>
      </c>
      <c r="D12" s="27" t="s">
        <v>3</v>
      </c>
      <c r="E12" s="11" t="s">
        <v>1356</v>
      </c>
      <c r="F12" s="27" t="s">
        <v>5</v>
      </c>
      <c r="G12" s="11" t="s">
        <v>1355</v>
      </c>
      <c r="H12" s="11"/>
      <c r="I12" s="28">
        <v>987800</v>
      </c>
      <c r="J12" s="28">
        <v>829150.37</v>
      </c>
      <c r="K12" s="28">
        <v>828769.73</v>
      </c>
      <c r="L12" s="29">
        <f t="shared" si="0"/>
        <v>99.95409276606847</v>
      </c>
    </row>
    <row r="13" spans="1:12" ht="31.5" outlineLevel="7">
      <c r="A13" s="12" t="s">
        <v>19</v>
      </c>
      <c r="B13" s="30" t="s">
        <v>360</v>
      </c>
      <c r="C13" s="12" t="s">
        <v>852</v>
      </c>
      <c r="D13" s="30" t="s">
        <v>3</v>
      </c>
      <c r="E13" s="12" t="s">
        <v>1356</v>
      </c>
      <c r="F13" s="30" t="s">
        <v>5</v>
      </c>
      <c r="G13" s="12" t="s">
        <v>1355</v>
      </c>
      <c r="H13" s="12" t="s">
        <v>361</v>
      </c>
      <c r="I13" s="31">
        <v>754800</v>
      </c>
      <c r="J13" s="31">
        <v>632826.73</v>
      </c>
      <c r="K13" s="31">
        <v>632826.73</v>
      </c>
      <c r="L13" s="32">
        <f t="shared" si="0"/>
        <v>100</v>
      </c>
    </row>
    <row r="14" spans="1:12" ht="47.25" outlineLevel="7">
      <c r="A14" s="12" t="s">
        <v>22</v>
      </c>
      <c r="B14" s="30" t="s">
        <v>370</v>
      </c>
      <c r="C14" s="12" t="s">
        <v>852</v>
      </c>
      <c r="D14" s="30" t="s">
        <v>3</v>
      </c>
      <c r="E14" s="12" t="s">
        <v>1356</v>
      </c>
      <c r="F14" s="30" t="s">
        <v>5</v>
      </c>
      <c r="G14" s="12" t="s">
        <v>1355</v>
      </c>
      <c r="H14" s="12" t="s">
        <v>371</v>
      </c>
      <c r="I14" s="31">
        <v>5000</v>
      </c>
      <c r="J14" s="31">
        <v>4890.6400000000003</v>
      </c>
      <c r="K14" s="31">
        <v>4510</v>
      </c>
      <c r="L14" s="32">
        <f t="shared" si="0"/>
        <v>92.21696955817643</v>
      </c>
    </row>
    <row r="15" spans="1:12" ht="63" outlineLevel="7">
      <c r="A15" s="12" t="s">
        <v>25</v>
      </c>
      <c r="B15" s="30" t="s">
        <v>355</v>
      </c>
      <c r="C15" s="12" t="s">
        <v>852</v>
      </c>
      <c r="D15" s="30" t="s">
        <v>3</v>
      </c>
      <c r="E15" s="12" t="s">
        <v>1356</v>
      </c>
      <c r="F15" s="30" t="s">
        <v>5</v>
      </c>
      <c r="G15" s="12" t="s">
        <v>1355</v>
      </c>
      <c r="H15" s="12" t="s">
        <v>356</v>
      </c>
      <c r="I15" s="31">
        <v>228000</v>
      </c>
      <c r="J15" s="31">
        <v>191433</v>
      </c>
      <c r="K15" s="31">
        <v>191433</v>
      </c>
      <c r="L15" s="32">
        <f t="shared" si="0"/>
        <v>100</v>
      </c>
    </row>
    <row r="16" spans="1:12" ht="78.75" outlineLevel="2">
      <c r="A16" s="12" t="s">
        <v>26</v>
      </c>
      <c r="B16" s="30" t="s">
        <v>12</v>
      </c>
      <c r="C16" s="11" t="s">
        <v>852</v>
      </c>
      <c r="D16" s="27" t="s">
        <v>3</v>
      </c>
      <c r="E16" s="11" t="s">
        <v>785</v>
      </c>
      <c r="F16" s="27" t="s">
        <v>11</v>
      </c>
      <c r="G16" s="11"/>
      <c r="H16" s="11"/>
      <c r="I16" s="28">
        <v>14543100</v>
      </c>
      <c r="J16" s="28">
        <v>16314074.1</v>
      </c>
      <c r="K16" s="28">
        <v>15946350.6</v>
      </c>
      <c r="L16" s="29">
        <f t="shared" si="0"/>
        <v>97.745973827592209</v>
      </c>
    </row>
    <row r="17" spans="1:12" ht="31.5" outlineLevel="4">
      <c r="A17" s="12" t="s">
        <v>20</v>
      </c>
      <c r="B17" s="30" t="s">
        <v>1220</v>
      </c>
      <c r="C17" s="11" t="s">
        <v>852</v>
      </c>
      <c r="D17" s="27" t="s">
        <v>3</v>
      </c>
      <c r="E17" s="11" t="s">
        <v>785</v>
      </c>
      <c r="F17" s="27" t="s">
        <v>11</v>
      </c>
      <c r="G17" s="11" t="s">
        <v>1221</v>
      </c>
      <c r="H17" s="11"/>
      <c r="I17" s="28">
        <v>14543100</v>
      </c>
      <c r="J17" s="28">
        <v>16314074.1</v>
      </c>
      <c r="K17" s="28">
        <v>15946350.6</v>
      </c>
      <c r="L17" s="29">
        <f t="shared" si="0"/>
        <v>97.745973827592209</v>
      </c>
    </row>
    <row r="18" spans="1:12" ht="31.5" outlineLevel="5">
      <c r="A18" s="12" t="s">
        <v>28</v>
      </c>
      <c r="B18" s="30" t="s">
        <v>1217</v>
      </c>
      <c r="C18" s="11" t="s">
        <v>852</v>
      </c>
      <c r="D18" s="27" t="s">
        <v>3</v>
      </c>
      <c r="E18" s="11" t="s">
        <v>785</v>
      </c>
      <c r="F18" s="27" t="s">
        <v>11</v>
      </c>
      <c r="G18" s="11" t="s">
        <v>1218</v>
      </c>
      <c r="H18" s="11"/>
      <c r="I18" s="28">
        <v>14543100</v>
      </c>
      <c r="J18" s="28">
        <v>16314074.1</v>
      </c>
      <c r="K18" s="28">
        <v>15946350.6</v>
      </c>
      <c r="L18" s="29">
        <f t="shared" si="0"/>
        <v>97.745973827592209</v>
      </c>
    </row>
    <row r="19" spans="1:12" ht="157.5" outlineLevel="6">
      <c r="A19" s="12" t="s">
        <v>23</v>
      </c>
      <c r="B19" s="36" t="s">
        <v>1354</v>
      </c>
      <c r="C19" s="11" t="s">
        <v>852</v>
      </c>
      <c r="D19" s="27" t="s">
        <v>3</v>
      </c>
      <c r="E19" s="11" t="s">
        <v>785</v>
      </c>
      <c r="F19" s="27" t="s">
        <v>11</v>
      </c>
      <c r="G19" s="11" t="s">
        <v>1353</v>
      </c>
      <c r="H19" s="11"/>
      <c r="I19" s="28">
        <v>31100</v>
      </c>
      <c r="J19" s="28">
        <v>31100</v>
      </c>
      <c r="K19" s="28">
        <v>30528.7</v>
      </c>
      <c r="L19" s="29">
        <f t="shared" si="0"/>
        <v>98.163022508038594</v>
      </c>
    </row>
    <row r="20" spans="1:12" ht="31.5" outlineLevel="7">
      <c r="A20" s="12" t="s">
        <v>32</v>
      </c>
      <c r="B20" s="30" t="s">
        <v>360</v>
      </c>
      <c r="C20" s="12" t="s">
        <v>852</v>
      </c>
      <c r="D20" s="30" t="s">
        <v>3</v>
      </c>
      <c r="E20" s="12" t="s">
        <v>785</v>
      </c>
      <c r="F20" s="30" t="s">
        <v>11</v>
      </c>
      <c r="G20" s="12" t="s">
        <v>1353</v>
      </c>
      <c r="H20" s="12" t="s">
        <v>361</v>
      </c>
      <c r="I20" s="31">
        <v>21904</v>
      </c>
      <c r="J20" s="31">
        <v>21904</v>
      </c>
      <c r="K20" s="31">
        <v>21904</v>
      </c>
      <c r="L20" s="32">
        <f t="shared" si="0"/>
        <v>100</v>
      </c>
    </row>
    <row r="21" spans="1:12" ht="63" outlineLevel="7">
      <c r="A21" s="12" t="s">
        <v>33</v>
      </c>
      <c r="B21" s="30" t="s">
        <v>355</v>
      </c>
      <c r="C21" s="12" t="s">
        <v>852</v>
      </c>
      <c r="D21" s="30" t="s">
        <v>3</v>
      </c>
      <c r="E21" s="12" t="s">
        <v>785</v>
      </c>
      <c r="F21" s="30" t="s">
        <v>11</v>
      </c>
      <c r="G21" s="12" t="s">
        <v>1353</v>
      </c>
      <c r="H21" s="12" t="s">
        <v>356</v>
      </c>
      <c r="I21" s="31">
        <v>6615</v>
      </c>
      <c r="J21" s="31">
        <v>6615</v>
      </c>
      <c r="K21" s="31">
        <v>6615</v>
      </c>
      <c r="L21" s="32">
        <f t="shared" si="0"/>
        <v>100</v>
      </c>
    </row>
    <row r="22" spans="1:12" ht="47.25" outlineLevel="7">
      <c r="A22" s="12" t="s">
        <v>36</v>
      </c>
      <c r="B22" s="30" t="s">
        <v>134</v>
      </c>
      <c r="C22" s="12" t="s">
        <v>852</v>
      </c>
      <c r="D22" s="30" t="s">
        <v>3</v>
      </c>
      <c r="E22" s="12" t="s">
        <v>785</v>
      </c>
      <c r="F22" s="30" t="s">
        <v>11</v>
      </c>
      <c r="G22" s="12" t="s">
        <v>1353</v>
      </c>
      <c r="H22" s="12" t="s">
        <v>135</v>
      </c>
      <c r="I22" s="31">
        <v>2581</v>
      </c>
      <c r="J22" s="31">
        <v>2581</v>
      </c>
      <c r="K22" s="31">
        <v>2009.7</v>
      </c>
      <c r="L22" s="32">
        <f t="shared" si="0"/>
        <v>77.86516853932585</v>
      </c>
    </row>
    <row r="23" spans="1:12" ht="126" outlineLevel="6">
      <c r="A23" s="12" t="s">
        <v>39</v>
      </c>
      <c r="B23" s="36" t="s">
        <v>1352</v>
      </c>
      <c r="C23" s="11" t="s">
        <v>852</v>
      </c>
      <c r="D23" s="27" t="s">
        <v>3</v>
      </c>
      <c r="E23" s="11" t="s">
        <v>785</v>
      </c>
      <c r="F23" s="27" t="s">
        <v>11</v>
      </c>
      <c r="G23" s="11" t="s">
        <v>1351</v>
      </c>
      <c r="H23" s="11"/>
      <c r="I23" s="28">
        <v>467700</v>
      </c>
      <c r="J23" s="28">
        <v>467700</v>
      </c>
      <c r="K23" s="28">
        <v>462615.71</v>
      </c>
      <c r="L23" s="29">
        <f t="shared" si="0"/>
        <v>98.912916399401325</v>
      </c>
    </row>
    <row r="24" spans="1:12" ht="31.5" outlineLevel="7">
      <c r="A24" s="12" t="s">
        <v>41</v>
      </c>
      <c r="B24" s="30" t="s">
        <v>360</v>
      </c>
      <c r="C24" s="12" t="s">
        <v>852</v>
      </c>
      <c r="D24" s="30" t="s">
        <v>3</v>
      </c>
      <c r="E24" s="12" t="s">
        <v>785</v>
      </c>
      <c r="F24" s="30" t="s">
        <v>11</v>
      </c>
      <c r="G24" s="12" t="s">
        <v>1351</v>
      </c>
      <c r="H24" s="12" t="s">
        <v>361</v>
      </c>
      <c r="I24" s="31">
        <v>320228</v>
      </c>
      <c r="J24" s="31">
        <v>320228</v>
      </c>
      <c r="K24" s="31">
        <v>316597.92</v>
      </c>
      <c r="L24" s="32">
        <f t="shared" si="0"/>
        <v>98.866407684524773</v>
      </c>
    </row>
    <row r="25" spans="1:12" ht="63" outlineLevel="7">
      <c r="A25" s="12" t="s">
        <v>43</v>
      </c>
      <c r="B25" s="30" t="s">
        <v>355</v>
      </c>
      <c r="C25" s="12" t="s">
        <v>852</v>
      </c>
      <c r="D25" s="30" t="s">
        <v>3</v>
      </c>
      <c r="E25" s="12" t="s">
        <v>785</v>
      </c>
      <c r="F25" s="30" t="s">
        <v>11</v>
      </c>
      <c r="G25" s="12" t="s">
        <v>1351</v>
      </c>
      <c r="H25" s="12" t="s">
        <v>356</v>
      </c>
      <c r="I25" s="31">
        <v>96709</v>
      </c>
      <c r="J25" s="31">
        <v>96709</v>
      </c>
      <c r="K25" s="31">
        <v>95612.69</v>
      </c>
      <c r="L25" s="32">
        <f t="shared" si="0"/>
        <v>98.866382653113988</v>
      </c>
    </row>
    <row r="26" spans="1:12" ht="47.25" outlineLevel="7">
      <c r="A26" s="12" t="s">
        <v>44</v>
      </c>
      <c r="B26" s="30" t="s">
        <v>134</v>
      </c>
      <c r="C26" s="12" t="s">
        <v>852</v>
      </c>
      <c r="D26" s="30" t="s">
        <v>3</v>
      </c>
      <c r="E26" s="12" t="s">
        <v>785</v>
      </c>
      <c r="F26" s="30" t="s">
        <v>11</v>
      </c>
      <c r="G26" s="12" t="s">
        <v>1351</v>
      </c>
      <c r="H26" s="12" t="s">
        <v>135</v>
      </c>
      <c r="I26" s="31">
        <v>50763</v>
      </c>
      <c r="J26" s="31">
        <v>50763</v>
      </c>
      <c r="K26" s="31">
        <v>50405.1</v>
      </c>
      <c r="L26" s="32">
        <f t="shared" si="0"/>
        <v>99.294958926777383</v>
      </c>
    </row>
    <row r="27" spans="1:12" ht="63" outlineLevel="6">
      <c r="A27" s="12" t="s">
        <v>46</v>
      </c>
      <c r="B27" s="30" t="s">
        <v>1350</v>
      </c>
      <c r="C27" s="11" t="s">
        <v>852</v>
      </c>
      <c r="D27" s="27" t="s">
        <v>3</v>
      </c>
      <c r="E27" s="11" t="s">
        <v>785</v>
      </c>
      <c r="F27" s="27" t="s">
        <v>11</v>
      </c>
      <c r="G27" s="11" t="s">
        <v>1349</v>
      </c>
      <c r="H27" s="11"/>
      <c r="I27" s="28">
        <v>11997300</v>
      </c>
      <c r="J27" s="28">
        <v>14068490.300000001</v>
      </c>
      <c r="K27" s="28">
        <v>13760361.939999999</v>
      </c>
      <c r="L27" s="29">
        <f t="shared" si="0"/>
        <v>97.809797971001899</v>
      </c>
    </row>
    <row r="28" spans="1:12" ht="31.5" outlineLevel="7">
      <c r="A28" s="12" t="s">
        <v>48</v>
      </c>
      <c r="B28" s="30" t="s">
        <v>360</v>
      </c>
      <c r="C28" s="12" t="s">
        <v>852</v>
      </c>
      <c r="D28" s="30" t="s">
        <v>3</v>
      </c>
      <c r="E28" s="12" t="s">
        <v>785</v>
      </c>
      <c r="F28" s="30" t="s">
        <v>11</v>
      </c>
      <c r="G28" s="12" t="s">
        <v>1349</v>
      </c>
      <c r="H28" s="12" t="s">
        <v>361</v>
      </c>
      <c r="I28" s="31">
        <v>5975000</v>
      </c>
      <c r="J28" s="31">
        <v>6428773.4900000002</v>
      </c>
      <c r="K28" s="31">
        <v>6422353.21</v>
      </c>
      <c r="L28" s="32">
        <f t="shared" si="0"/>
        <v>99.900132116802894</v>
      </c>
    </row>
    <row r="29" spans="1:12" ht="47.25" outlineLevel="7">
      <c r="A29" s="12" t="s">
        <v>50</v>
      </c>
      <c r="B29" s="30" t="s">
        <v>370</v>
      </c>
      <c r="C29" s="12" t="s">
        <v>852</v>
      </c>
      <c r="D29" s="30" t="s">
        <v>3</v>
      </c>
      <c r="E29" s="12" t="s">
        <v>785</v>
      </c>
      <c r="F29" s="30" t="s">
        <v>11</v>
      </c>
      <c r="G29" s="12" t="s">
        <v>1349</v>
      </c>
      <c r="H29" s="12" t="s">
        <v>371</v>
      </c>
      <c r="I29" s="31">
        <v>12000</v>
      </c>
      <c r="J29" s="31">
        <v>38440.870000000003</v>
      </c>
      <c r="K29" s="31">
        <v>33242.800000000003</v>
      </c>
      <c r="L29" s="32">
        <f t="shared" si="0"/>
        <v>86.477751414054879</v>
      </c>
    </row>
    <row r="30" spans="1:12" ht="63" outlineLevel="7">
      <c r="A30" s="12" t="s">
        <v>52</v>
      </c>
      <c r="B30" s="30" t="s">
        <v>355</v>
      </c>
      <c r="C30" s="12" t="s">
        <v>852</v>
      </c>
      <c r="D30" s="30" t="s">
        <v>3</v>
      </c>
      <c r="E30" s="12" t="s">
        <v>785</v>
      </c>
      <c r="F30" s="30" t="s">
        <v>11</v>
      </c>
      <c r="G30" s="12" t="s">
        <v>1349</v>
      </c>
      <c r="H30" s="12" t="s">
        <v>356</v>
      </c>
      <c r="I30" s="31">
        <v>1804500</v>
      </c>
      <c r="J30" s="31">
        <v>2114695.27</v>
      </c>
      <c r="K30" s="31">
        <v>1936436.85</v>
      </c>
      <c r="L30" s="32">
        <f t="shared" si="0"/>
        <v>91.57049138337554</v>
      </c>
    </row>
    <row r="31" spans="1:12" ht="47.25" outlineLevel="7">
      <c r="A31" s="12" t="s">
        <v>53</v>
      </c>
      <c r="B31" s="30" t="s">
        <v>134</v>
      </c>
      <c r="C31" s="12" t="s">
        <v>852</v>
      </c>
      <c r="D31" s="30" t="s">
        <v>3</v>
      </c>
      <c r="E31" s="12" t="s">
        <v>785</v>
      </c>
      <c r="F31" s="30" t="s">
        <v>11</v>
      </c>
      <c r="G31" s="12" t="s">
        <v>1349</v>
      </c>
      <c r="H31" s="12" t="s">
        <v>135</v>
      </c>
      <c r="I31" s="31">
        <v>4173800</v>
      </c>
      <c r="J31" s="31">
        <v>5396011.6699999999</v>
      </c>
      <c r="K31" s="31">
        <v>5279388.08</v>
      </c>
      <c r="L31" s="32">
        <f t="shared" si="0"/>
        <v>97.838707602350311</v>
      </c>
    </row>
    <row r="32" spans="1:12" ht="141.75" outlineLevel="7">
      <c r="A32" s="12" t="s">
        <v>55</v>
      </c>
      <c r="B32" s="36" t="s">
        <v>563</v>
      </c>
      <c r="C32" s="12" t="s">
        <v>852</v>
      </c>
      <c r="D32" s="30" t="s">
        <v>3</v>
      </c>
      <c r="E32" s="12" t="s">
        <v>785</v>
      </c>
      <c r="F32" s="30" t="s">
        <v>11</v>
      </c>
      <c r="G32" s="12" t="s">
        <v>1349</v>
      </c>
      <c r="H32" s="12" t="s">
        <v>564</v>
      </c>
      <c r="I32" s="31">
        <v>0</v>
      </c>
      <c r="J32" s="31">
        <v>36844</v>
      </c>
      <c r="K32" s="31">
        <v>36844</v>
      </c>
      <c r="L32" s="32">
        <f t="shared" si="0"/>
        <v>100</v>
      </c>
    </row>
    <row r="33" spans="1:12" ht="15.75" outlineLevel="7">
      <c r="A33" s="12" t="s">
        <v>57</v>
      </c>
      <c r="B33" s="30" t="s">
        <v>128</v>
      </c>
      <c r="C33" s="12" t="s">
        <v>852</v>
      </c>
      <c r="D33" s="30" t="s">
        <v>3</v>
      </c>
      <c r="E33" s="12" t="s">
        <v>785</v>
      </c>
      <c r="F33" s="30" t="s">
        <v>11</v>
      </c>
      <c r="G33" s="12" t="s">
        <v>1349</v>
      </c>
      <c r="H33" s="12" t="s">
        <v>129</v>
      </c>
      <c r="I33" s="31">
        <v>32000</v>
      </c>
      <c r="J33" s="31">
        <v>6725</v>
      </c>
      <c r="K33" s="31">
        <v>6725</v>
      </c>
      <c r="L33" s="32">
        <f t="shared" si="0"/>
        <v>100</v>
      </c>
    </row>
    <row r="34" spans="1:12" ht="15.75" outlineLevel="7">
      <c r="A34" s="12" t="s">
        <v>59</v>
      </c>
      <c r="B34" s="30" t="s">
        <v>122</v>
      </c>
      <c r="C34" s="12" t="s">
        <v>852</v>
      </c>
      <c r="D34" s="30" t="s">
        <v>3</v>
      </c>
      <c r="E34" s="12" t="s">
        <v>785</v>
      </c>
      <c r="F34" s="30" t="s">
        <v>11</v>
      </c>
      <c r="G34" s="12" t="s">
        <v>1349</v>
      </c>
      <c r="H34" s="12" t="s">
        <v>123</v>
      </c>
      <c r="I34" s="31">
        <v>0</v>
      </c>
      <c r="J34" s="31">
        <v>47000</v>
      </c>
      <c r="K34" s="31">
        <v>45372</v>
      </c>
      <c r="L34" s="32">
        <f t="shared" si="0"/>
        <v>96.536170212765953</v>
      </c>
    </row>
    <row r="35" spans="1:12" ht="94.5" outlineLevel="6">
      <c r="A35" s="12" t="s">
        <v>61</v>
      </c>
      <c r="B35" s="30" t="s">
        <v>1348</v>
      </c>
      <c r="C35" s="11" t="s">
        <v>852</v>
      </c>
      <c r="D35" s="27" t="s">
        <v>3</v>
      </c>
      <c r="E35" s="11" t="s">
        <v>785</v>
      </c>
      <c r="F35" s="27" t="s">
        <v>11</v>
      </c>
      <c r="G35" s="11" t="s">
        <v>1347</v>
      </c>
      <c r="H35" s="11"/>
      <c r="I35" s="28">
        <v>2047000</v>
      </c>
      <c r="J35" s="28">
        <v>1746783.8</v>
      </c>
      <c r="K35" s="28">
        <v>1692844.25</v>
      </c>
      <c r="L35" s="29">
        <f t="shared" si="0"/>
        <v>96.912064904655054</v>
      </c>
    </row>
    <row r="36" spans="1:12" ht="31.5" outlineLevel="7">
      <c r="A36" s="12" t="s">
        <v>63</v>
      </c>
      <c r="B36" s="30" t="s">
        <v>360</v>
      </c>
      <c r="C36" s="12" t="s">
        <v>852</v>
      </c>
      <c r="D36" s="30" t="s">
        <v>3</v>
      </c>
      <c r="E36" s="12" t="s">
        <v>785</v>
      </c>
      <c r="F36" s="30" t="s">
        <v>11</v>
      </c>
      <c r="G36" s="12" t="s">
        <v>1347</v>
      </c>
      <c r="H36" s="12" t="s">
        <v>361</v>
      </c>
      <c r="I36" s="31">
        <v>1572000</v>
      </c>
      <c r="J36" s="31">
        <v>1340672</v>
      </c>
      <c r="K36" s="31">
        <v>1286732.45</v>
      </c>
      <c r="L36" s="32">
        <f t="shared" si="0"/>
        <v>95.976678113662388</v>
      </c>
    </row>
    <row r="37" spans="1:12" ht="63" outlineLevel="7">
      <c r="A37" s="12" t="s">
        <v>64</v>
      </c>
      <c r="B37" s="30" t="s">
        <v>355</v>
      </c>
      <c r="C37" s="12" t="s">
        <v>852</v>
      </c>
      <c r="D37" s="30" t="s">
        <v>3</v>
      </c>
      <c r="E37" s="12" t="s">
        <v>785</v>
      </c>
      <c r="F37" s="30" t="s">
        <v>11</v>
      </c>
      <c r="G37" s="12" t="s">
        <v>1347</v>
      </c>
      <c r="H37" s="12" t="s">
        <v>356</v>
      </c>
      <c r="I37" s="31">
        <v>475000</v>
      </c>
      <c r="J37" s="31">
        <v>406111.8</v>
      </c>
      <c r="K37" s="31">
        <v>406111.8</v>
      </c>
      <c r="L37" s="32">
        <f t="shared" si="0"/>
        <v>100</v>
      </c>
    </row>
    <row r="38" spans="1:12" ht="63" outlineLevel="2">
      <c r="A38" s="12" t="s">
        <v>66</v>
      </c>
      <c r="B38" s="30" t="s">
        <v>15</v>
      </c>
      <c r="C38" s="11" t="s">
        <v>852</v>
      </c>
      <c r="D38" s="27" t="s">
        <v>3</v>
      </c>
      <c r="E38" s="11" t="s">
        <v>358</v>
      </c>
      <c r="F38" s="27" t="s">
        <v>14</v>
      </c>
      <c r="G38" s="11"/>
      <c r="H38" s="11"/>
      <c r="I38" s="28">
        <v>426300</v>
      </c>
      <c r="J38" s="28">
        <v>449870</v>
      </c>
      <c r="K38" s="28">
        <v>449752.81</v>
      </c>
      <c r="L38" s="29">
        <f t="shared" si="0"/>
        <v>99.973950252295111</v>
      </c>
    </row>
    <row r="39" spans="1:12" ht="47.25" outlineLevel="4">
      <c r="A39" s="12" t="s">
        <v>68</v>
      </c>
      <c r="B39" s="30" t="s">
        <v>239</v>
      </c>
      <c r="C39" s="11" t="s">
        <v>852</v>
      </c>
      <c r="D39" s="27" t="s">
        <v>3</v>
      </c>
      <c r="E39" s="11" t="s">
        <v>358</v>
      </c>
      <c r="F39" s="27" t="s">
        <v>14</v>
      </c>
      <c r="G39" s="11" t="s">
        <v>240</v>
      </c>
      <c r="H39" s="11"/>
      <c r="I39" s="28">
        <v>426300</v>
      </c>
      <c r="J39" s="28">
        <v>449870</v>
      </c>
      <c r="K39" s="28">
        <v>449752.81</v>
      </c>
      <c r="L39" s="29">
        <f t="shared" si="0"/>
        <v>99.973950252295111</v>
      </c>
    </row>
    <row r="40" spans="1:12" ht="78.75" outlineLevel="5">
      <c r="A40" s="12" t="s">
        <v>69</v>
      </c>
      <c r="B40" s="30" t="s">
        <v>376</v>
      </c>
      <c r="C40" s="11" t="s">
        <v>852</v>
      </c>
      <c r="D40" s="27" t="s">
        <v>3</v>
      </c>
      <c r="E40" s="11" t="s">
        <v>358</v>
      </c>
      <c r="F40" s="27" t="s">
        <v>14</v>
      </c>
      <c r="G40" s="11" t="s">
        <v>377</v>
      </c>
      <c r="H40" s="11"/>
      <c r="I40" s="28">
        <v>426300</v>
      </c>
      <c r="J40" s="28">
        <v>449870</v>
      </c>
      <c r="K40" s="28">
        <v>449752.81</v>
      </c>
      <c r="L40" s="29">
        <f t="shared" si="0"/>
        <v>99.973950252295111</v>
      </c>
    </row>
    <row r="41" spans="1:12" ht="126" outlineLevel="6">
      <c r="A41" s="12" t="s">
        <v>71</v>
      </c>
      <c r="B41" s="36" t="s">
        <v>374</v>
      </c>
      <c r="C41" s="11" t="s">
        <v>852</v>
      </c>
      <c r="D41" s="27" t="s">
        <v>3</v>
      </c>
      <c r="E41" s="11" t="s">
        <v>358</v>
      </c>
      <c r="F41" s="27" t="s">
        <v>14</v>
      </c>
      <c r="G41" s="11" t="s">
        <v>365</v>
      </c>
      <c r="H41" s="11"/>
      <c r="I41" s="28">
        <v>426300</v>
      </c>
      <c r="J41" s="28">
        <v>449870</v>
      </c>
      <c r="K41" s="28">
        <v>449752.81</v>
      </c>
      <c r="L41" s="29">
        <f t="shared" si="0"/>
        <v>99.973950252295111</v>
      </c>
    </row>
    <row r="42" spans="1:12" ht="31.5" outlineLevel="7">
      <c r="A42" s="12" t="s">
        <v>73</v>
      </c>
      <c r="B42" s="30" t="s">
        <v>360</v>
      </c>
      <c r="C42" s="12" t="s">
        <v>852</v>
      </c>
      <c r="D42" s="30" t="s">
        <v>3</v>
      </c>
      <c r="E42" s="12" t="s">
        <v>358</v>
      </c>
      <c r="F42" s="30" t="s">
        <v>14</v>
      </c>
      <c r="G42" s="12" t="s">
        <v>365</v>
      </c>
      <c r="H42" s="12" t="s">
        <v>361</v>
      </c>
      <c r="I42" s="31">
        <v>327400</v>
      </c>
      <c r="J42" s="31">
        <v>345499.23</v>
      </c>
      <c r="K42" s="31">
        <v>345432.23</v>
      </c>
      <c r="L42" s="32">
        <f t="shared" si="0"/>
        <v>99.980607771542651</v>
      </c>
    </row>
    <row r="43" spans="1:12" ht="63" outlineLevel="7">
      <c r="A43" s="12" t="s">
        <v>75</v>
      </c>
      <c r="B43" s="30" t="s">
        <v>355</v>
      </c>
      <c r="C43" s="12" t="s">
        <v>852</v>
      </c>
      <c r="D43" s="30" t="s">
        <v>3</v>
      </c>
      <c r="E43" s="12" t="s">
        <v>358</v>
      </c>
      <c r="F43" s="30" t="s">
        <v>14</v>
      </c>
      <c r="G43" s="12" t="s">
        <v>365</v>
      </c>
      <c r="H43" s="12" t="s">
        <v>356</v>
      </c>
      <c r="I43" s="31">
        <v>98900</v>
      </c>
      <c r="J43" s="31">
        <v>104370.77</v>
      </c>
      <c r="K43" s="31">
        <v>104320.58</v>
      </c>
      <c r="L43" s="32">
        <f t="shared" si="0"/>
        <v>99.951911823588162</v>
      </c>
    </row>
    <row r="44" spans="1:12" ht="31.5" outlineLevel="2">
      <c r="A44" s="12" t="s">
        <v>77</v>
      </c>
      <c r="B44" s="30" t="s">
        <v>18</v>
      </c>
      <c r="C44" s="11" t="s">
        <v>852</v>
      </c>
      <c r="D44" s="27" t="s">
        <v>3</v>
      </c>
      <c r="E44" s="11" t="s">
        <v>1342</v>
      </c>
      <c r="F44" s="27" t="s">
        <v>17</v>
      </c>
      <c r="G44" s="11"/>
      <c r="H44" s="11"/>
      <c r="I44" s="28">
        <v>0</v>
      </c>
      <c r="J44" s="28">
        <v>602484</v>
      </c>
      <c r="K44" s="28">
        <v>602484</v>
      </c>
      <c r="L44" s="29">
        <f t="shared" si="0"/>
        <v>100</v>
      </c>
    </row>
    <row r="45" spans="1:12" ht="31.5" outlineLevel="4">
      <c r="A45" s="12" t="s">
        <v>79</v>
      </c>
      <c r="B45" s="30" t="s">
        <v>1220</v>
      </c>
      <c r="C45" s="11" t="s">
        <v>852</v>
      </c>
      <c r="D45" s="27" t="s">
        <v>3</v>
      </c>
      <c r="E45" s="11" t="s">
        <v>1342</v>
      </c>
      <c r="F45" s="27" t="s">
        <v>17</v>
      </c>
      <c r="G45" s="11" t="s">
        <v>1221</v>
      </c>
      <c r="H45" s="11"/>
      <c r="I45" s="28">
        <v>0</v>
      </c>
      <c r="J45" s="28">
        <v>602484</v>
      </c>
      <c r="K45" s="28">
        <v>602484</v>
      </c>
      <c r="L45" s="29">
        <f t="shared" si="0"/>
        <v>100</v>
      </c>
    </row>
    <row r="46" spans="1:12" ht="31.5" outlineLevel="5">
      <c r="A46" s="12" t="s">
        <v>80</v>
      </c>
      <c r="B46" s="30" t="s">
        <v>1217</v>
      </c>
      <c r="C46" s="11" t="s">
        <v>852</v>
      </c>
      <c r="D46" s="27" t="s">
        <v>3</v>
      </c>
      <c r="E46" s="11" t="s">
        <v>1342</v>
      </c>
      <c r="F46" s="27" t="s">
        <v>17</v>
      </c>
      <c r="G46" s="11" t="s">
        <v>1218</v>
      </c>
      <c r="H46" s="11"/>
      <c r="I46" s="28">
        <v>0</v>
      </c>
      <c r="J46" s="28">
        <v>602484</v>
      </c>
      <c r="K46" s="28">
        <v>602484</v>
      </c>
      <c r="L46" s="29">
        <f t="shared" si="0"/>
        <v>100</v>
      </c>
    </row>
    <row r="47" spans="1:12" ht="63" outlineLevel="6">
      <c r="A47" s="12" t="s">
        <v>82</v>
      </c>
      <c r="B47" s="30" t="s">
        <v>1344</v>
      </c>
      <c r="C47" s="11" t="s">
        <v>852</v>
      </c>
      <c r="D47" s="27" t="s">
        <v>3</v>
      </c>
      <c r="E47" s="11" t="s">
        <v>1342</v>
      </c>
      <c r="F47" s="27" t="s">
        <v>17</v>
      </c>
      <c r="G47" s="11" t="s">
        <v>1341</v>
      </c>
      <c r="H47" s="11"/>
      <c r="I47" s="28">
        <v>0</v>
      </c>
      <c r="J47" s="28">
        <v>602484</v>
      </c>
      <c r="K47" s="28">
        <v>602484</v>
      </c>
      <c r="L47" s="29">
        <f t="shared" si="0"/>
        <v>100</v>
      </c>
    </row>
    <row r="48" spans="1:12" ht="15.75" outlineLevel="7">
      <c r="A48" s="12" t="s">
        <v>83</v>
      </c>
      <c r="B48" s="30" t="s">
        <v>1339</v>
      </c>
      <c r="C48" s="12" t="s">
        <v>852</v>
      </c>
      <c r="D48" s="30" t="s">
        <v>3</v>
      </c>
      <c r="E48" s="12" t="s">
        <v>1342</v>
      </c>
      <c r="F48" s="30" t="s">
        <v>17</v>
      </c>
      <c r="G48" s="12" t="s">
        <v>1341</v>
      </c>
      <c r="H48" s="12" t="s">
        <v>1340</v>
      </c>
      <c r="I48" s="31">
        <v>0</v>
      </c>
      <c r="J48" s="31">
        <v>602484</v>
      </c>
      <c r="K48" s="31">
        <v>602484</v>
      </c>
      <c r="L48" s="32">
        <f t="shared" si="0"/>
        <v>100</v>
      </c>
    </row>
    <row r="49" spans="1:12" ht="15.75" outlineLevel="2">
      <c r="A49" s="12" t="s">
        <v>85</v>
      </c>
      <c r="B49" s="30" t="s">
        <v>21</v>
      </c>
      <c r="C49" s="11" t="s">
        <v>852</v>
      </c>
      <c r="D49" s="27" t="s">
        <v>3</v>
      </c>
      <c r="E49" s="11" t="s">
        <v>1331</v>
      </c>
      <c r="F49" s="27" t="s">
        <v>20</v>
      </c>
      <c r="G49" s="11"/>
      <c r="H49" s="11"/>
      <c r="I49" s="28">
        <v>100000</v>
      </c>
      <c r="J49" s="28">
        <v>100000</v>
      </c>
      <c r="K49" s="28">
        <v>0</v>
      </c>
      <c r="L49" s="29">
        <f t="shared" si="0"/>
        <v>0</v>
      </c>
    </row>
    <row r="50" spans="1:12" ht="31.5" outlineLevel="4">
      <c r="A50" s="12" t="s">
        <v>1346</v>
      </c>
      <c r="B50" s="30" t="s">
        <v>1220</v>
      </c>
      <c r="C50" s="11" t="s">
        <v>852</v>
      </c>
      <c r="D50" s="27" t="s">
        <v>3</v>
      </c>
      <c r="E50" s="11" t="s">
        <v>1331</v>
      </c>
      <c r="F50" s="27" t="s">
        <v>20</v>
      </c>
      <c r="G50" s="11" t="s">
        <v>1221</v>
      </c>
      <c r="H50" s="11"/>
      <c r="I50" s="28">
        <v>100000</v>
      </c>
      <c r="J50" s="28">
        <v>100000</v>
      </c>
      <c r="K50" s="28">
        <v>0</v>
      </c>
      <c r="L50" s="29">
        <f t="shared" si="0"/>
        <v>0</v>
      </c>
    </row>
    <row r="51" spans="1:12" ht="31.5" outlineLevel="5">
      <c r="A51" s="12" t="s">
        <v>1345</v>
      </c>
      <c r="B51" s="30" t="s">
        <v>1217</v>
      </c>
      <c r="C51" s="11" t="s">
        <v>852</v>
      </c>
      <c r="D51" s="27" t="s">
        <v>3</v>
      </c>
      <c r="E51" s="11" t="s">
        <v>1331</v>
      </c>
      <c r="F51" s="27" t="s">
        <v>20</v>
      </c>
      <c r="G51" s="11" t="s">
        <v>1218</v>
      </c>
      <c r="H51" s="11"/>
      <c r="I51" s="28">
        <v>100000</v>
      </c>
      <c r="J51" s="28">
        <v>100000</v>
      </c>
      <c r="K51" s="28">
        <v>0</v>
      </c>
      <c r="L51" s="29">
        <f t="shared" si="0"/>
        <v>0</v>
      </c>
    </row>
    <row r="52" spans="1:12" ht="63" outlineLevel="6">
      <c r="A52" s="12" t="s">
        <v>1343</v>
      </c>
      <c r="B52" s="30" t="s">
        <v>1333</v>
      </c>
      <c r="C52" s="11" t="s">
        <v>852</v>
      </c>
      <c r="D52" s="27" t="s">
        <v>3</v>
      </c>
      <c r="E52" s="11" t="s">
        <v>1331</v>
      </c>
      <c r="F52" s="27" t="s">
        <v>20</v>
      </c>
      <c r="G52" s="11" t="s">
        <v>1330</v>
      </c>
      <c r="H52" s="11"/>
      <c r="I52" s="28">
        <v>100000</v>
      </c>
      <c r="J52" s="28">
        <v>100000</v>
      </c>
      <c r="K52" s="28">
        <v>0</v>
      </c>
      <c r="L52" s="29">
        <f t="shared" si="0"/>
        <v>0</v>
      </c>
    </row>
    <row r="53" spans="1:12" ht="15.75" outlineLevel="7">
      <c r="A53" s="12" t="s">
        <v>1338</v>
      </c>
      <c r="B53" s="30" t="s">
        <v>1328</v>
      </c>
      <c r="C53" s="12" t="s">
        <v>852</v>
      </c>
      <c r="D53" s="30" t="s">
        <v>3</v>
      </c>
      <c r="E53" s="12" t="s">
        <v>1331</v>
      </c>
      <c r="F53" s="30" t="s">
        <v>20</v>
      </c>
      <c r="G53" s="12" t="s">
        <v>1330</v>
      </c>
      <c r="H53" s="12" t="s">
        <v>1329</v>
      </c>
      <c r="I53" s="31">
        <v>100000</v>
      </c>
      <c r="J53" s="31">
        <v>100000</v>
      </c>
      <c r="K53" s="31">
        <v>0</v>
      </c>
      <c r="L53" s="32">
        <f t="shared" si="0"/>
        <v>0</v>
      </c>
    </row>
    <row r="54" spans="1:12" ht="15.75" outlineLevel="2">
      <c r="A54" s="12" t="s">
        <v>1337</v>
      </c>
      <c r="B54" s="30" t="s">
        <v>24</v>
      </c>
      <c r="C54" s="11" t="s">
        <v>852</v>
      </c>
      <c r="D54" s="27" t="s">
        <v>3</v>
      </c>
      <c r="E54" s="11" t="s">
        <v>347</v>
      </c>
      <c r="F54" s="27" t="s">
        <v>23</v>
      </c>
      <c r="G54" s="11"/>
      <c r="H54" s="11"/>
      <c r="I54" s="28">
        <v>9863900</v>
      </c>
      <c r="J54" s="28">
        <v>9948069.8800000008</v>
      </c>
      <c r="K54" s="28">
        <v>9016789.4000000004</v>
      </c>
      <c r="L54" s="29">
        <f t="shared" si="0"/>
        <v>90.638581240042512</v>
      </c>
    </row>
    <row r="55" spans="1:12" ht="47.25" outlineLevel="4">
      <c r="A55" s="12" t="s">
        <v>1336</v>
      </c>
      <c r="B55" s="30" t="s">
        <v>328</v>
      </c>
      <c r="C55" s="11" t="s">
        <v>852</v>
      </c>
      <c r="D55" s="27" t="s">
        <v>3</v>
      </c>
      <c r="E55" s="11" t="s">
        <v>347</v>
      </c>
      <c r="F55" s="27" t="s">
        <v>23</v>
      </c>
      <c r="G55" s="11" t="s">
        <v>329</v>
      </c>
      <c r="H55" s="11"/>
      <c r="I55" s="28">
        <v>7000</v>
      </c>
      <c r="J55" s="28">
        <v>7000</v>
      </c>
      <c r="K55" s="28">
        <v>0</v>
      </c>
      <c r="L55" s="29">
        <f t="shared" si="0"/>
        <v>0</v>
      </c>
    </row>
    <row r="56" spans="1:12" ht="126" outlineLevel="5">
      <c r="A56" s="12" t="s">
        <v>1335</v>
      </c>
      <c r="B56" s="36" t="s">
        <v>1322</v>
      </c>
      <c r="C56" s="11" t="s">
        <v>852</v>
      </c>
      <c r="D56" s="27" t="s">
        <v>3</v>
      </c>
      <c r="E56" s="11" t="s">
        <v>347</v>
      </c>
      <c r="F56" s="27" t="s">
        <v>23</v>
      </c>
      <c r="G56" s="11" t="s">
        <v>1323</v>
      </c>
      <c r="H56" s="11"/>
      <c r="I56" s="28">
        <v>7000</v>
      </c>
      <c r="J56" s="28">
        <v>7000</v>
      </c>
      <c r="K56" s="28">
        <v>0</v>
      </c>
      <c r="L56" s="29">
        <f t="shared" si="0"/>
        <v>0</v>
      </c>
    </row>
    <row r="57" spans="1:12" ht="141.75" outlineLevel="6">
      <c r="A57" s="12" t="s">
        <v>1334</v>
      </c>
      <c r="B57" s="36" t="s">
        <v>1320</v>
      </c>
      <c r="C57" s="11" t="s">
        <v>852</v>
      </c>
      <c r="D57" s="27" t="s">
        <v>3</v>
      </c>
      <c r="E57" s="11" t="s">
        <v>347</v>
      </c>
      <c r="F57" s="27" t="s">
        <v>23</v>
      </c>
      <c r="G57" s="11" t="s">
        <v>1318</v>
      </c>
      <c r="H57" s="11"/>
      <c r="I57" s="28">
        <v>7000</v>
      </c>
      <c r="J57" s="28">
        <v>7000</v>
      </c>
      <c r="K57" s="28">
        <v>0</v>
      </c>
      <c r="L57" s="29">
        <f t="shared" si="0"/>
        <v>0</v>
      </c>
    </row>
    <row r="58" spans="1:12" ht="47.25" outlineLevel="7">
      <c r="A58" s="12" t="s">
        <v>1332</v>
      </c>
      <c r="B58" s="30" t="s">
        <v>134</v>
      </c>
      <c r="C58" s="12" t="s">
        <v>852</v>
      </c>
      <c r="D58" s="30" t="s">
        <v>3</v>
      </c>
      <c r="E58" s="12" t="s">
        <v>347</v>
      </c>
      <c r="F58" s="30" t="s">
        <v>23</v>
      </c>
      <c r="G58" s="12" t="s">
        <v>1318</v>
      </c>
      <c r="H58" s="12" t="s">
        <v>135</v>
      </c>
      <c r="I58" s="31">
        <v>7000</v>
      </c>
      <c r="J58" s="31">
        <v>7000</v>
      </c>
      <c r="K58" s="31">
        <v>0</v>
      </c>
      <c r="L58" s="32">
        <f t="shared" si="0"/>
        <v>0</v>
      </c>
    </row>
    <row r="59" spans="1:12" ht="31.5" outlineLevel="4">
      <c r="A59" s="12" t="s">
        <v>1327</v>
      </c>
      <c r="B59" s="30" t="s">
        <v>946</v>
      </c>
      <c r="C59" s="11" t="s">
        <v>852</v>
      </c>
      <c r="D59" s="27" t="s">
        <v>3</v>
      </c>
      <c r="E59" s="11" t="s">
        <v>347</v>
      </c>
      <c r="F59" s="27" t="s">
        <v>23</v>
      </c>
      <c r="G59" s="11" t="s">
        <v>947</v>
      </c>
      <c r="H59" s="11"/>
      <c r="I59" s="28">
        <v>95700</v>
      </c>
      <c r="J59" s="28">
        <v>106207.55</v>
      </c>
      <c r="K59" s="28">
        <v>106207.55</v>
      </c>
      <c r="L59" s="29">
        <f t="shared" si="0"/>
        <v>100</v>
      </c>
    </row>
    <row r="60" spans="1:12" ht="47.25" outlineLevel="5">
      <c r="A60" s="12" t="s">
        <v>1326</v>
      </c>
      <c r="B60" s="30" t="s">
        <v>943</v>
      </c>
      <c r="C60" s="11" t="s">
        <v>852</v>
      </c>
      <c r="D60" s="27" t="s">
        <v>3</v>
      </c>
      <c r="E60" s="11" t="s">
        <v>347</v>
      </c>
      <c r="F60" s="27" t="s">
        <v>23</v>
      </c>
      <c r="G60" s="11" t="s">
        <v>944</v>
      </c>
      <c r="H60" s="11"/>
      <c r="I60" s="28">
        <v>95700</v>
      </c>
      <c r="J60" s="28">
        <v>106207.55</v>
      </c>
      <c r="K60" s="28">
        <v>106207.55</v>
      </c>
      <c r="L60" s="29">
        <f t="shared" si="0"/>
        <v>100</v>
      </c>
    </row>
    <row r="61" spans="1:12" ht="63" outlineLevel="6">
      <c r="A61" s="12" t="s">
        <v>1325</v>
      </c>
      <c r="B61" s="30" t="s">
        <v>1314</v>
      </c>
      <c r="C61" s="11" t="s">
        <v>852</v>
      </c>
      <c r="D61" s="27" t="s">
        <v>3</v>
      </c>
      <c r="E61" s="11" t="s">
        <v>347</v>
      </c>
      <c r="F61" s="27" t="s">
        <v>23</v>
      </c>
      <c r="G61" s="11" t="s">
        <v>1312</v>
      </c>
      <c r="H61" s="11"/>
      <c r="I61" s="28">
        <v>95700</v>
      </c>
      <c r="J61" s="28">
        <v>106207.55</v>
      </c>
      <c r="K61" s="28">
        <v>106207.55</v>
      </c>
      <c r="L61" s="29">
        <f t="shared" si="0"/>
        <v>100</v>
      </c>
    </row>
    <row r="62" spans="1:12" ht="47.25" outlineLevel="7">
      <c r="A62" s="12" t="s">
        <v>1324</v>
      </c>
      <c r="B62" s="30" t="s">
        <v>134</v>
      </c>
      <c r="C62" s="12" t="s">
        <v>852</v>
      </c>
      <c r="D62" s="30" t="s">
        <v>3</v>
      </c>
      <c r="E62" s="12" t="s">
        <v>347</v>
      </c>
      <c r="F62" s="30" t="s">
        <v>23</v>
      </c>
      <c r="G62" s="12" t="s">
        <v>1312</v>
      </c>
      <c r="H62" s="12" t="s">
        <v>135</v>
      </c>
      <c r="I62" s="31">
        <v>95700</v>
      </c>
      <c r="J62" s="31">
        <v>106207.55</v>
      </c>
      <c r="K62" s="31">
        <v>106207.55</v>
      </c>
      <c r="L62" s="32">
        <f t="shared" si="0"/>
        <v>100</v>
      </c>
    </row>
    <row r="63" spans="1:12" ht="47.25" outlineLevel="4">
      <c r="A63" s="12" t="s">
        <v>1321</v>
      </c>
      <c r="B63" s="30" t="s">
        <v>239</v>
      </c>
      <c r="C63" s="11" t="s">
        <v>852</v>
      </c>
      <c r="D63" s="27" t="s">
        <v>3</v>
      </c>
      <c r="E63" s="11" t="s">
        <v>347</v>
      </c>
      <c r="F63" s="27" t="s">
        <v>23</v>
      </c>
      <c r="G63" s="11" t="s">
        <v>240</v>
      </c>
      <c r="H63" s="11"/>
      <c r="I63" s="28">
        <v>8321300</v>
      </c>
      <c r="J63" s="28">
        <v>8112333</v>
      </c>
      <c r="K63" s="28">
        <v>7279889.5599999996</v>
      </c>
      <c r="L63" s="29">
        <f t="shared" si="0"/>
        <v>89.738544509945527</v>
      </c>
    </row>
    <row r="64" spans="1:12" ht="47.25" outlineLevel="5">
      <c r="A64" s="12" t="s">
        <v>1319</v>
      </c>
      <c r="B64" s="30" t="s">
        <v>1308</v>
      </c>
      <c r="C64" s="11" t="s">
        <v>852</v>
      </c>
      <c r="D64" s="27" t="s">
        <v>3</v>
      </c>
      <c r="E64" s="11" t="s">
        <v>347</v>
      </c>
      <c r="F64" s="27" t="s">
        <v>23</v>
      </c>
      <c r="G64" s="11" t="s">
        <v>1309</v>
      </c>
      <c r="H64" s="11"/>
      <c r="I64" s="28">
        <v>8321300</v>
      </c>
      <c r="J64" s="28">
        <v>8112333</v>
      </c>
      <c r="K64" s="28">
        <v>7279889.5599999996</v>
      </c>
      <c r="L64" s="29">
        <f t="shared" si="0"/>
        <v>89.738544509945527</v>
      </c>
    </row>
    <row r="65" spans="1:12" ht="78.75" outlineLevel="6">
      <c r="A65" s="12" t="s">
        <v>1317</v>
      </c>
      <c r="B65" s="30" t="s">
        <v>1306</v>
      </c>
      <c r="C65" s="11" t="s">
        <v>852</v>
      </c>
      <c r="D65" s="27" t="s">
        <v>3</v>
      </c>
      <c r="E65" s="11" t="s">
        <v>347</v>
      </c>
      <c r="F65" s="27" t="s">
        <v>23</v>
      </c>
      <c r="G65" s="11" t="s">
        <v>1301</v>
      </c>
      <c r="H65" s="11"/>
      <c r="I65" s="28">
        <v>8321300</v>
      </c>
      <c r="J65" s="28">
        <v>8112333</v>
      </c>
      <c r="K65" s="28">
        <v>7279889.5599999996</v>
      </c>
      <c r="L65" s="29">
        <f t="shared" si="0"/>
        <v>89.738544509945527</v>
      </c>
    </row>
    <row r="66" spans="1:12" ht="15.75" outlineLevel="7">
      <c r="A66" s="12" t="s">
        <v>1316</v>
      </c>
      <c r="B66" s="30" t="s">
        <v>143</v>
      </c>
      <c r="C66" s="12" t="s">
        <v>852</v>
      </c>
      <c r="D66" s="30" t="s">
        <v>3</v>
      </c>
      <c r="E66" s="12" t="s">
        <v>347</v>
      </c>
      <c r="F66" s="30" t="s">
        <v>23</v>
      </c>
      <c r="G66" s="12" t="s">
        <v>1301</v>
      </c>
      <c r="H66" s="12" t="s">
        <v>144</v>
      </c>
      <c r="I66" s="31">
        <v>6073200</v>
      </c>
      <c r="J66" s="31">
        <v>5814840</v>
      </c>
      <c r="K66" s="31">
        <v>5280924.72</v>
      </c>
      <c r="L66" s="32">
        <f t="shared" ref="L66:L125" si="1">K66/J66*100</f>
        <v>90.818057246631028</v>
      </c>
    </row>
    <row r="67" spans="1:12" ht="31.5" outlineLevel="7">
      <c r="A67" s="12" t="s">
        <v>1315</v>
      </c>
      <c r="B67" s="30" t="s">
        <v>140</v>
      </c>
      <c r="C67" s="12" t="s">
        <v>852</v>
      </c>
      <c r="D67" s="30" t="s">
        <v>3</v>
      </c>
      <c r="E67" s="12" t="s">
        <v>347</v>
      </c>
      <c r="F67" s="30" t="s">
        <v>23</v>
      </c>
      <c r="G67" s="12" t="s">
        <v>1301</v>
      </c>
      <c r="H67" s="12" t="s">
        <v>141</v>
      </c>
      <c r="I67" s="31">
        <v>41200</v>
      </c>
      <c r="J67" s="31">
        <v>25913.200000000001</v>
      </c>
      <c r="K67" s="31">
        <v>5908.6</v>
      </c>
      <c r="L67" s="32">
        <f t="shared" si="1"/>
        <v>22.801506568081134</v>
      </c>
    </row>
    <row r="68" spans="1:12" ht="63" outlineLevel="7">
      <c r="A68" s="12" t="s">
        <v>1313</v>
      </c>
      <c r="B68" s="30" t="s">
        <v>137</v>
      </c>
      <c r="C68" s="12" t="s">
        <v>852</v>
      </c>
      <c r="D68" s="30" t="s">
        <v>3</v>
      </c>
      <c r="E68" s="12" t="s">
        <v>347</v>
      </c>
      <c r="F68" s="30" t="s">
        <v>23</v>
      </c>
      <c r="G68" s="12" t="s">
        <v>1301</v>
      </c>
      <c r="H68" s="12" t="s">
        <v>138</v>
      </c>
      <c r="I68" s="31">
        <v>1834100</v>
      </c>
      <c r="J68" s="31">
        <v>1834657</v>
      </c>
      <c r="K68" s="31">
        <v>1602442.66</v>
      </c>
      <c r="L68" s="32">
        <f t="shared" si="1"/>
        <v>87.342901697701521</v>
      </c>
    </row>
    <row r="69" spans="1:12" ht="47.25" outlineLevel="7">
      <c r="A69" s="12" t="s">
        <v>1311</v>
      </c>
      <c r="B69" s="30" t="s">
        <v>134</v>
      </c>
      <c r="C69" s="12" t="s">
        <v>852</v>
      </c>
      <c r="D69" s="30" t="s">
        <v>3</v>
      </c>
      <c r="E69" s="12" t="s">
        <v>347</v>
      </c>
      <c r="F69" s="30" t="s">
        <v>23</v>
      </c>
      <c r="G69" s="12" t="s">
        <v>1301</v>
      </c>
      <c r="H69" s="12" t="s">
        <v>135</v>
      </c>
      <c r="I69" s="31">
        <v>372800</v>
      </c>
      <c r="J69" s="31">
        <v>436922.8</v>
      </c>
      <c r="K69" s="31">
        <v>390613.58</v>
      </c>
      <c r="L69" s="32">
        <f t="shared" si="1"/>
        <v>89.401052085173859</v>
      </c>
    </row>
    <row r="70" spans="1:12" ht="47.25" outlineLevel="4">
      <c r="A70" s="12" t="s">
        <v>1310</v>
      </c>
      <c r="B70" s="30" t="s">
        <v>474</v>
      </c>
      <c r="C70" s="11" t="s">
        <v>852</v>
      </c>
      <c r="D70" s="27" t="s">
        <v>3</v>
      </c>
      <c r="E70" s="11" t="s">
        <v>347</v>
      </c>
      <c r="F70" s="27" t="s">
        <v>23</v>
      </c>
      <c r="G70" s="11" t="s">
        <v>475</v>
      </c>
      <c r="H70" s="11"/>
      <c r="I70" s="28">
        <v>1050000</v>
      </c>
      <c r="J70" s="28">
        <v>1313900</v>
      </c>
      <c r="K70" s="28">
        <v>1305994.68</v>
      </c>
      <c r="L70" s="29">
        <f t="shared" si="1"/>
        <v>99.39833168429864</v>
      </c>
    </row>
    <row r="71" spans="1:12" ht="94.5" outlineLevel="5">
      <c r="A71" s="12" t="s">
        <v>1307</v>
      </c>
      <c r="B71" s="30" t="s">
        <v>471</v>
      </c>
      <c r="C71" s="11" t="s">
        <v>852</v>
      </c>
      <c r="D71" s="27" t="s">
        <v>3</v>
      </c>
      <c r="E71" s="11" t="s">
        <v>347</v>
      </c>
      <c r="F71" s="27" t="s">
        <v>23</v>
      </c>
      <c r="G71" s="11" t="s">
        <v>472</v>
      </c>
      <c r="H71" s="11"/>
      <c r="I71" s="28">
        <v>5000</v>
      </c>
      <c r="J71" s="28">
        <v>40500</v>
      </c>
      <c r="K71" s="28">
        <v>40500</v>
      </c>
      <c r="L71" s="29">
        <f t="shared" si="1"/>
        <v>100</v>
      </c>
    </row>
    <row r="72" spans="1:12" ht="126" outlineLevel="6">
      <c r="A72" s="12" t="s">
        <v>1305</v>
      </c>
      <c r="B72" s="36" t="s">
        <v>1297</v>
      </c>
      <c r="C72" s="11" t="s">
        <v>852</v>
      </c>
      <c r="D72" s="27" t="s">
        <v>3</v>
      </c>
      <c r="E72" s="11" t="s">
        <v>347</v>
      </c>
      <c r="F72" s="27" t="s">
        <v>23</v>
      </c>
      <c r="G72" s="11" t="s">
        <v>1295</v>
      </c>
      <c r="H72" s="11"/>
      <c r="I72" s="28">
        <v>5000</v>
      </c>
      <c r="J72" s="28">
        <v>40500</v>
      </c>
      <c r="K72" s="28">
        <v>40500</v>
      </c>
      <c r="L72" s="29">
        <f t="shared" si="1"/>
        <v>100</v>
      </c>
    </row>
    <row r="73" spans="1:12" ht="47.25" outlineLevel="7">
      <c r="A73" s="12" t="s">
        <v>1304</v>
      </c>
      <c r="B73" s="30" t="s">
        <v>134</v>
      </c>
      <c r="C73" s="12" t="s">
        <v>852</v>
      </c>
      <c r="D73" s="30" t="s">
        <v>3</v>
      </c>
      <c r="E73" s="12" t="s">
        <v>347</v>
      </c>
      <c r="F73" s="30" t="s">
        <v>23</v>
      </c>
      <c r="G73" s="12" t="s">
        <v>1295</v>
      </c>
      <c r="H73" s="12" t="s">
        <v>135</v>
      </c>
      <c r="I73" s="31">
        <v>5000</v>
      </c>
      <c r="J73" s="31">
        <v>40500</v>
      </c>
      <c r="K73" s="31">
        <v>40500</v>
      </c>
      <c r="L73" s="32">
        <f t="shared" si="1"/>
        <v>100</v>
      </c>
    </row>
    <row r="74" spans="1:12" ht="94.5" outlineLevel="5">
      <c r="A74" s="12" t="s">
        <v>1303</v>
      </c>
      <c r="B74" s="30" t="s">
        <v>1292</v>
      </c>
      <c r="C74" s="11" t="s">
        <v>852</v>
      </c>
      <c r="D74" s="27" t="s">
        <v>3</v>
      </c>
      <c r="E74" s="11" t="s">
        <v>347</v>
      </c>
      <c r="F74" s="27" t="s">
        <v>23</v>
      </c>
      <c r="G74" s="11" t="s">
        <v>1293</v>
      </c>
      <c r="H74" s="11"/>
      <c r="I74" s="28">
        <v>15000</v>
      </c>
      <c r="J74" s="28">
        <v>29500</v>
      </c>
      <c r="K74" s="28">
        <v>24692.53</v>
      </c>
      <c r="L74" s="29">
        <f t="shared" si="1"/>
        <v>83.703491525423729</v>
      </c>
    </row>
    <row r="75" spans="1:12" ht="110.25" outlineLevel="6">
      <c r="A75" s="12" t="s">
        <v>1302</v>
      </c>
      <c r="B75" s="30" t="s">
        <v>1290</v>
      </c>
      <c r="C75" s="11" t="s">
        <v>852</v>
      </c>
      <c r="D75" s="27" t="s">
        <v>3</v>
      </c>
      <c r="E75" s="11" t="s">
        <v>347</v>
      </c>
      <c r="F75" s="27" t="s">
        <v>23</v>
      </c>
      <c r="G75" s="11" t="s">
        <v>1288</v>
      </c>
      <c r="H75" s="11"/>
      <c r="I75" s="28">
        <v>15000</v>
      </c>
      <c r="J75" s="28">
        <v>29500</v>
      </c>
      <c r="K75" s="28">
        <v>24692.53</v>
      </c>
      <c r="L75" s="29">
        <f t="shared" si="1"/>
        <v>83.703491525423729</v>
      </c>
    </row>
    <row r="76" spans="1:12" ht="47.25" outlineLevel="7">
      <c r="A76" s="12" t="s">
        <v>1300</v>
      </c>
      <c r="B76" s="30" t="s">
        <v>134</v>
      </c>
      <c r="C76" s="12" t="s">
        <v>852</v>
      </c>
      <c r="D76" s="30" t="s">
        <v>3</v>
      </c>
      <c r="E76" s="12" t="s">
        <v>347</v>
      </c>
      <c r="F76" s="30" t="s">
        <v>23</v>
      </c>
      <c r="G76" s="12" t="s">
        <v>1288</v>
      </c>
      <c r="H76" s="12" t="s">
        <v>135</v>
      </c>
      <c r="I76" s="31">
        <v>15000</v>
      </c>
      <c r="J76" s="31">
        <v>29500</v>
      </c>
      <c r="K76" s="31">
        <v>24692.53</v>
      </c>
      <c r="L76" s="32">
        <f t="shared" si="1"/>
        <v>83.703491525423729</v>
      </c>
    </row>
    <row r="77" spans="1:12" ht="78.75" outlineLevel="5">
      <c r="A77" s="12" t="s">
        <v>1299</v>
      </c>
      <c r="B77" s="30" t="s">
        <v>1285</v>
      </c>
      <c r="C77" s="11" t="s">
        <v>852</v>
      </c>
      <c r="D77" s="27" t="s">
        <v>3</v>
      </c>
      <c r="E77" s="11" t="s">
        <v>347</v>
      </c>
      <c r="F77" s="27" t="s">
        <v>23</v>
      </c>
      <c r="G77" s="11" t="s">
        <v>1286</v>
      </c>
      <c r="H77" s="11"/>
      <c r="I77" s="28">
        <v>1030000</v>
      </c>
      <c r="J77" s="28">
        <v>1243900</v>
      </c>
      <c r="K77" s="28">
        <v>1240802.1499999999</v>
      </c>
      <c r="L77" s="29">
        <f t="shared" si="1"/>
        <v>99.750956668542472</v>
      </c>
    </row>
    <row r="78" spans="1:12" ht="126" outlineLevel="6">
      <c r="A78" s="12" t="s">
        <v>1298</v>
      </c>
      <c r="B78" s="36" t="s">
        <v>1283</v>
      </c>
      <c r="C78" s="11" t="s">
        <v>852</v>
      </c>
      <c r="D78" s="27" t="s">
        <v>3</v>
      </c>
      <c r="E78" s="11" t="s">
        <v>347</v>
      </c>
      <c r="F78" s="27" t="s">
        <v>23</v>
      </c>
      <c r="G78" s="11" t="s">
        <v>1281</v>
      </c>
      <c r="H78" s="11"/>
      <c r="I78" s="28">
        <v>245000</v>
      </c>
      <c r="J78" s="28">
        <v>365400</v>
      </c>
      <c r="K78" s="28">
        <v>363534.15</v>
      </c>
      <c r="L78" s="29">
        <f t="shared" si="1"/>
        <v>99.489367816091956</v>
      </c>
    </row>
    <row r="79" spans="1:12" ht="47.25" outlineLevel="7">
      <c r="A79" s="12" t="s">
        <v>1296</v>
      </c>
      <c r="B79" s="30" t="s">
        <v>134</v>
      </c>
      <c r="C79" s="12" t="s">
        <v>852</v>
      </c>
      <c r="D79" s="30" t="s">
        <v>3</v>
      </c>
      <c r="E79" s="12" t="s">
        <v>347</v>
      </c>
      <c r="F79" s="30" t="s">
        <v>23</v>
      </c>
      <c r="G79" s="12" t="s">
        <v>1281</v>
      </c>
      <c r="H79" s="12" t="s">
        <v>135</v>
      </c>
      <c r="I79" s="31">
        <v>245000</v>
      </c>
      <c r="J79" s="31">
        <v>365400</v>
      </c>
      <c r="K79" s="31">
        <v>363534.15</v>
      </c>
      <c r="L79" s="32">
        <f t="shared" si="1"/>
        <v>99.489367816091956</v>
      </c>
    </row>
    <row r="80" spans="1:12" ht="126" outlineLevel="6">
      <c r="A80" s="12" t="s">
        <v>1294</v>
      </c>
      <c r="B80" s="30" t="s">
        <v>1279</v>
      </c>
      <c r="C80" s="11" t="s">
        <v>852</v>
      </c>
      <c r="D80" s="27" t="s">
        <v>3</v>
      </c>
      <c r="E80" s="11" t="s">
        <v>347</v>
      </c>
      <c r="F80" s="27" t="s">
        <v>23</v>
      </c>
      <c r="G80" s="11" t="s">
        <v>1277</v>
      </c>
      <c r="H80" s="11"/>
      <c r="I80" s="28">
        <v>170000</v>
      </c>
      <c r="J80" s="28">
        <v>53500</v>
      </c>
      <c r="K80" s="28">
        <v>53500</v>
      </c>
      <c r="L80" s="29">
        <f t="shared" si="1"/>
        <v>100</v>
      </c>
    </row>
    <row r="81" spans="1:12" ht="47.25" outlineLevel="7">
      <c r="A81" s="12" t="s">
        <v>1291</v>
      </c>
      <c r="B81" s="30" t="s">
        <v>134</v>
      </c>
      <c r="C81" s="12" t="s">
        <v>852</v>
      </c>
      <c r="D81" s="30" t="s">
        <v>3</v>
      </c>
      <c r="E81" s="12" t="s">
        <v>347</v>
      </c>
      <c r="F81" s="30" t="s">
        <v>23</v>
      </c>
      <c r="G81" s="12" t="s">
        <v>1277</v>
      </c>
      <c r="H81" s="12" t="s">
        <v>135</v>
      </c>
      <c r="I81" s="31">
        <v>170000</v>
      </c>
      <c r="J81" s="31">
        <v>53500</v>
      </c>
      <c r="K81" s="31">
        <v>53500</v>
      </c>
      <c r="L81" s="32">
        <f t="shared" si="1"/>
        <v>100</v>
      </c>
    </row>
    <row r="82" spans="1:12" ht="110.25" outlineLevel="6">
      <c r="A82" s="12" t="s">
        <v>1289</v>
      </c>
      <c r="B82" s="30" t="s">
        <v>1275</v>
      </c>
      <c r="C82" s="11" t="s">
        <v>852</v>
      </c>
      <c r="D82" s="27" t="s">
        <v>3</v>
      </c>
      <c r="E82" s="11" t="s">
        <v>347</v>
      </c>
      <c r="F82" s="27" t="s">
        <v>23</v>
      </c>
      <c r="G82" s="11" t="s">
        <v>1273</v>
      </c>
      <c r="H82" s="11"/>
      <c r="I82" s="28">
        <v>570000</v>
      </c>
      <c r="J82" s="28">
        <v>785000</v>
      </c>
      <c r="K82" s="28">
        <v>783768</v>
      </c>
      <c r="L82" s="29">
        <f t="shared" si="1"/>
        <v>99.843057324840771</v>
      </c>
    </row>
    <row r="83" spans="1:12" ht="47.25" outlineLevel="7">
      <c r="A83" s="12" t="s">
        <v>1287</v>
      </c>
      <c r="B83" s="30" t="s">
        <v>134</v>
      </c>
      <c r="C83" s="12" t="s">
        <v>852</v>
      </c>
      <c r="D83" s="30" t="s">
        <v>3</v>
      </c>
      <c r="E83" s="12" t="s">
        <v>347</v>
      </c>
      <c r="F83" s="30" t="s">
        <v>23</v>
      </c>
      <c r="G83" s="12" t="s">
        <v>1273</v>
      </c>
      <c r="H83" s="12" t="s">
        <v>135</v>
      </c>
      <c r="I83" s="31">
        <v>570000</v>
      </c>
      <c r="J83" s="31">
        <v>785000</v>
      </c>
      <c r="K83" s="31">
        <v>783768</v>
      </c>
      <c r="L83" s="32">
        <f t="shared" si="1"/>
        <v>99.843057324840771</v>
      </c>
    </row>
    <row r="84" spans="1:12" ht="173.25" outlineLevel="6">
      <c r="A84" s="12" t="s">
        <v>1284</v>
      </c>
      <c r="B84" s="36" t="s">
        <v>1271</v>
      </c>
      <c r="C84" s="11" t="s">
        <v>852</v>
      </c>
      <c r="D84" s="27" t="s">
        <v>3</v>
      </c>
      <c r="E84" s="11" t="s">
        <v>347</v>
      </c>
      <c r="F84" s="27" t="s">
        <v>23</v>
      </c>
      <c r="G84" s="11" t="s">
        <v>1269</v>
      </c>
      <c r="H84" s="11"/>
      <c r="I84" s="28">
        <v>45000</v>
      </c>
      <c r="J84" s="28">
        <v>40000</v>
      </c>
      <c r="K84" s="28">
        <v>40000</v>
      </c>
      <c r="L84" s="29">
        <f t="shared" si="1"/>
        <v>100</v>
      </c>
    </row>
    <row r="85" spans="1:12" ht="47.25" outlineLevel="7">
      <c r="A85" s="12" t="s">
        <v>1282</v>
      </c>
      <c r="B85" s="30" t="s">
        <v>134</v>
      </c>
      <c r="C85" s="12" t="s">
        <v>852</v>
      </c>
      <c r="D85" s="30" t="s">
        <v>3</v>
      </c>
      <c r="E85" s="12" t="s">
        <v>347</v>
      </c>
      <c r="F85" s="30" t="s">
        <v>23</v>
      </c>
      <c r="G85" s="12" t="s">
        <v>1269</v>
      </c>
      <c r="H85" s="12" t="s">
        <v>135</v>
      </c>
      <c r="I85" s="31">
        <v>45000</v>
      </c>
      <c r="J85" s="31">
        <v>40000</v>
      </c>
      <c r="K85" s="31">
        <v>40000</v>
      </c>
      <c r="L85" s="32">
        <f t="shared" si="1"/>
        <v>100</v>
      </c>
    </row>
    <row r="86" spans="1:12" ht="31.5" outlineLevel="4">
      <c r="A86" s="12" t="s">
        <v>1280</v>
      </c>
      <c r="B86" s="30" t="s">
        <v>1220</v>
      </c>
      <c r="C86" s="11" t="s">
        <v>852</v>
      </c>
      <c r="D86" s="27" t="s">
        <v>3</v>
      </c>
      <c r="E86" s="11" t="s">
        <v>347</v>
      </c>
      <c r="F86" s="27" t="s">
        <v>23</v>
      </c>
      <c r="G86" s="11" t="s">
        <v>1221</v>
      </c>
      <c r="H86" s="11"/>
      <c r="I86" s="28">
        <v>389900</v>
      </c>
      <c r="J86" s="28">
        <v>408629.33</v>
      </c>
      <c r="K86" s="28">
        <v>324697.61</v>
      </c>
      <c r="L86" s="29">
        <f t="shared" si="1"/>
        <v>79.460182165582665</v>
      </c>
    </row>
    <row r="87" spans="1:12" ht="31.5" outlineLevel="5">
      <c r="A87" s="12" t="s">
        <v>1278</v>
      </c>
      <c r="B87" s="30" t="s">
        <v>1217</v>
      </c>
      <c r="C87" s="11" t="s">
        <v>852</v>
      </c>
      <c r="D87" s="27" t="s">
        <v>3</v>
      </c>
      <c r="E87" s="11" t="s">
        <v>347</v>
      </c>
      <c r="F87" s="27" t="s">
        <v>23</v>
      </c>
      <c r="G87" s="11" t="s">
        <v>1218</v>
      </c>
      <c r="H87" s="11"/>
      <c r="I87" s="28">
        <v>389900</v>
      </c>
      <c r="J87" s="28">
        <v>408629.33</v>
      </c>
      <c r="K87" s="28">
        <v>324697.61</v>
      </c>
      <c r="L87" s="29">
        <f t="shared" si="1"/>
        <v>79.460182165582665</v>
      </c>
    </row>
    <row r="88" spans="1:12" ht="63" outlineLevel="6">
      <c r="A88" s="12" t="s">
        <v>1276</v>
      </c>
      <c r="B88" s="30" t="s">
        <v>1265</v>
      </c>
      <c r="C88" s="11" t="s">
        <v>852</v>
      </c>
      <c r="D88" s="27" t="s">
        <v>3</v>
      </c>
      <c r="E88" s="11" t="s">
        <v>347</v>
      </c>
      <c r="F88" s="27" t="s">
        <v>23</v>
      </c>
      <c r="G88" s="11" t="s">
        <v>1263</v>
      </c>
      <c r="H88" s="11"/>
      <c r="I88" s="28">
        <v>389900</v>
      </c>
      <c r="J88" s="28">
        <v>408629.33</v>
      </c>
      <c r="K88" s="28">
        <v>324697.61</v>
      </c>
      <c r="L88" s="29">
        <f t="shared" si="1"/>
        <v>79.460182165582665</v>
      </c>
    </row>
    <row r="89" spans="1:12" ht="47.25" outlineLevel="7">
      <c r="A89" s="12" t="s">
        <v>1274</v>
      </c>
      <c r="B89" s="30" t="s">
        <v>134</v>
      </c>
      <c r="C89" s="12" t="s">
        <v>852</v>
      </c>
      <c r="D89" s="30" t="s">
        <v>3</v>
      </c>
      <c r="E89" s="12" t="s">
        <v>347</v>
      </c>
      <c r="F89" s="30" t="s">
        <v>23</v>
      </c>
      <c r="G89" s="12" t="s">
        <v>1263</v>
      </c>
      <c r="H89" s="12" t="s">
        <v>135</v>
      </c>
      <c r="I89" s="31">
        <v>389900</v>
      </c>
      <c r="J89" s="31">
        <v>408629.33</v>
      </c>
      <c r="K89" s="31">
        <v>324697.61</v>
      </c>
      <c r="L89" s="32">
        <f t="shared" si="1"/>
        <v>79.460182165582665</v>
      </c>
    </row>
    <row r="90" spans="1:12" ht="47.25" outlineLevel="1">
      <c r="A90" s="12" t="s">
        <v>1272</v>
      </c>
      <c r="B90" s="30" t="s">
        <v>1730</v>
      </c>
      <c r="C90" s="11" t="s">
        <v>852</v>
      </c>
      <c r="D90" s="27" t="s">
        <v>8</v>
      </c>
      <c r="E90" s="11"/>
      <c r="F90" s="27" t="s">
        <v>121</v>
      </c>
      <c r="G90" s="11"/>
      <c r="H90" s="11"/>
      <c r="I90" s="28">
        <v>1000000</v>
      </c>
      <c r="J90" s="28">
        <v>1000000</v>
      </c>
      <c r="K90" s="28">
        <v>1000000</v>
      </c>
      <c r="L90" s="29">
        <f t="shared" si="1"/>
        <v>100</v>
      </c>
    </row>
    <row r="91" spans="1:12" ht="63" outlineLevel="2">
      <c r="A91" s="12" t="s">
        <v>1270</v>
      </c>
      <c r="B91" s="30" t="s">
        <v>30</v>
      </c>
      <c r="C91" s="11" t="s">
        <v>852</v>
      </c>
      <c r="D91" s="27" t="s">
        <v>8</v>
      </c>
      <c r="E91" s="11" t="s">
        <v>1254</v>
      </c>
      <c r="F91" s="27" t="s">
        <v>29</v>
      </c>
      <c r="G91" s="11"/>
      <c r="H91" s="11"/>
      <c r="I91" s="28">
        <v>1000000</v>
      </c>
      <c r="J91" s="28">
        <v>1000000</v>
      </c>
      <c r="K91" s="28">
        <v>1000000</v>
      </c>
      <c r="L91" s="29">
        <f t="shared" si="1"/>
        <v>100</v>
      </c>
    </row>
    <row r="92" spans="1:12" ht="47.25" outlineLevel="4">
      <c r="A92" s="12" t="s">
        <v>1268</v>
      </c>
      <c r="B92" s="30" t="s">
        <v>328</v>
      </c>
      <c r="C92" s="11" t="s">
        <v>852</v>
      </c>
      <c r="D92" s="27" t="s">
        <v>8</v>
      </c>
      <c r="E92" s="11" t="s">
        <v>1254</v>
      </c>
      <c r="F92" s="27" t="s">
        <v>29</v>
      </c>
      <c r="G92" s="11" t="s">
        <v>329</v>
      </c>
      <c r="H92" s="11"/>
      <c r="I92" s="28">
        <v>1000000</v>
      </c>
      <c r="J92" s="28">
        <v>1000000</v>
      </c>
      <c r="K92" s="28">
        <v>1000000</v>
      </c>
      <c r="L92" s="29">
        <f t="shared" si="1"/>
        <v>100</v>
      </c>
    </row>
    <row r="93" spans="1:12" ht="94.5" outlineLevel="5">
      <c r="A93" s="12" t="s">
        <v>1267</v>
      </c>
      <c r="B93" s="30" t="s">
        <v>325</v>
      </c>
      <c r="C93" s="11" t="s">
        <v>852</v>
      </c>
      <c r="D93" s="27" t="s">
        <v>8</v>
      </c>
      <c r="E93" s="11" t="s">
        <v>1254</v>
      </c>
      <c r="F93" s="27" t="s">
        <v>29</v>
      </c>
      <c r="G93" s="11" t="s">
        <v>326</v>
      </c>
      <c r="H93" s="11"/>
      <c r="I93" s="28">
        <v>1000000</v>
      </c>
      <c r="J93" s="28">
        <v>1000000</v>
      </c>
      <c r="K93" s="28">
        <v>1000000</v>
      </c>
      <c r="L93" s="29">
        <f t="shared" si="1"/>
        <v>100</v>
      </c>
    </row>
    <row r="94" spans="1:12" ht="126" outlineLevel="6">
      <c r="A94" s="12" t="s">
        <v>1266</v>
      </c>
      <c r="B94" s="36" t="s">
        <v>1256</v>
      </c>
      <c r="C94" s="11" t="s">
        <v>852</v>
      </c>
      <c r="D94" s="27" t="s">
        <v>8</v>
      </c>
      <c r="E94" s="11" t="s">
        <v>1254</v>
      </c>
      <c r="F94" s="27" t="s">
        <v>29</v>
      </c>
      <c r="G94" s="11" t="s">
        <v>1253</v>
      </c>
      <c r="H94" s="11"/>
      <c r="I94" s="28">
        <v>1000000</v>
      </c>
      <c r="J94" s="28">
        <v>1000000</v>
      </c>
      <c r="K94" s="28">
        <v>1000000</v>
      </c>
      <c r="L94" s="29">
        <f t="shared" si="1"/>
        <v>100</v>
      </c>
    </row>
    <row r="95" spans="1:12" ht="47.25" outlineLevel="7">
      <c r="A95" s="12" t="s">
        <v>1264</v>
      </c>
      <c r="B95" s="30" t="s">
        <v>134</v>
      </c>
      <c r="C95" s="12" t="s">
        <v>852</v>
      </c>
      <c r="D95" s="30" t="s">
        <v>8</v>
      </c>
      <c r="E95" s="12" t="s">
        <v>1254</v>
      </c>
      <c r="F95" s="30" t="s">
        <v>29</v>
      </c>
      <c r="G95" s="12" t="s">
        <v>1253</v>
      </c>
      <c r="H95" s="12" t="s">
        <v>135</v>
      </c>
      <c r="I95" s="31">
        <v>1000000</v>
      </c>
      <c r="J95" s="31">
        <v>1000000</v>
      </c>
      <c r="K95" s="31">
        <v>1000000</v>
      </c>
      <c r="L95" s="32">
        <f t="shared" si="1"/>
        <v>100</v>
      </c>
    </row>
    <row r="96" spans="1:12" ht="15.75" outlineLevel="1">
      <c r="A96" s="12" t="s">
        <v>1262</v>
      </c>
      <c r="B96" s="30" t="s">
        <v>1731</v>
      </c>
      <c r="C96" s="11" t="s">
        <v>852</v>
      </c>
      <c r="D96" s="27" t="s">
        <v>11</v>
      </c>
      <c r="E96" s="11"/>
      <c r="F96" s="27" t="s">
        <v>121</v>
      </c>
      <c r="G96" s="11"/>
      <c r="H96" s="11"/>
      <c r="I96" s="28">
        <v>19362000</v>
      </c>
      <c r="J96" s="28">
        <v>10011694.939999999</v>
      </c>
      <c r="K96" s="28">
        <v>9697897.3100000005</v>
      </c>
      <c r="L96" s="29">
        <f t="shared" si="1"/>
        <v>96.865689257607386</v>
      </c>
    </row>
    <row r="97" spans="1:12" ht="15.75" outlineLevel="2">
      <c r="A97" s="12" t="s">
        <v>1261</v>
      </c>
      <c r="B97" s="30" t="s">
        <v>35</v>
      </c>
      <c r="C97" s="11" t="s">
        <v>852</v>
      </c>
      <c r="D97" s="27" t="s">
        <v>11</v>
      </c>
      <c r="E97" s="11" t="s">
        <v>1213</v>
      </c>
      <c r="F97" s="27" t="s">
        <v>34</v>
      </c>
      <c r="G97" s="11"/>
      <c r="H97" s="11"/>
      <c r="I97" s="28">
        <v>2411100</v>
      </c>
      <c r="J97" s="28">
        <v>7496920.9400000004</v>
      </c>
      <c r="K97" s="28">
        <v>7444468.79</v>
      </c>
      <c r="L97" s="29">
        <f t="shared" si="1"/>
        <v>99.30035076507022</v>
      </c>
    </row>
    <row r="98" spans="1:12" ht="63" outlineLevel="4">
      <c r="A98" s="12" t="s">
        <v>1260</v>
      </c>
      <c r="B98" s="30" t="s">
        <v>213</v>
      </c>
      <c r="C98" s="11" t="s">
        <v>852</v>
      </c>
      <c r="D98" s="27" t="s">
        <v>11</v>
      </c>
      <c r="E98" s="11" t="s">
        <v>1213</v>
      </c>
      <c r="F98" s="27" t="s">
        <v>34</v>
      </c>
      <c r="G98" s="11" t="s">
        <v>214</v>
      </c>
      <c r="H98" s="11"/>
      <c r="I98" s="28">
        <v>2411100</v>
      </c>
      <c r="J98" s="28">
        <v>7411920.9400000004</v>
      </c>
      <c r="K98" s="28">
        <v>7359505.79</v>
      </c>
      <c r="L98" s="29">
        <f t="shared" si="1"/>
        <v>99.292826374912735</v>
      </c>
    </row>
    <row r="99" spans="1:12" ht="94.5" outlineLevel="5">
      <c r="A99" s="12" t="s">
        <v>1259</v>
      </c>
      <c r="B99" s="30" t="s">
        <v>1246</v>
      </c>
      <c r="C99" s="11" t="s">
        <v>852</v>
      </c>
      <c r="D99" s="27" t="s">
        <v>11</v>
      </c>
      <c r="E99" s="11" t="s">
        <v>1213</v>
      </c>
      <c r="F99" s="27" t="s">
        <v>34</v>
      </c>
      <c r="G99" s="11" t="s">
        <v>1247</v>
      </c>
      <c r="H99" s="11"/>
      <c r="I99" s="28">
        <v>2300</v>
      </c>
      <c r="J99" s="28">
        <v>3120.94</v>
      </c>
      <c r="K99" s="28">
        <v>3001.7</v>
      </c>
      <c r="L99" s="29">
        <f t="shared" si="1"/>
        <v>96.179356219600493</v>
      </c>
    </row>
    <row r="100" spans="1:12" ht="220.5" outlineLevel="6">
      <c r="A100" s="12" t="s">
        <v>1258</v>
      </c>
      <c r="B100" s="36" t="s">
        <v>1244</v>
      </c>
      <c r="C100" s="11" t="s">
        <v>852</v>
      </c>
      <c r="D100" s="27" t="s">
        <v>11</v>
      </c>
      <c r="E100" s="11" t="s">
        <v>1213</v>
      </c>
      <c r="F100" s="27" t="s">
        <v>34</v>
      </c>
      <c r="G100" s="11" t="s">
        <v>1242</v>
      </c>
      <c r="H100" s="11"/>
      <c r="I100" s="28">
        <v>2300</v>
      </c>
      <c r="J100" s="28">
        <v>0</v>
      </c>
      <c r="K100" s="28">
        <v>0</v>
      </c>
      <c r="L100" s="29">
        <v>0</v>
      </c>
    </row>
    <row r="101" spans="1:12" ht="78.75" outlineLevel="7">
      <c r="A101" s="12" t="s">
        <v>1257</v>
      </c>
      <c r="B101" s="30" t="s">
        <v>175</v>
      </c>
      <c r="C101" s="12" t="s">
        <v>852</v>
      </c>
      <c r="D101" s="30" t="s">
        <v>11</v>
      </c>
      <c r="E101" s="12" t="s">
        <v>1213</v>
      </c>
      <c r="F101" s="30" t="s">
        <v>34</v>
      </c>
      <c r="G101" s="12" t="s">
        <v>1242</v>
      </c>
      <c r="H101" s="12" t="s">
        <v>176</v>
      </c>
      <c r="I101" s="31">
        <v>2300</v>
      </c>
      <c r="J101" s="31">
        <v>0</v>
      </c>
      <c r="K101" s="31">
        <v>0</v>
      </c>
      <c r="L101" s="32">
        <v>0</v>
      </c>
    </row>
    <row r="102" spans="1:12" ht="157.5" outlineLevel="6">
      <c r="A102" s="12" t="s">
        <v>1255</v>
      </c>
      <c r="B102" s="36" t="s">
        <v>1240</v>
      </c>
      <c r="C102" s="11" t="s">
        <v>852</v>
      </c>
      <c r="D102" s="27" t="s">
        <v>11</v>
      </c>
      <c r="E102" s="11" t="s">
        <v>1213</v>
      </c>
      <c r="F102" s="27" t="s">
        <v>34</v>
      </c>
      <c r="G102" s="11" t="s">
        <v>1238</v>
      </c>
      <c r="H102" s="11"/>
      <c r="I102" s="28">
        <v>0</v>
      </c>
      <c r="J102" s="28">
        <v>3120.94</v>
      </c>
      <c r="K102" s="28">
        <v>3001.7</v>
      </c>
      <c r="L102" s="29">
        <f t="shared" si="1"/>
        <v>96.179356219600493</v>
      </c>
    </row>
    <row r="103" spans="1:12" ht="78.75" outlineLevel="7">
      <c r="A103" s="12" t="s">
        <v>1252</v>
      </c>
      <c r="B103" s="30" t="s">
        <v>170</v>
      </c>
      <c r="C103" s="12" t="s">
        <v>852</v>
      </c>
      <c r="D103" s="30" t="s">
        <v>11</v>
      </c>
      <c r="E103" s="12" t="s">
        <v>1213</v>
      </c>
      <c r="F103" s="30" t="s">
        <v>34</v>
      </c>
      <c r="G103" s="12" t="s">
        <v>1238</v>
      </c>
      <c r="H103" s="12" t="s">
        <v>171</v>
      </c>
      <c r="I103" s="31">
        <v>0</v>
      </c>
      <c r="J103" s="31">
        <v>3120.94</v>
      </c>
      <c r="K103" s="31">
        <v>3001.7</v>
      </c>
      <c r="L103" s="32">
        <f t="shared" si="1"/>
        <v>96.179356219600493</v>
      </c>
    </row>
    <row r="104" spans="1:12" ht="110.25" outlineLevel="5">
      <c r="A104" s="12" t="s">
        <v>1251</v>
      </c>
      <c r="B104" s="30" t="s">
        <v>1235</v>
      </c>
      <c r="C104" s="11" t="s">
        <v>852</v>
      </c>
      <c r="D104" s="27" t="s">
        <v>11</v>
      </c>
      <c r="E104" s="11" t="s">
        <v>1213</v>
      </c>
      <c r="F104" s="27" t="s">
        <v>34</v>
      </c>
      <c r="G104" s="11" t="s">
        <v>1236</v>
      </c>
      <c r="H104" s="11"/>
      <c r="I104" s="28">
        <v>2408800</v>
      </c>
      <c r="J104" s="28">
        <v>2408800</v>
      </c>
      <c r="K104" s="28">
        <v>2356504.09</v>
      </c>
      <c r="L104" s="29">
        <f t="shared" si="1"/>
        <v>97.828964214546659</v>
      </c>
    </row>
    <row r="105" spans="1:12" ht="173.25" outlineLevel="6">
      <c r="A105" s="12" t="s">
        <v>1250</v>
      </c>
      <c r="B105" s="36" t="s">
        <v>1233</v>
      </c>
      <c r="C105" s="11" t="s">
        <v>852</v>
      </c>
      <c r="D105" s="27" t="s">
        <v>11</v>
      </c>
      <c r="E105" s="11" t="s">
        <v>1213</v>
      </c>
      <c r="F105" s="27" t="s">
        <v>34</v>
      </c>
      <c r="G105" s="11" t="s">
        <v>1229</v>
      </c>
      <c r="H105" s="11"/>
      <c r="I105" s="28">
        <v>2408800</v>
      </c>
      <c r="J105" s="28">
        <v>2408800</v>
      </c>
      <c r="K105" s="28">
        <v>2356504.09</v>
      </c>
      <c r="L105" s="29">
        <f t="shared" si="1"/>
        <v>97.828964214546659</v>
      </c>
    </row>
    <row r="106" spans="1:12" ht="31.5" outlineLevel="7">
      <c r="A106" s="12" t="s">
        <v>1249</v>
      </c>
      <c r="B106" s="30" t="s">
        <v>360</v>
      </c>
      <c r="C106" s="12" t="s">
        <v>852</v>
      </c>
      <c r="D106" s="30" t="s">
        <v>11</v>
      </c>
      <c r="E106" s="12" t="s">
        <v>1213</v>
      </c>
      <c r="F106" s="30" t="s">
        <v>34</v>
      </c>
      <c r="G106" s="12" t="s">
        <v>1229</v>
      </c>
      <c r="H106" s="12" t="s">
        <v>361</v>
      </c>
      <c r="I106" s="31">
        <v>1601142</v>
      </c>
      <c r="J106" s="31">
        <v>1601142</v>
      </c>
      <c r="K106" s="31">
        <v>1601142</v>
      </c>
      <c r="L106" s="32">
        <f t="shared" si="1"/>
        <v>100</v>
      </c>
    </row>
    <row r="107" spans="1:12" ht="47.25" outlineLevel="7">
      <c r="A107" s="12" t="s">
        <v>1248</v>
      </c>
      <c r="B107" s="30" t="s">
        <v>370</v>
      </c>
      <c r="C107" s="12" t="s">
        <v>852</v>
      </c>
      <c r="D107" s="30" t="s">
        <v>11</v>
      </c>
      <c r="E107" s="12" t="s">
        <v>1213</v>
      </c>
      <c r="F107" s="30" t="s">
        <v>34</v>
      </c>
      <c r="G107" s="12" t="s">
        <v>1229</v>
      </c>
      <c r="H107" s="12" t="s">
        <v>371</v>
      </c>
      <c r="I107" s="31">
        <v>12600</v>
      </c>
      <c r="J107" s="31">
        <v>19352.099999999999</v>
      </c>
      <c r="K107" s="31">
        <v>15803.1</v>
      </c>
      <c r="L107" s="32">
        <f t="shared" si="1"/>
        <v>81.660905018060063</v>
      </c>
    </row>
    <row r="108" spans="1:12" ht="63" outlineLevel="7">
      <c r="A108" s="12" t="s">
        <v>1245</v>
      </c>
      <c r="B108" s="30" t="s">
        <v>355</v>
      </c>
      <c r="C108" s="12" t="s">
        <v>852</v>
      </c>
      <c r="D108" s="30" t="s">
        <v>11</v>
      </c>
      <c r="E108" s="12" t="s">
        <v>1213</v>
      </c>
      <c r="F108" s="30" t="s">
        <v>34</v>
      </c>
      <c r="G108" s="12" t="s">
        <v>1229</v>
      </c>
      <c r="H108" s="12" t="s">
        <v>356</v>
      </c>
      <c r="I108" s="31">
        <v>483545</v>
      </c>
      <c r="J108" s="31">
        <v>483545</v>
      </c>
      <c r="K108" s="31">
        <v>483545</v>
      </c>
      <c r="L108" s="32">
        <f t="shared" si="1"/>
        <v>100</v>
      </c>
    </row>
    <row r="109" spans="1:12" ht="47.25" outlineLevel="7">
      <c r="A109" s="12" t="s">
        <v>1243</v>
      </c>
      <c r="B109" s="30" t="s">
        <v>134</v>
      </c>
      <c r="C109" s="12" t="s">
        <v>852</v>
      </c>
      <c r="D109" s="30" t="s">
        <v>11</v>
      </c>
      <c r="E109" s="12" t="s">
        <v>1213</v>
      </c>
      <c r="F109" s="30" t="s">
        <v>34</v>
      </c>
      <c r="G109" s="12" t="s">
        <v>1229</v>
      </c>
      <c r="H109" s="12" t="s">
        <v>135</v>
      </c>
      <c r="I109" s="31">
        <v>311513</v>
      </c>
      <c r="J109" s="31">
        <v>304760.90000000002</v>
      </c>
      <c r="K109" s="31">
        <v>256013.99</v>
      </c>
      <c r="L109" s="32">
        <f t="shared" si="1"/>
        <v>84.004867422297266</v>
      </c>
    </row>
    <row r="110" spans="1:12" ht="110.25" outlineLevel="5">
      <c r="A110" s="12" t="s">
        <v>1241</v>
      </c>
      <c r="B110" s="30" t="s">
        <v>1227</v>
      </c>
      <c r="C110" s="11" t="s">
        <v>852</v>
      </c>
      <c r="D110" s="27" t="s">
        <v>11</v>
      </c>
      <c r="E110" s="11" t="s">
        <v>1213</v>
      </c>
      <c r="F110" s="27" t="s">
        <v>34</v>
      </c>
      <c r="G110" s="11" t="s">
        <v>1228</v>
      </c>
      <c r="H110" s="11"/>
      <c r="I110" s="28">
        <v>0</v>
      </c>
      <c r="J110" s="28">
        <v>5000000</v>
      </c>
      <c r="K110" s="28">
        <v>5000000</v>
      </c>
      <c r="L110" s="29">
        <f t="shared" si="1"/>
        <v>100</v>
      </c>
    </row>
    <row r="111" spans="1:12" ht="173.25" outlineLevel="6">
      <c r="A111" s="12" t="s">
        <v>1239</v>
      </c>
      <c r="B111" s="36" t="s">
        <v>1225</v>
      </c>
      <c r="C111" s="11" t="s">
        <v>852</v>
      </c>
      <c r="D111" s="27" t="s">
        <v>11</v>
      </c>
      <c r="E111" s="11" t="s">
        <v>1213</v>
      </c>
      <c r="F111" s="27" t="s">
        <v>34</v>
      </c>
      <c r="G111" s="11" t="s">
        <v>1223</v>
      </c>
      <c r="H111" s="11"/>
      <c r="I111" s="28">
        <v>0</v>
      </c>
      <c r="J111" s="28">
        <v>5000000</v>
      </c>
      <c r="K111" s="28">
        <v>5000000</v>
      </c>
      <c r="L111" s="29">
        <f t="shared" si="1"/>
        <v>100</v>
      </c>
    </row>
    <row r="112" spans="1:12" ht="78.75" outlineLevel="7">
      <c r="A112" s="12" t="s">
        <v>1237</v>
      </c>
      <c r="B112" s="30" t="s">
        <v>170</v>
      </c>
      <c r="C112" s="12" t="s">
        <v>852</v>
      </c>
      <c r="D112" s="30" t="s">
        <v>11</v>
      </c>
      <c r="E112" s="12" t="s">
        <v>1213</v>
      </c>
      <c r="F112" s="30" t="s">
        <v>34</v>
      </c>
      <c r="G112" s="12" t="s">
        <v>1223</v>
      </c>
      <c r="H112" s="12" t="s">
        <v>171</v>
      </c>
      <c r="I112" s="31">
        <v>0</v>
      </c>
      <c r="J112" s="31">
        <v>5000000</v>
      </c>
      <c r="K112" s="31">
        <v>5000000</v>
      </c>
      <c r="L112" s="32">
        <f t="shared" si="1"/>
        <v>100</v>
      </c>
    </row>
    <row r="113" spans="1:12" ht="31.5" outlineLevel="4">
      <c r="A113" s="12" t="s">
        <v>1234</v>
      </c>
      <c r="B113" s="30" t="s">
        <v>1220</v>
      </c>
      <c r="C113" s="11" t="s">
        <v>852</v>
      </c>
      <c r="D113" s="27" t="s">
        <v>11</v>
      </c>
      <c r="E113" s="11" t="s">
        <v>1213</v>
      </c>
      <c r="F113" s="27" t="s">
        <v>34</v>
      </c>
      <c r="G113" s="11" t="s">
        <v>1221</v>
      </c>
      <c r="H113" s="11"/>
      <c r="I113" s="28">
        <v>0</v>
      </c>
      <c r="J113" s="28">
        <v>85000</v>
      </c>
      <c r="K113" s="28">
        <v>84963</v>
      </c>
      <c r="L113" s="29">
        <f t="shared" si="1"/>
        <v>99.956470588235291</v>
      </c>
    </row>
    <row r="114" spans="1:12" ht="31.5" outlineLevel="5">
      <c r="A114" s="12" t="s">
        <v>1232</v>
      </c>
      <c r="B114" s="30" t="s">
        <v>1217</v>
      </c>
      <c r="C114" s="11" t="s">
        <v>852</v>
      </c>
      <c r="D114" s="27" t="s">
        <v>11</v>
      </c>
      <c r="E114" s="11" t="s">
        <v>1213</v>
      </c>
      <c r="F114" s="27" t="s">
        <v>34</v>
      </c>
      <c r="G114" s="11" t="s">
        <v>1218</v>
      </c>
      <c r="H114" s="11"/>
      <c r="I114" s="28">
        <v>0</v>
      </c>
      <c r="J114" s="28">
        <v>85000</v>
      </c>
      <c r="K114" s="28">
        <v>84963</v>
      </c>
      <c r="L114" s="29">
        <f t="shared" si="1"/>
        <v>99.956470588235291</v>
      </c>
    </row>
    <row r="115" spans="1:12" ht="94.5" outlineLevel="6">
      <c r="A115" s="12" t="s">
        <v>1231</v>
      </c>
      <c r="B115" s="30" t="s">
        <v>1215</v>
      </c>
      <c r="C115" s="11" t="s">
        <v>852</v>
      </c>
      <c r="D115" s="27" t="s">
        <v>11</v>
      </c>
      <c r="E115" s="11" t="s">
        <v>1213</v>
      </c>
      <c r="F115" s="27" t="s">
        <v>34</v>
      </c>
      <c r="G115" s="11" t="s">
        <v>1212</v>
      </c>
      <c r="H115" s="11"/>
      <c r="I115" s="28">
        <v>0</v>
      </c>
      <c r="J115" s="28">
        <v>85000</v>
      </c>
      <c r="K115" s="28">
        <v>84963</v>
      </c>
      <c r="L115" s="29">
        <f t="shared" si="1"/>
        <v>99.956470588235291</v>
      </c>
    </row>
    <row r="116" spans="1:12" ht="47.25" outlineLevel="7">
      <c r="A116" s="12" t="s">
        <v>1230</v>
      </c>
      <c r="B116" s="30" t="s">
        <v>134</v>
      </c>
      <c r="C116" s="12" t="s">
        <v>852</v>
      </c>
      <c r="D116" s="30" t="s">
        <v>11</v>
      </c>
      <c r="E116" s="12" t="s">
        <v>1213</v>
      </c>
      <c r="F116" s="30" t="s">
        <v>34</v>
      </c>
      <c r="G116" s="12" t="s">
        <v>1212</v>
      </c>
      <c r="H116" s="12" t="s">
        <v>135</v>
      </c>
      <c r="I116" s="31">
        <v>0</v>
      </c>
      <c r="J116" s="31">
        <v>85000</v>
      </c>
      <c r="K116" s="31">
        <v>84963</v>
      </c>
      <c r="L116" s="32">
        <f t="shared" si="1"/>
        <v>99.956470588235291</v>
      </c>
    </row>
    <row r="117" spans="1:12" ht="15.75" outlineLevel="2">
      <c r="A117" s="12" t="s">
        <v>144</v>
      </c>
      <c r="B117" s="30" t="s">
        <v>38</v>
      </c>
      <c r="C117" s="11" t="s">
        <v>852</v>
      </c>
      <c r="D117" s="27" t="s">
        <v>11</v>
      </c>
      <c r="E117" s="11" t="s">
        <v>1205</v>
      </c>
      <c r="F117" s="27" t="s">
        <v>37</v>
      </c>
      <c r="G117" s="11"/>
      <c r="H117" s="11"/>
      <c r="I117" s="28">
        <v>16687200</v>
      </c>
      <c r="J117" s="28">
        <v>799724</v>
      </c>
      <c r="K117" s="28">
        <v>557140.80000000005</v>
      </c>
      <c r="L117" s="29">
        <f t="shared" si="1"/>
        <v>69.666634989071227</v>
      </c>
    </row>
    <row r="118" spans="1:12" ht="47.25" outlineLevel="4">
      <c r="A118" s="12" t="s">
        <v>141</v>
      </c>
      <c r="B118" s="30" t="s">
        <v>314</v>
      </c>
      <c r="C118" s="11" t="s">
        <v>852</v>
      </c>
      <c r="D118" s="27" t="s">
        <v>11</v>
      </c>
      <c r="E118" s="11" t="s">
        <v>1205</v>
      </c>
      <c r="F118" s="27" t="s">
        <v>37</v>
      </c>
      <c r="G118" s="11" t="s">
        <v>315</v>
      </c>
      <c r="H118" s="11"/>
      <c r="I118" s="28">
        <v>16687200</v>
      </c>
      <c r="J118" s="28">
        <v>799724</v>
      </c>
      <c r="K118" s="28">
        <v>557140.80000000005</v>
      </c>
      <c r="L118" s="29">
        <f t="shared" si="1"/>
        <v>69.666634989071227</v>
      </c>
    </row>
    <row r="119" spans="1:12" ht="63" outlineLevel="5">
      <c r="A119" s="12" t="s">
        <v>1226</v>
      </c>
      <c r="B119" s="30" t="s">
        <v>1209</v>
      </c>
      <c r="C119" s="11" t="s">
        <v>852</v>
      </c>
      <c r="D119" s="27" t="s">
        <v>11</v>
      </c>
      <c r="E119" s="11" t="s">
        <v>1205</v>
      </c>
      <c r="F119" s="27" t="s">
        <v>37</v>
      </c>
      <c r="G119" s="11" t="s">
        <v>1210</v>
      </c>
      <c r="H119" s="11"/>
      <c r="I119" s="28">
        <v>16687200</v>
      </c>
      <c r="J119" s="28">
        <v>799724</v>
      </c>
      <c r="K119" s="28">
        <v>557140.80000000005</v>
      </c>
      <c r="L119" s="29">
        <f t="shared" si="1"/>
        <v>69.666634989071227</v>
      </c>
    </row>
    <row r="120" spans="1:12" ht="189" outlineLevel="6">
      <c r="A120" s="12" t="s">
        <v>1224</v>
      </c>
      <c r="B120" s="36" t="s">
        <v>1208</v>
      </c>
      <c r="C120" s="11" t="s">
        <v>852</v>
      </c>
      <c r="D120" s="27" t="s">
        <v>11</v>
      </c>
      <c r="E120" s="11" t="s">
        <v>1205</v>
      </c>
      <c r="F120" s="27" t="s">
        <v>37</v>
      </c>
      <c r="G120" s="11" t="s">
        <v>1204</v>
      </c>
      <c r="H120" s="11"/>
      <c r="I120" s="28">
        <v>16687200</v>
      </c>
      <c r="J120" s="28">
        <v>799724</v>
      </c>
      <c r="K120" s="28">
        <v>557140.80000000005</v>
      </c>
      <c r="L120" s="29">
        <f t="shared" si="1"/>
        <v>69.666634989071227</v>
      </c>
    </row>
    <row r="121" spans="1:12" ht="78.75" outlineLevel="7">
      <c r="A121" s="12" t="s">
        <v>1222</v>
      </c>
      <c r="B121" s="30" t="s">
        <v>175</v>
      </c>
      <c r="C121" s="12" t="s">
        <v>852</v>
      </c>
      <c r="D121" s="30" t="s">
        <v>11</v>
      </c>
      <c r="E121" s="12" t="s">
        <v>1205</v>
      </c>
      <c r="F121" s="30" t="s">
        <v>37</v>
      </c>
      <c r="G121" s="12" t="s">
        <v>1204</v>
      </c>
      <c r="H121" s="12" t="s">
        <v>176</v>
      </c>
      <c r="I121" s="31">
        <v>16687200</v>
      </c>
      <c r="J121" s="31">
        <v>0</v>
      </c>
      <c r="K121" s="31">
        <v>0</v>
      </c>
      <c r="L121" s="32">
        <v>0</v>
      </c>
    </row>
    <row r="122" spans="1:12" ht="78.75" outlineLevel="7">
      <c r="A122" s="12" t="s">
        <v>1219</v>
      </c>
      <c r="B122" s="30" t="s">
        <v>170</v>
      </c>
      <c r="C122" s="12" t="s">
        <v>852</v>
      </c>
      <c r="D122" s="30" t="s">
        <v>11</v>
      </c>
      <c r="E122" s="12" t="s">
        <v>1205</v>
      </c>
      <c r="F122" s="30" t="s">
        <v>37</v>
      </c>
      <c r="G122" s="12" t="s">
        <v>1204</v>
      </c>
      <c r="H122" s="12" t="s">
        <v>171</v>
      </c>
      <c r="I122" s="31">
        <v>0</v>
      </c>
      <c r="J122" s="31">
        <v>799724</v>
      </c>
      <c r="K122" s="31">
        <v>557140.80000000005</v>
      </c>
      <c r="L122" s="32">
        <f t="shared" si="1"/>
        <v>69.666634989071227</v>
      </c>
    </row>
    <row r="123" spans="1:12" ht="15.75" outlineLevel="2">
      <c r="A123" s="12" t="s">
        <v>1216</v>
      </c>
      <c r="B123" s="30" t="s">
        <v>40</v>
      </c>
      <c r="C123" s="11" t="s">
        <v>852</v>
      </c>
      <c r="D123" s="27" t="s">
        <v>11</v>
      </c>
      <c r="E123" s="11" t="s">
        <v>299</v>
      </c>
      <c r="F123" s="27" t="s">
        <v>29</v>
      </c>
      <c r="G123" s="11"/>
      <c r="H123" s="11"/>
      <c r="I123" s="28">
        <v>197700</v>
      </c>
      <c r="J123" s="28">
        <v>1302800</v>
      </c>
      <c r="K123" s="28">
        <v>1299656.08</v>
      </c>
      <c r="L123" s="29">
        <f t="shared" si="1"/>
        <v>99.758679766656428</v>
      </c>
    </row>
    <row r="124" spans="1:12" ht="47.25" outlineLevel="4">
      <c r="A124" s="12" t="s">
        <v>1214</v>
      </c>
      <c r="B124" s="30" t="s">
        <v>314</v>
      </c>
      <c r="C124" s="11" t="s">
        <v>852</v>
      </c>
      <c r="D124" s="27" t="s">
        <v>11</v>
      </c>
      <c r="E124" s="11" t="s">
        <v>299</v>
      </c>
      <c r="F124" s="27" t="s">
        <v>29</v>
      </c>
      <c r="G124" s="11" t="s">
        <v>315</v>
      </c>
      <c r="H124" s="11"/>
      <c r="I124" s="28">
        <v>197700</v>
      </c>
      <c r="J124" s="28">
        <v>1302800</v>
      </c>
      <c r="K124" s="28">
        <v>1299656.08</v>
      </c>
      <c r="L124" s="29">
        <f t="shared" si="1"/>
        <v>99.758679766656428</v>
      </c>
    </row>
    <row r="125" spans="1:12" ht="78.75" outlineLevel="5">
      <c r="A125" s="12" t="s">
        <v>138</v>
      </c>
      <c r="B125" s="30" t="s">
        <v>311</v>
      </c>
      <c r="C125" s="11" t="s">
        <v>852</v>
      </c>
      <c r="D125" s="27" t="s">
        <v>11</v>
      </c>
      <c r="E125" s="11" t="s">
        <v>299</v>
      </c>
      <c r="F125" s="27" t="s">
        <v>29</v>
      </c>
      <c r="G125" s="11" t="s">
        <v>312</v>
      </c>
      <c r="H125" s="11"/>
      <c r="I125" s="28">
        <v>197700</v>
      </c>
      <c r="J125" s="28">
        <v>1302800</v>
      </c>
      <c r="K125" s="28">
        <v>1299656.08</v>
      </c>
      <c r="L125" s="29">
        <f t="shared" si="1"/>
        <v>99.758679766656428</v>
      </c>
    </row>
    <row r="126" spans="1:12" ht="110.25" outlineLevel="6">
      <c r="A126" s="12" t="s">
        <v>1211</v>
      </c>
      <c r="B126" s="30" t="s">
        <v>1199</v>
      </c>
      <c r="C126" s="11" t="s">
        <v>852</v>
      </c>
      <c r="D126" s="27" t="s">
        <v>11</v>
      </c>
      <c r="E126" s="11" t="s">
        <v>299</v>
      </c>
      <c r="F126" s="27" t="s">
        <v>29</v>
      </c>
      <c r="G126" s="11" t="s">
        <v>1197</v>
      </c>
      <c r="H126" s="11"/>
      <c r="I126" s="28">
        <v>197700</v>
      </c>
      <c r="J126" s="28">
        <v>197700</v>
      </c>
      <c r="K126" s="28">
        <v>197697.09</v>
      </c>
      <c r="L126" s="29">
        <f t="shared" ref="L126:L185" si="2">K126/J126*100</f>
        <v>99.99852807283763</v>
      </c>
    </row>
    <row r="127" spans="1:12" ht="47.25" outlineLevel="7">
      <c r="A127" s="12" t="s">
        <v>361</v>
      </c>
      <c r="B127" s="30" t="s">
        <v>134</v>
      </c>
      <c r="C127" s="12" t="s">
        <v>852</v>
      </c>
      <c r="D127" s="30" t="s">
        <v>11</v>
      </c>
      <c r="E127" s="12" t="s">
        <v>299</v>
      </c>
      <c r="F127" s="30" t="s">
        <v>29</v>
      </c>
      <c r="G127" s="12" t="s">
        <v>1197</v>
      </c>
      <c r="H127" s="12" t="s">
        <v>135</v>
      </c>
      <c r="I127" s="31">
        <v>197700</v>
      </c>
      <c r="J127" s="31">
        <v>197700</v>
      </c>
      <c r="K127" s="31">
        <v>197697.09</v>
      </c>
      <c r="L127" s="32">
        <f t="shared" si="2"/>
        <v>99.99852807283763</v>
      </c>
    </row>
    <row r="128" spans="1:12" ht="141.75" outlineLevel="6">
      <c r="A128" s="12" t="s">
        <v>371</v>
      </c>
      <c r="B128" s="36" t="s">
        <v>1195</v>
      </c>
      <c r="C128" s="11" t="s">
        <v>852</v>
      </c>
      <c r="D128" s="27" t="s">
        <v>11</v>
      </c>
      <c r="E128" s="11" t="s">
        <v>299</v>
      </c>
      <c r="F128" s="27" t="s">
        <v>29</v>
      </c>
      <c r="G128" s="11" t="s">
        <v>1193</v>
      </c>
      <c r="H128" s="11"/>
      <c r="I128" s="28">
        <v>0</v>
      </c>
      <c r="J128" s="28">
        <v>1105100</v>
      </c>
      <c r="K128" s="28">
        <v>1101958.99</v>
      </c>
      <c r="L128" s="29">
        <f t="shared" si="2"/>
        <v>99.715771423400597</v>
      </c>
    </row>
    <row r="129" spans="1:12" ht="47.25" outlineLevel="7">
      <c r="A129" s="12" t="s">
        <v>808</v>
      </c>
      <c r="B129" s="30" t="s">
        <v>134</v>
      </c>
      <c r="C129" s="12" t="s">
        <v>852</v>
      </c>
      <c r="D129" s="30" t="s">
        <v>11</v>
      </c>
      <c r="E129" s="12" t="s">
        <v>299</v>
      </c>
      <c r="F129" s="30" t="s">
        <v>29</v>
      </c>
      <c r="G129" s="12" t="s">
        <v>1193</v>
      </c>
      <c r="H129" s="12" t="s">
        <v>135</v>
      </c>
      <c r="I129" s="31">
        <v>0</v>
      </c>
      <c r="J129" s="31">
        <v>1105100</v>
      </c>
      <c r="K129" s="31">
        <v>1101958.99</v>
      </c>
      <c r="L129" s="32">
        <f t="shared" si="2"/>
        <v>99.715771423400597</v>
      </c>
    </row>
    <row r="130" spans="1:12" ht="31.5" outlineLevel="2">
      <c r="A130" s="12" t="s">
        <v>1207</v>
      </c>
      <c r="B130" s="30" t="s">
        <v>42</v>
      </c>
      <c r="C130" s="11" t="s">
        <v>852</v>
      </c>
      <c r="D130" s="27" t="s">
        <v>11</v>
      </c>
      <c r="E130" s="11" t="s">
        <v>206</v>
      </c>
      <c r="F130" s="27" t="s">
        <v>28</v>
      </c>
      <c r="G130" s="11"/>
      <c r="H130" s="11"/>
      <c r="I130" s="28">
        <v>66000</v>
      </c>
      <c r="J130" s="28">
        <v>412250</v>
      </c>
      <c r="K130" s="28">
        <v>396631.64</v>
      </c>
      <c r="L130" s="29">
        <f t="shared" si="2"/>
        <v>96.211434808975142</v>
      </c>
    </row>
    <row r="131" spans="1:12" ht="63" outlineLevel="4">
      <c r="A131" s="12" t="s">
        <v>1206</v>
      </c>
      <c r="B131" s="30" t="s">
        <v>752</v>
      </c>
      <c r="C131" s="11" t="s">
        <v>852</v>
      </c>
      <c r="D131" s="27" t="s">
        <v>11</v>
      </c>
      <c r="E131" s="11" t="s">
        <v>206</v>
      </c>
      <c r="F131" s="27" t="s">
        <v>28</v>
      </c>
      <c r="G131" s="11" t="s">
        <v>753</v>
      </c>
      <c r="H131" s="11"/>
      <c r="I131" s="28">
        <v>0</v>
      </c>
      <c r="J131" s="28">
        <v>46250</v>
      </c>
      <c r="K131" s="28">
        <v>46250</v>
      </c>
      <c r="L131" s="29">
        <f t="shared" si="2"/>
        <v>100</v>
      </c>
    </row>
    <row r="132" spans="1:12" ht="94.5" outlineLevel="5">
      <c r="A132" s="12" t="s">
        <v>1203</v>
      </c>
      <c r="B132" s="30" t="s">
        <v>749</v>
      </c>
      <c r="C132" s="11" t="s">
        <v>852</v>
      </c>
      <c r="D132" s="27" t="s">
        <v>11</v>
      </c>
      <c r="E132" s="11" t="s">
        <v>206</v>
      </c>
      <c r="F132" s="27" t="s">
        <v>28</v>
      </c>
      <c r="G132" s="11" t="s">
        <v>750</v>
      </c>
      <c r="H132" s="11"/>
      <c r="I132" s="28">
        <v>0</v>
      </c>
      <c r="J132" s="28">
        <v>46250</v>
      </c>
      <c r="K132" s="28">
        <v>46250</v>
      </c>
      <c r="L132" s="29">
        <f t="shared" si="2"/>
        <v>100</v>
      </c>
    </row>
    <row r="133" spans="1:12" ht="141.75" outlineLevel="6">
      <c r="A133" s="12" t="s">
        <v>1202</v>
      </c>
      <c r="B133" s="36" t="s">
        <v>743</v>
      </c>
      <c r="C133" s="11" t="s">
        <v>852</v>
      </c>
      <c r="D133" s="27" t="s">
        <v>11</v>
      </c>
      <c r="E133" s="11" t="s">
        <v>206</v>
      </c>
      <c r="F133" s="27" t="s">
        <v>28</v>
      </c>
      <c r="G133" s="11" t="s">
        <v>740</v>
      </c>
      <c r="H133" s="11"/>
      <c r="I133" s="28">
        <v>0</v>
      </c>
      <c r="J133" s="28">
        <v>46250</v>
      </c>
      <c r="K133" s="28">
        <v>46250</v>
      </c>
      <c r="L133" s="29">
        <f t="shared" si="2"/>
        <v>100</v>
      </c>
    </row>
    <row r="134" spans="1:12" ht="78.75" outlineLevel="7">
      <c r="A134" s="12" t="s">
        <v>1201</v>
      </c>
      <c r="B134" s="30" t="s">
        <v>170</v>
      </c>
      <c r="C134" s="12" t="s">
        <v>852</v>
      </c>
      <c r="D134" s="30" t="s">
        <v>11</v>
      </c>
      <c r="E134" s="12" t="s">
        <v>206</v>
      </c>
      <c r="F134" s="30" t="s">
        <v>28</v>
      </c>
      <c r="G134" s="12" t="s">
        <v>740</v>
      </c>
      <c r="H134" s="12" t="s">
        <v>171</v>
      </c>
      <c r="I134" s="31">
        <v>0</v>
      </c>
      <c r="J134" s="31">
        <v>46250</v>
      </c>
      <c r="K134" s="31">
        <v>46250</v>
      </c>
      <c r="L134" s="32">
        <f t="shared" si="2"/>
        <v>100</v>
      </c>
    </row>
    <row r="135" spans="1:12" ht="47.25" outlineLevel="4">
      <c r="A135" s="12" t="s">
        <v>356</v>
      </c>
      <c r="B135" s="30" t="s">
        <v>474</v>
      </c>
      <c r="C135" s="11" t="s">
        <v>852</v>
      </c>
      <c r="D135" s="27" t="s">
        <v>11</v>
      </c>
      <c r="E135" s="11" t="s">
        <v>206</v>
      </c>
      <c r="F135" s="27" t="s">
        <v>28</v>
      </c>
      <c r="G135" s="11" t="s">
        <v>475</v>
      </c>
      <c r="H135" s="11"/>
      <c r="I135" s="28">
        <v>66000</v>
      </c>
      <c r="J135" s="28">
        <v>366000</v>
      </c>
      <c r="K135" s="28">
        <v>350381.64</v>
      </c>
      <c r="L135" s="29">
        <f t="shared" si="2"/>
        <v>95.732688524590174</v>
      </c>
    </row>
    <row r="136" spans="1:12" ht="94.5" outlineLevel="5">
      <c r="A136" s="12" t="s">
        <v>1200</v>
      </c>
      <c r="B136" s="30" t="s">
        <v>471</v>
      </c>
      <c r="C136" s="11" t="s">
        <v>852</v>
      </c>
      <c r="D136" s="27" t="s">
        <v>11</v>
      </c>
      <c r="E136" s="11" t="s">
        <v>206</v>
      </c>
      <c r="F136" s="27" t="s">
        <v>28</v>
      </c>
      <c r="G136" s="11" t="s">
        <v>472</v>
      </c>
      <c r="H136" s="11"/>
      <c r="I136" s="28">
        <v>66000</v>
      </c>
      <c r="J136" s="28">
        <v>66000</v>
      </c>
      <c r="K136" s="28">
        <v>51909.5</v>
      </c>
      <c r="L136" s="29">
        <f t="shared" si="2"/>
        <v>78.650757575757581</v>
      </c>
    </row>
    <row r="137" spans="1:12" ht="157.5" outlineLevel="6">
      <c r="A137" s="12" t="s">
        <v>1198</v>
      </c>
      <c r="B137" s="36" t="s">
        <v>1183</v>
      </c>
      <c r="C137" s="11" t="s">
        <v>852</v>
      </c>
      <c r="D137" s="27" t="s">
        <v>11</v>
      </c>
      <c r="E137" s="11" t="s">
        <v>206</v>
      </c>
      <c r="F137" s="27" t="s">
        <v>28</v>
      </c>
      <c r="G137" s="11" t="s">
        <v>1181</v>
      </c>
      <c r="H137" s="11"/>
      <c r="I137" s="28">
        <v>66000</v>
      </c>
      <c r="J137" s="28">
        <v>66000</v>
      </c>
      <c r="K137" s="28">
        <v>51909.5</v>
      </c>
      <c r="L137" s="29">
        <f t="shared" si="2"/>
        <v>78.650757575757581</v>
      </c>
    </row>
    <row r="138" spans="1:12" ht="47.25" outlineLevel="7">
      <c r="A138" s="12" t="s">
        <v>1196</v>
      </c>
      <c r="B138" s="30" t="s">
        <v>134</v>
      </c>
      <c r="C138" s="12" t="s">
        <v>852</v>
      </c>
      <c r="D138" s="30" t="s">
        <v>11</v>
      </c>
      <c r="E138" s="12" t="s">
        <v>206</v>
      </c>
      <c r="F138" s="30" t="s">
        <v>28</v>
      </c>
      <c r="G138" s="12" t="s">
        <v>1181</v>
      </c>
      <c r="H138" s="12" t="s">
        <v>135</v>
      </c>
      <c r="I138" s="31">
        <v>66000</v>
      </c>
      <c r="J138" s="31">
        <v>66000</v>
      </c>
      <c r="K138" s="31">
        <v>51909.5</v>
      </c>
      <c r="L138" s="32">
        <f t="shared" si="2"/>
        <v>78.650757575757581</v>
      </c>
    </row>
    <row r="139" spans="1:12" ht="78.75" outlineLevel="5">
      <c r="A139" s="12" t="s">
        <v>1194</v>
      </c>
      <c r="B139" s="30" t="s">
        <v>463</v>
      </c>
      <c r="C139" s="11" t="s">
        <v>852</v>
      </c>
      <c r="D139" s="27" t="s">
        <v>11</v>
      </c>
      <c r="E139" s="11" t="s">
        <v>206</v>
      </c>
      <c r="F139" s="27" t="s">
        <v>28</v>
      </c>
      <c r="G139" s="11" t="s">
        <v>464</v>
      </c>
      <c r="H139" s="11"/>
      <c r="I139" s="28">
        <v>0</v>
      </c>
      <c r="J139" s="28">
        <v>300000</v>
      </c>
      <c r="K139" s="28">
        <v>298472.14</v>
      </c>
      <c r="L139" s="29">
        <f t="shared" si="2"/>
        <v>99.490713333333332</v>
      </c>
    </row>
    <row r="140" spans="1:12" ht="126" outlineLevel="6">
      <c r="A140" s="12" t="s">
        <v>1192</v>
      </c>
      <c r="B140" s="36" t="s">
        <v>1178</v>
      </c>
      <c r="C140" s="11" t="s">
        <v>852</v>
      </c>
      <c r="D140" s="27" t="s">
        <v>11</v>
      </c>
      <c r="E140" s="11" t="s">
        <v>206</v>
      </c>
      <c r="F140" s="27" t="s">
        <v>28</v>
      </c>
      <c r="G140" s="11" t="s">
        <v>1176</v>
      </c>
      <c r="H140" s="11"/>
      <c r="I140" s="28">
        <v>0</v>
      </c>
      <c r="J140" s="28">
        <v>300000</v>
      </c>
      <c r="K140" s="28">
        <v>298472.14</v>
      </c>
      <c r="L140" s="29">
        <f t="shared" si="2"/>
        <v>99.490713333333332</v>
      </c>
    </row>
    <row r="141" spans="1:12" ht="47.25" outlineLevel="7">
      <c r="A141" s="12" t="s">
        <v>1191</v>
      </c>
      <c r="B141" s="30" t="s">
        <v>134</v>
      </c>
      <c r="C141" s="12" t="s">
        <v>852</v>
      </c>
      <c r="D141" s="30" t="s">
        <v>11</v>
      </c>
      <c r="E141" s="12" t="s">
        <v>206</v>
      </c>
      <c r="F141" s="30" t="s">
        <v>28</v>
      </c>
      <c r="G141" s="12" t="s">
        <v>1176</v>
      </c>
      <c r="H141" s="12" t="s">
        <v>135</v>
      </c>
      <c r="I141" s="31">
        <v>0</v>
      </c>
      <c r="J141" s="31">
        <v>300000</v>
      </c>
      <c r="K141" s="31">
        <v>298472.14</v>
      </c>
      <c r="L141" s="32">
        <f t="shared" si="2"/>
        <v>99.490713333333332</v>
      </c>
    </row>
    <row r="142" spans="1:12" ht="31.5" outlineLevel="1">
      <c r="A142" s="12" t="s">
        <v>1190</v>
      </c>
      <c r="B142" s="30" t="s">
        <v>1732</v>
      </c>
      <c r="C142" s="11" t="s">
        <v>852</v>
      </c>
      <c r="D142" s="27" t="s">
        <v>34</v>
      </c>
      <c r="E142" s="11"/>
      <c r="F142" s="27" t="s">
        <v>121</v>
      </c>
      <c r="G142" s="11"/>
      <c r="H142" s="11"/>
      <c r="I142" s="28">
        <v>0</v>
      </c>
      <c r="J142" s="28">
        <v>207891.17</v>
      </c>
      <c r="K142" s="28">
        <v>207194.95</v>
      </c>
      <c r="L142" s="29">
        <f t="shared" si="2"/>
        <v>99.66510362128416</v>
      </c>
    </row>
    <row r="143" spans="1:12" ht="15.75" outlineLevel="2">
      <c r="A143" s="12" t="s">
        <v>1189</v>
      </c>
      <c r="B143" s="30" t="s">
        <v>45</v>
      </c>
      <c r="C143" s="11" t="s">
        <v>852</v>
      </c>
      <c r="D143" s="27" t="s">
        <v>34</v>
      </c>
      <c r="E143" s="11" t="s">
        <v>1166</v>
      </c>
      <c r="F143" s="27" t="s">
        <v>3</v>
      </c>
      <c r="G143" s="11"/>
      <c r="H143" s="11"/>
      <c r="I143" s="28">
        <v>0</v>
      </c>
      <c r="J143" s="28">
        <v>207891.17</v>
      </c>
      <c r="K143" s="28">
        <v>207194.95</v>
      </c>
      <c r="L143" s="29">
        <f t="shared" si="2"/>
        <v>99.66510362128416</v>
      </c>
    </row>
    <row r="144" spans="1:12" ht="47.25" outlineLevel="4">
      <c r="A144" s="12" t="s">
        <v>1188</v>
      </c>
      <c r="B144" s="30" t="s">
        <v>737</v>
      </c>
      <c r="C144" s="11" t="s">
        <v>852</v>
      </c>
      <c r="D144" s="27" t="s">
        <v>34</v>
      </c>
      <c r="E144" s="11" t="s">
        <v>1166</v>
      </c>
      <c r="F144" s="27" t="s">
        <v>3</v>
      </c>
      <c r="G144" s="11" t="s">
        <v>738</v>
      </c>
      <c r="H144" s="11"/>
      <c r="I144" s="28">
        <v>0</v>
      </c>
      <c r="J144" s="28">
        <v>207891.17</v>
      </c>
      <c r="K144" s="28">
        <v>207194.95</v>
      </c>
      <c r="L144" s="29">
        <f t="shared" si="2"/>
        <v>99.66510362128416</v>
      </c>
    </row>
    <row r="145" spans="1:12" ht="78.75" outlineLevel="5">
      <c r="A145" s="12" t="s">
        <v>1187</v>
      </c>
      <c r="B145" s="30" t="s">
        <v>778</v>
      </c>
      <c r="C145" s="11" t="s">
        <v>852</v>
      </c>
      <c r="D145" s="27" t="s">
        <v>34</v>
      </c>
      <c r="E145" s="11" t="s">
        <v>1166</v>
      </c>
      <c r="F145" s="27" t="s">
        <v>3</v>
      </c>
      <c r="G145" s="11" t="s">
        <v>779</v>
      </c>
      <c r="H145" s="11"/>
      <c r="I145" s="28">
        <v>0</v>
      </c>
      <c r="J145" s="28">
        <v>207891.17</v>
      </c>
      <c r="K145" s="28">
        <v>207194.95</v>
      </c>
      <c r="L145" s="29">
        <f t="shared" si="2"/>
        <v>99.66510362128416</v>
      </c>
    </row>
    <row r="146" spans="1:12" ht="110.25" outlineLevel="6">
      <c r="A146" s="12" t="s">
        <v>1186</v>
      </c>
      <c r="B146" s="30" t="s">
        <v>1169</v>
      </c>
      <c r="C146" s="11" t="s">
        <v>852</v>
      </c>
      <c r="D146" s="27" t="s">
        <v>34</v>
      </c>
      <c r="E146" s="11" t="s">
        <v>1166</v>
      </c>
      <c r="F146" s="27" t="s">
        <v>3</v>
      </c>
      <c r="G146" s="11" t="s">
        <v>1165</v>
      </c>
      <c r="H146" s="11"/>
      <c r="I146" s="28">
        <v>0</v>
      </c>
      <c r="J146" s="28">
        <v>207891.17</v>
      </c>
      <c r="K146" s="28">
        <v>207194.95</v>
      </c>
      <c r="L146" s="29">
        <f t="shared" si="2"/>
        <v>99.66510362128416</v>
      </c>
    </row>
    <row r="147" spans="1:12" ht="47.25" outlineLevel="7">
      <c r="A147" s="12" t="s">
        <v>1185</v>
      </c>
      <c r="B147" s="30" t="s">
        <v>134</v>
      </c>
      <c r="C147" s="12" t="s">
        <v>852</v>
      </c>
      <c r="D147" s="30" t="s">
        <v>34</v>
      </c>
      <c r="E147" s="12" t="s">
        <v>1166</v>
      </c>
      <c r="F147" s="30" t="s">
        <v>3</v>
      </c>
      <c r="G147" s="12" t="s">
        <v>1165</v>
      </c>
      <c r="H147" s="12" t="s">
        <v>135</v>
      </c>
      <c r="I147" s="31">
        <v>0</v>
      </c>
      <c r="J147" s="31">
        <v>207091.17</v>
      </c>
      <c r="K147" s="31">
        <v>206402.21</v>
      </c>
      <c r="L147" s="32">
        <f t="shared" si="2"/>
        <v>99.667315607903504</v>
      </c>
    </row>
    <row r="148" spans="1:12" ht="15.75" outlineLevel="7">
      <c r="A148" s="12" t="s">
        <v>1184</v>
      </c>
      <c r="B148" s="30" t="s">
        <v>122</v>
      </c>
      <c r="C148" s="12" t="s">
        <v>852</v>
      </c>
      <c r="D148" s="30" t="s">
        <v>34</v>
      </c>
      <c r="E148" s="12" t="s">
        <v>1166</v>
      </c>
      <c r="F148" s="30" t="s">
        <v>3</v>
      </c>
      <c r="G148" s="12" t="s">
        <v>1165</v>
      </c>
      <c r="H148" s="12" t="s">
        <v>123</v>
      </c>
      <c r="I148" s="31">
        <v>0</v>
      </c>
      <c r="J148" s="31">
        <v>800</v>
      </c>
      <c r="K148" s="31">
        <v>792.74</v>
      </c>
      <c r="L148" s="32">
        <f t="shared" si="2"/>
        <v>99.092500000000001</v>
      </c>
    </row>
    <row r="149" spans="1:12" ht="15.75" outlineLevel="1">
      <c r="A149" s="12" t="s">
        <v>1182</v>
      </c>
      <c r="B149" s="30" t="s">
        <v>1733</v>
      </c>
      <c r="C149" s="11" t="s">
        <v>852</v>
      </c>
      <c r="D149" s="27" t="s">
        <v>17</v>
      </c>
      <c r="E149" s="11"/>
      <c r="F149" s="27" t="s">
        <v>121</v>
      </c>
      <c r="G149" s="11"/>
      <c r="H149" s="11"/>
      <c r="I149" s="28">
        <v>14127700</v>
      </c>
      <c r="J149" s="28">
        <v>16661917.09</v>
      </c>
      <c r="K149" s="28">
        <v>15822597.869999999</v>
      </c>
      <c r="L149" s="29">
        <f t="shared" si="2"/>
        <v>94.962649162960162</v>
      </c>
    </row>
    <row r="150" spans="1:12" ht="15.75" outlineLevel="2">
      <c r="A150" s="12" t="s">
        <v>1180</v>
      </c>
      <c r="B150" s="30" t="s">
        <v>58</v>
      </c>
      <c r="C150" s="11" t="s">
        <v>852</v>
      </c>
      <c r="D150" s="27" t="s">
        <v>17</v>
      </c>
      <c r="E150" s="11" t="s">
        <v>504</v>
      </c>
      <c r="F150" s="27" t="s">
        <v>8</v>
      </c>
      <c r="G150" s="11"/>
      <c r="H150" s="11"/>
      <c r="I150" s="28">
        <v>10285300</v>
      </c>
      <c r="J150" s="28">
        <v>11931931.800000001</v>
      </c>
      <c r="K150" s="28">
        <v>11353902.130000001</v>
      </c>
      <c r="L150" s="29">
        <f t="shared" si="2"/>
        <v>95.155606990646717</v>
      </c>
    </row>
    <row r="151" spans="1:12" ht="31.5" outlineLevel="4">
      <c r="A151" s="12" t="s">
        <v>1179</v>
      </c>
      <c r="B151" s="30" t="s">
        <v>946</v>
      </c>
      <c r="C151" s="11" t="s">
        <v>852</v>
      </c>
      <c r="D151" s="27" t="s">
        <v>17</v>
      </c>
      <c r="E151" s="11" t="s">
        <v>504</v>
      </c>
      <c r="F151" s="27" t="s">
        <v>8</v>
      </c>
      <c r="G151" s="11" t="s">
        <v>947</v>
      </c>
      <c r="H151" s="11"/>
      <c r="I151" s="28">
        <v>4279500</v>
      </c>
      <c r="J151" s="28">
        <v>5154120.0599999996</v>
      </c>
      <c r="K151" s="28">
        <v>4745301.2300000004</v>
      </c>
      <c r="L151" s="29">
        <f t="shared" si="2"/>
        <v>92.068115890959689</v>
      </c>
    </row>
    <row r="152" spans="1:12" ht="78.75" outlineLevel="5">
      <c r="A152" s="12" t="s">
        <v>1177</v>
      </c>
      <c r="B152" s="30" t="s">
        <v>994</v>
      </c>
      <c r="C152" s="11" t="s">
        <v>852</v>
      </c>
      <c r="D152" s="27" t="s">
        <v>17</v>
      </c>
      <c r="E152" s="11" t="s">
        <v>504</v>
      </c>
      <c r="F152" s="27" t="s">
        <v>8</v>
      </c>
      <c r="G152" s="11" t="s">
        <v>995</v>
      </c>
      <c r="H152" s="11"/>
      <c r="I152" s="28">
        <v>4279500</v>
      </c>
      <c r="J152" s="28">
        <v>5154120.0599999996</v>
      </c>
      <c r="K152" s="28">
        <v>4745301.2300000004</v>
      </c>
      <c r="L152" s="29">
        <f t="shared" si="2"/>
        <v>92.068115890959689</v>
      </c>
    </row>
    <row r="153" spans="1:12" ht="173.25" outlineLevel="6">
      <c r="A153" s="12" t="s">
        <v>1175</v>
      </c>
      <c r="B153" s="36" t="s">
        <v>1158</v>
      </c>
      <c r="C153" s="11" t="s">
        <v>852</v>
      </c>
      <c r="D153" s="27" t="s">
        <v>17</v>
      </c>
      <c r="E153" s="11" t="s">
        <v>504</v>
      </c>
      <c r="F153" s="27" t="s">
        <v>8</v>
      </c>
      <c r="G153" s="11" t="s">
        <v>1156</v>
      </c>
      <c r="H153" s="11"/>
      <c r="I153" s="28">
        <v>0</v>
      </c>
      <c r="J153" s="28">
        <v>179700</v>
      </c>
      <c r="K153" s="28">
        <v>179700</v>
      </c>
      <c r="L153" s="29">
        <f t="shared" si="2"/>
        <v>100</v>
      </c>
    </row>
    <row r="154" spans="1:12" ht="78.75" outlineLevel="7">
      <c r="A154" s="12" t="s">
        <v>1174</v>
      </c>
      <c r="B154" s="30" t="s">
        <v>401</v>
      </c>
      <c r="C154" s="12" t="s">
        <v>852</v>
      </c>
      <c r="D154" s="30" t="s">
        <v>17</v>
      </c>
      <c r="E154" s="12" t="s">
        <v>504</v>
      </c>
      <c r="F154" s="30" t="s">
        <v>8</v>
      </c>
      <c r="G154" s="12" t="s">
        <v>1156</v>
      </c>
      <c r="H154" s="12" t="s">
        <v>402</v>
      </c>
      <c r="I154" s="31">
        <v>0</v>
      </c>
      <c r="J154" s="31">
        <v>179700</v>
      </c>
      <c r="K154" s="31">
        <v>179700</v>
      </c>
      <c r="L154" s="32">
        <f t="shared" si="2"/>
        <v>100</v>
      </c>
    </row>
    <row r="155" spans="1:12" ht="110.25" outlineLevel="6">
      <c r="A155" s="12" t="s">
        <v>1173</v>
      </c>
      <c r="B155" s="30" t="s">
        <v>1154</v>
      </c>
      <c r="C155" s="11" t="s">
        <v>852</v>
      </c>
      <c r="D155" s="27" t="s">
        <v>17</v>
      </c>
      <c r="E155" s="11" t="s">
        <v>504</v>
      </c>
      <c r="F155" s="27" t="s">
        <v>8</v>
      </c>
      <c r="G155" s="11" t="s">
        <v>1151</v>
      </c>
      <c r="H155" s="11"/>
      <c r="I155" s="28">
        <v>4092000</v>
      </c>
      <c r="J155" s="28">
        <v>3818565.11</v>
      </c>
      <c r="K155" s="28">
        <v>3818565.11</v>
      </c>
      <c r="L155" s="29">
        <f t="shared" si="2"/>
        <v>100</v>
      </c>
    </row>
    <row r="156" spans="1:12" ht="78.75" outlineLevel="7">
      <c r="A156" s="12" t="s">
        <v>1172</v>
      </c>
      <c r="B156" s="30" t="s">
        <v>401</v>
      </c>
      <c r="C156" s="12" t="s">
        <v>852</v>
      </c>
      <c r="D156" s="30" t="s">
        <v>17</v>
      </c>
      <c r="E156" s="12" t="s">
        <v>504</v>
      </c>
      <c r="F156" s="30" t="s">
        <v>8</v>
      </c>
      <c r="G156" s="12" t="s">
        <v>1151</v>
      </c>
      <c r="H156" s="12" t="s">
        <v>402</v>
      </c>
      <c r="I156" s="31">
        <v>4092000</v>
      </c>
      <c r="J156" s="31">
        <v>3816417.48</v>
      </c>
      <c r="K156" s="31">
        <v>3816417.48</v>
      </c>
      <c r="L156" s="32">
        <f t="shared" si="2"/>
        <v>100</v>
      </c>
    </row>
    <row r="157" spans="1:12" ht="31.5" outlineLevel="7">
      <c r="A157" s="12" t="s">
        <v>1171</v>
      </c>
      <c r="B157" s="30" t="s">
        <v>537</v>
      </c>
      <c r="C157" s="12" t="s">
        <v>852</v>
      </c>
      <c r="D157" s="30" t="s">
        <v>17</v>
      </c>
      <c r="E157" s="12" t="s">
        <v>504</v>
      </c>
      <c r="F157" s="30" t="s">
        <v>8</v>
      </c>
      <c r="G157" s="12" t="s">
        <v>1151</v>
      </c>
      <c r="H157" s="12" t="s">
        <v>413</v>
      </c>
      <c r="I157" s="31">
        <v>0</v>
      </c>
      <c r="J157" s="31">
        <v>2147.63</v>
      </c>
      <c r="K157" s="31">
        <v>2147.63</v>
      </c>
      <c r="L157" s="32">
        <f t="shared" si="2"/>
        <v>100</v>
      </c>
    </row>
    <row r="158" spans="1:12" ht="157.5" outlineLevel="6">
      <c r="A158" s="12" t="s">
        <v>1170</v>
      </c>
      <c r="B158" s="36" t="s">
        <v>1149</v>
      </c>
      <c r="C158" s="11" t="s">
        <v>852</v>
      </c>
      <c r="D158" s="27" t="s">
        <v>17</v>
      </c>
      <c r="E158" s="11" t="s">
        <v>504</v>
      </c>
      <c r="F158" s="27" t="s">
        <v>8</v>
      </c>
      <c r="G158" s="11" t="s">
        <v>1147</v>
      </c>
      <c r="H158" s="11"/>
      <c r="I158" s="28">
        <v>187500</v>
      </c>
      <c r="J158" s="28">
        <v>187500</v>
      </c>
      <c r="K158" s="28">
        <v>187500</v>
      </c>
      <c r="L158" s="29">
        <f t="shared" si="2"/>
        <v>100</v>
      </c>
    </row>
    <row r="159" spans="1:12" ht="78.75" outlineLevel="7">
      <c r="A159" s="12" t="s">
        <v>1168</v>
      </c>
      <c r="B159" s="30" t="s">
        <v>401</v>
      </c>
      <c r="C159" s="12" t="s">
        <v>852</v>
      </c>
      <c r="D159" s="30" t="s">
        <v>17</v>
      </c>
      <c r="E159" s="12" t="s">
        <v>504</v>
      </c>
      <c r="F159" s="30" t="s">
        <v>8</v>
      </c>
      <c r="G159" s="12" t="s">
        <v>1147</v>
      </c>
      <c r="H159" s="12" t="s">
        <v>402</v>
      </c>
      <c r="I159" s="31">
        <v>187500</v>
      </c>
      <c r="J159" s="31">
        <v>187500</v>
      </c>
      <c r="K159" s="31">
        <v>187500</v>
      </c>
      <c r="L159" s="32">
        <f t="shared" si="2"/>
        <v>100</v>
      </c>
    </row>
    <row r="160" spans="1:12" ht="141.75" outlineLevel="6">
      <c r="A160" s="12" t="s">
        <v>1167</v>
      </c>
      <c r="B160" s="36" t="s">
        <v>984</v>
      </c>
      <c r="C160" s="11" t="s">
        <v>852</v>
      </c>
      <c r="D160" s="27" t="s">
        <v>17</v>
      </c>
      <c r="E160" s="11" t="s">
        <v>504</v>
      </c>
      <c r="F160" s="27" t="s">
        <v>8</v>
      </c>
      <c r="G160" s="11" t="s">
        <v>982</v>
      </c>
      <c r="H160" s="11"/>
      <c r="I160" s="28">
        <v>0</v>
      </c>
      <c r="J160" s="28">
        <v>75000</v>
      </c>
      <c r="K160" s="28">
        <v>75000</v>
      </c>
      <c r="L160" s="29">
        <f t="shared" si="2"/>
        <v>100</v>
      </c>
    </row>
    <row r="161" spans="1:12" ht="31.5" outlineLevel="7">
      <c r="A161" s="12" t="s">
        <v>1164</v>
      </c>
      <c r="B161" s="30" t="s">
        <v>537</v>
      </c>
      <c r="C161" s="12" t="s">
        <v>852</v>
      </c>
      <c r="D161" s="30" t="s">
        <v>17</v>
      </c>
      <c r="E161" s="12" t="s">
        <v>504</v>
      </c>
      <c r="F161" s="30" t="s">
        <v>8</v>
      </c>
      <c r="G161" s="12" t="s">
        <v>982</v>
      </c>
      <c r="H161" s="12" t="s">
        <v>413</v>
      </c>
      <c r="I161" s="31">
        <v>0</v>
      </c>
      <c r="J161" s="31">
        <v>75000</v>
      </c>
      <c r="K161" s="31">
        <v>75000</v>
      </c>
      <c r="L161" s="32">
        <f t="shared" si="2"/>
        <v>100</v>
      </c>
    </row>
    <row r="162" spans="1:12" ht="126" outlineLevel="6">
      <c r="A162" s="12" t="s">
        <v>1163</v>
      </c>
      <c r="B162" s="36" t="s">
        <v>980</v>
      </c>
      <c r="C162" s="11" t="s">
        <v>852</v>
      </c>
      <c r="D162" s="27" t="s">
        <v>17</v>
      </c>
      <c r="E162" s="11" t="s">
        <v>504</v>
      </c>
      <c r="F162" s="27" t="s">
        <v>8</v>
      </c>
      <c r="G162" s="11" t="s">
        <v>978</v>
      </c>
      <c r="H162" s="11"/>
      <c r="I162" s="28">
        <v>0</v>
      </c>
      <c r="J162" s="28">
        <v>893354.95</v>
      </c>
      <c r="K162" s="28">
        <v>484536.12</v>
      </c>
      <c r="L162" s="29">
        <f t="shared" si="2"/>
        <v>54.237805476983148</v>
      </c>
    </row>
    <row r="163" spans="1:12" ht="31.5" outlineLevel="7">
      <c r="A163" s="12" t="s">
        <v>1162</v>
      </c>
      <c r="B163" s="30" t="s">
        <v>537</v>
      </c>
      <c r="C163" s="12" t="s">
        <v>852</v>
      </c>
      <c r="D163" s="30" t="s">
        <v>17</v>
      </c>
      <c r="E163" s="12" t="s">
        <v>504</v>
      </c>
      <c r="F163" s="30" t="s">
        <v>8</v>
      </c>
      <c r="G163" s="12" t="s">
        <v>978</v>
      </c>
      <c r="H163" s="12" t="s">
        <v>413</v>
      </c>
      <c r="I163" s="31">
        <v>0</v>
      </c>
      <c r="J163" s="31">
        <v>893354.95</v>
      </c>
      <c r="K163" s="31">
        <v>484536.12</v>
      </c>
      <c r="L163" s="32">
        <f t="shared" si="2"/>
        <v>54.237805476983148</v>
      </c>
    </row>
    <row r="164" spans="1:12" ht="47.25" outlineLevel="4">
      <c r="A164" s="12" t="s">
        <v>1161</v>
      </c>
      <c r="B164" s="30" t="s">
        <v>895</v>
      </c>
      <c r="C164" s="11" t="s">
        <v>852</v>
      </c>
      <c r="D164" s="27" t="s">
        <v>17</v>
      </c>
      <c r="E164" s="11" t="s">
        <v>504</v>
      </c>
      <c r="F164" s="27" t="s">
        <v>8</v>
      </c>
      <c r="G164" s="11" t="s">
        <v>896</v>
      </c>
      <c r="H164" s="11"/>
      <c r="I164" s="28">
        <v>6005800</v>
      </c>
      <c r="J164" s="28">
        <v>6777811.7400000002</v>
      </c>
      <c r="K164" s="28">
        <v>6608600.9000000004</v>
      </c>
      <c r="L164" s="29">
        <f t="shared" si="2"/>
        <v>97.503459132666919</v>
      </c>
    </row>
    <row r="165" spans="1:12" ht="78.75" outlineLevel="5">
      <c r="A165" s="12" t="s">
        <v>1160</v>
      </c>
      <c r="B165" s="30" t="s">
        <v>1139</v>
      </c>
      <c r="C165" s="11" t="s">
        <v>852</v>
      </c>
      <c r="D165" s="27" t="s">
        <v>17</v>
      </c>
      <c r="E165" s="11" t="s">
        <v>504</v>
      </c>
      <c r="F165" s="27" t="s">
        <v>8</v>
      </c>
      <c r="G165" s="11" t="s">
        <v>1140</v>
      </c>
      <c r="H165" s="11"/>
      <c r="I165" s="28">
        <v>6005800</v>
      </c>
      <c r="J165" s="28">
        <v>6777811.7400000002</v>
      </c>
      <c r="K165" s="28">
        <v>6608600.9000000004</v>
      </c>
      <c r="L165" s="29">
        <f t="shared" si="2"/>
        <v>97.503459132666919</v>
      </c>
    </row>
    <row r="166" spans="1:12" ht="157.5" outlineLevel="6">
      <c r="A166" s="12" t="s">
        <v>1159</v>
      </c>
      <c r="B166" s="36" t="s">
        <v>1137</v>
      </c>
      <c r="C166" s="11" t="s">
        <v>852</v>
      </c>
      <c r="D166" s="27" t="s">
        <v>17</v>
      </c>
      <c r="E166" s="11" t="s">
        <v>504</v>
      </c>
      <c r="F166" s="27" t="s">
        <v>8</v>
      </c>
      <c r="G166" s="11" t="s">
        <v>1135</v>
      </c>
      <c r="H166" s="11"/>
      <c r="I166" s="28">
        <v>0</v>
      </c>
      <c r="J166" s="28">
        <v>35553</v>
      </c>
      <c r="K166" s="28">
        <v>35553</v>
      </c>
      <c r="L166" s="29">
        <f t="shared" si="2"/>
        <v>100</v>
      </c>
    </row>
    <row r="167" spans="1:12" ht="78.75" outlineLevel="7">
      <c r="A167" s="12" t="s">
        <v>1157</v>
      </c>
      <c r="B167" s="30" t="s">
        <v>401</v>
      </c>
      <c r="C167" s="12" t="s">
        <v>852</v>
      </c>
      <c r="D167" s="30" t="s">
        <v>17</v>
      </c>
      <c r="E167" s="12" t="s">
        <v>504</v>
      </c>
      <c r="F167" s="30" t="s">
        <v>8</v>
      </c>
      <c r="G167" s="12" t="s">
        <v>1135</v>
      </c>
      <c r="H167" s="12" t="s">
        <v>402</v>
      </c>
      <c r="I167" s="31">
        <v>0</v>
      </c>
      <c r="J167" s="31">
        <v>35553</v>
      </c>
      <c r="K167" s="31">
        <v>35553</v>
      </c>
      <c r="L167" s="32">
        <f t="shared" si="2"/>
        <v>100</v>
      </c>
    </row>
    <row r="168" spans="1:12" ht="173.25" outlineLevel="6">
      <c r="A168" s="12" t="s">
        <v>1155</v>
      </c>
      <c r="B168" s="36" t="s">
        <v>1133</v>
      </c>
      <c r="C168" s="11" t="s">
        <v>852</v>
      </c>
      <c r="D168" s="27" t="s">
        <v>17</v>
      </c>
      <c r="E168" s="11" t="s">
        <v>504</v>
      </c>
      <c r="F168" s="27" t="s">
        <v>8</v>
      </c>
      <c r="G168" s="11" t="s">
        <v>1131</v>
      </c>
      <c r="H168" s="11"/>
      <c r="I168" s="28">
        <v>0</v>
      </c>
      <c r="J168" s="28">
        <v>55200</v>
      </c>
      <c r="K168" s="28">
        <v>55200</v>
      </c>
      <c r="L168" s="29">
        <f t="shared" si="2"/>
        <v>100</v>
      </c>
    </row>
    <row r="169" spans="1:12" ht="78.75" outlineLevel="7">
      <c r="A169" s="12" t="s">
        <v>1153</v>
      </c>
      <c r="B169" s="30" t="s">
        <v>401</v>
      </c>
      <c r="C169" s="12" t="s">
        <v>852</v>
      </c>
      <c r="D169" s="30" t="s">
        <v>17</v>
      </c>
      <c r="E169" s="12" t="s">
        <v>504</v>
      </c>
      <c r="F169" s="30" t="s">
        <v>8</v>
      </c>
      <c r="G169" s="12" t="s">
        <v>1131</v>
      </c>
      <c r="H169" s="12" t="s">
        <v>402</v>
      </c>
      <c r="I169" s="31">
        <v>0</v>
      </c>
      <c r="J169" s="31">
        <v>55200</v>
      </c>
      <c r="K169" s="31">
        <v>55200</v>
      </c>
      <c r="L169" s="32">
        <f t="shared" si="2"/>
        <v>100</v>
      </c>
    </row>
    <row r="170" spans="1:12" ht="110.25" outlineLevel="6">
      <c r="A170" s="12" t="s">
        <v>1152</v>
      </c>
      <c r="B170" s="30" t="s">
        <v>1129</v>
      </c>
      <c r="C170" s="11" t="s">
        <v>852</v>
      </c>
      <c r="D170" s="27" t="s">
        <v>17</v>
      </c>
      <c r="E170" s="11" t="s">
        <v>504</v>
      </c>
      <c r="F170" s="27" t="s">
        <v>8</v>
      </c>
      <c r="G170" s="11" t="s">
        <v>1127</v>
      </c>
      <c r="H170" s="11"/>
      <c r="I170" s="28">
        <v>5537800</v>
      </c>
      <c r="J170" s="28">
        <v>5902926.5499999998</v>
      </c>
      <c r="K170" s="28">
        <v>5902926.5499999998</v>
      </c>
      <c r="L170" s="29">
        <f t="shared" si="2"/>
        <v>100</v>
      </c>
    </row>
    <row r="171" spans="1:12" ht="78.75" outlineLevel="7">
      <c r="A171" s="12" t="s">
        <v>1150</v>
      </c>
      <c r="B171" s="30" t="s">
        <v>401</v>
      </c>
      <c r="C171" s="12" t="s">
        <v>852</v>
      </c>
      <c r="D171" s="30" t="s">
        <v>17</v>
      </c>
      <c r="E171" s="12" t="s">
        <v>504</v>
      </c>
      <c r="F171" s="30" t="s">
        <v>8</v>
      </c>
      <c r="G171" s="12" t="s">
        <v>1127</v>
      </c>
      <c r="H171" s="12" t="s">
        <v>402</v>
      </c>
      <c r="I171" s="31">
        <v>5537800</v>
      </c>
      <c r="J171" s="31">
        <v>5902926.5499999998</v>
      </c>
      <c r="K171" s="31">
        <v>5902926.5499999998</v>
      </c>
      <c r="L171" s="32">
        <f t="shared" si="2"/>
        <v>100</v>
      </c>
    </row>
    <row r="172" spans="1:12" ht="157.5" outlineLevel="6">
      <c r="A172" s="12" t="s">
        <v>1148</v>
      </c>
      <c r="B172" s="36" t="s">
        <v>1125</v>
      </c>
      <c r="C172" s="11" t="s">
        <v>852</v>
      </c>
      <c r="D172" s="27" t="s">
        <v>17</v>
      </c>
      <c r="E172" s="11" t="s">
        <v>504</v>
      </c>
      <c r="F172" s="27" t="s">
        <v>8</v>
      </c>
      <c r="G172" s="11" t="s">
        <v>1123</v>
      </c>
      <c r="H172" s="11"/>
      <c r="I172" s="28">
        <v>468000</v>
      </c>
      <c r="J172" s="28">
        <v>569241.35</v>
      </c>
      <c r="K172" s="28">
        <v>569241.35</v>
      </c>
      <c r="L172" s="29">
        <f t="shared" si="2"/>
        <v>100</v>
      </c>
    </row>
    <row r="173" spans="1:12" ht="78.75" outlineLevel="7">
      <c r="A173" s="12" t="s">
        <v>1146</v>
      </c>
      <c r="B173" s="30" t="s">
        <v>401</v>
      </c>
      <c r="C173" s="12" t="s">
        <v>852</v>
      </c>
      <c r="D173" s="30" t="s">
        <v>17</v>
      </c>
      <c r="E173" s="12" t="s">
        <v>504</v>
      </c>
      <c r="F173" s="30" t="s">
        <v>8</v>
      </c>
      <c r="G173" s="12" t="s">
        <v>1123</v>
      </c>
      <c r="H173" s="12" t="s">
        <v>402</v>
      </c>
      <c r="I173" s="31">
        <v>468000</v>
      </c>
      <c r="J173" s="31">
        <v>569241.35</v>
      </c>
      <c r="K173" s="31">
        <v>569241.35</v>
      </c>
      <c r="L173" s="32">
        <f t="shared" si="2"/>
        <v>100</v>
      </c>
    </row>
    <row r="174" spans="1:12" ht="141.75" outlineLevel="6">
      <c r="A174" s="12" t="s">
        <v>1145</v>
      </c>
      <c r="B174" s="36" t="s">
        <v>1121</v>
      </c>
      <c r="C174" s="11" t="s">
        <v>852</v>
      </c>
      <c r="D174" s="27" t="s">
        <v>17</v>
      </c>
      <c r="E174" s="11" t="s">
        <v>504</v>
      </c>
      <c r="F174" s="27" t="s">
        <v>8</v>
      </c>
      <c r="G174" s="11" t="s">
        <v>1119</v>
      </c>
      <c r="H174" s="11"/>
      <c r="I174" s="28">
        <v>0</v>
      </c>
      <c r="J174" s="28">
        <v>93037.52</v>
      </c>
      <c r="K174" s="28">
        <v>45680</v>
      </c>
      <c r="L174" s="29">
        <f t="shared" si="2"/>
        <v>49.098471240419997</v>
      </c>
    </row>
    <row r="175" spans="1:12" ht="31.5" outlineLevel="7">
      <c r="A175" s="12" t="s">
        <v>1144</v>
      </c>
      <c r="B175" s="30" t="s">
        <v>537</v>
      </c>
      <c r="C175" s="12" t="s">
        <v>852</v>
      </c>
      <c r="D175" s="30" t="s">
        <v>17</v>
      </c>
      <c r="E175" s="12" t="s">
        <v>504</v>
      </c>
      <c r="F175" s="30" t="s">
        <v>8</v>
      </c>
      <c r="G175" s="12" t="s">
        <v>1119</v>
      </c>
      <c r="H175" s="12" t="s">
        <v>413</v>
      </c>
      <c r="I175" s="31">
        <v>0</v>
      </c>
      <c r="J175" s="31">
        <v>93037.52</v>
      </c>
      <c r="K175" s="31">
        <v>45680</v>
      </c>
      <c r="L175" s="32">
        <f t="shared" si="2"/>
        <v>49.098471240419997</v>
      </c>
    </row>
    <row r="176" spans="1:12" ht="141.75" outlineLevel="6">
      <c r="A176" s="12" t="s">
        <v>1143</v>
      </c>
      <c r="B176" s="36" t="s">
        <v>1117</v>
      </c>
      <c r="C176" s="11" t="s">
        <v>852</v>
      </c>
      <c r="D176" s="27" t="s">
        <v>17</v>
      </c>
      <c r="E176" s="11" t="s">
        <v>504</v>
      </c>
      <c r="F176" s="27" t="s">
        <v>8</v>
      </c>
      <c r="G176" s="11" t="s">
        <v>1115</v>
      </c>
      <c r="H176" s="11"/>
      <c r="I176" s="28">
        <v>0</v>
      </c>
      <c r="J176" s="28">
        <v>121853.32</v>
      </c>
      <c r="K176" s="28">
        <v>0</v>
      </c>
      <c r="L176" s="29">
        <f t="shared" si="2"/>
        <v>0</v>
      </c>
    </row>
    <row r="177" spans="1:12" ht="31.5" outlineLevel="7">
      <c r="A177" s="12" t="s">
        <v>1142</v>
      </c>
      <c r="B177" s="30" t="s">
        <v>537</v>
      </c>
      <c r="C177" s="12" t="s">
        <v>852</v>
      </c>
      <c r="D177" s="30" t="s">
        <v>17</v>
      </c>
      <c r="E177" s="12" t="s">
        <v>504</v>
      </c>
      <c r="F177" s="30" t="s">
        <v>8</v>
      </c>
      <c r="G177" s="12" t="s">
        <v>1115</v>
      </c>
      <c r="H177" s="12" t="s">
        <v>413</v>
      </c>
      <c r="I177" s="31">
        <v>0</v>
      </c>
      <c r="J177" s="31">
        <v>121853.32</v>
      </c>
      <c r="K177" s="31">
        <v>0</v>
      </c>
      <c r="L177" s="32">
        <f t="shared" si="2"/>
        <v>0</v>
      </c>
    </row>
    <row r="178" spans="1:12" ht="15.75" outlineLevel="2">
      <c r="A178" s="12" t="s">
        <v>1141</v>
      </c>
      <c r="B178" s="30" t="s">
        <v>60</v>
      </c>
      <c r="C178" s="11" t="s">
        <v>852</v>
      </c>
      <c r="D178" s="27" t="s">
        <v>17</v>
      </c>
      <c r="E178" s="11" t="s">
        <v>459</v>
      </c>
      <c r="F178" s="27" t="s">
        <v>17</v>
      </c>
      <c r="G178" s="11"/>
      <c r="H178" s="11"/>
      <c r="I178" s="28">
        <v>2562300</v>
      </c>
      <c r="J178" s="28">
        <v>3449885.29</v>
      </c>
      <c r="K178" s="28">
        <v>3248550.73</v>
      </c>
      <c r="L178" s="29">
        <f t="shared" si="2"/>
        <v>94.164021610121424</v>
      </c>
    </row>
    <row r="179" spans="1:12" ht="31.5" outlineLevel="4">
      <c r="A179" s="12" t="s">
        <v>1138</v>
      </c>
      <c r="B179" s="30" t="s">
        <v>268</v>
      </c>
      <c r="C179" s="11" t="s">
        <v>852</v>
      </c>
      <c r="D179" s="27" t="s">
        <v>17</v>
      </c>
      <c r="E179" s="11" t="s">
        <v>459</v>
      </c>
      <c r="F179" s="27" t="s">
        <v>17</v>
      </c>
      <c r="G179" s="11" t="s">
        <v>269</v>
      </c>
      <c r="H179" s="11"/>
      <c r="I179" s="28">
        <v>2562300</v>
      </c>
      <c r="J179" s="28">
        <v>3319885.29</v>
      </c>
      <c r="K179" s="28">
        <v>3121821.31</v>
      </c>
      <c r="L179" s="29">
        <f t="shared" si="2"/>
        <v>94.034011337783298</v>
      </c>
    </row>
    <row r="180" spans="1:12" ht="63" outlineLevel="5">
      <c r="A180" s="12" t="s">
        <v>1136</v>
      </c>
      <c r="B180" s="30" t="s">
        <v>1109</v>
      </c>
      <c r="C180" s="11" t="s">
        <v>852</v>
      </c>
      <c r="D180" s="27" t="s">
        <v>17</v>
      </c>
      <c r="E180" s="11" t="s">
        <v>459</v>
      </c>
      <c r="F180" s="27" t="s">
        <v>17</v>
      </c>
      <c r="G180" s="11" t="s">
        <v>1110</v>
      </c>
      <c r="H180" s="11"/>
      <c r="I180" s="28">
        <v>2562300</v>
      </c>
      <c r="J180" s="28">
        <v>3319885.29</v>
      </c>
      <c r="K180" s="28">
        <v>3121821.31</v>
      </c>
      <c r="L180" s="29">
        <f t="shared" si="2"/>
        <v>94.034011337783298</v>
      </c>
    </row>
    <row r="181" spans="1:12" ht="110.25" outlineLevel="6">
      <c r="A181" s="12" t="s">
        <v>1134</v>
      </c>
      <c r="B181" s="36" t="s">
        <v>1107</v>
      </c>
      <c r="C181" s="11" t="s">
        <v>852</v>
      </c>
      <c r="D181" s="27" t="s">
        <v>17</v>
      </c>
      <c r="E181" s="11" t="s">
        <v>459</v>
      </c>
      <c r="F181" s="27" t="s">
        <v>17</v>
      </c>
      <c r="G181" s="11" t="s">
        <v>1105</v>
      </c>
      <c r="H181" s="11"/>
      <c r="I181" s="28">
        <v>0</v>
      </c>
      <c r="J181" s="28">
        <v>516000</v>
      </c>
      <c r="K181" s="28">
        <v>516000</v>
      </c>
      <c r="L181" s="29">
        <f t="shared" si="2"/>
        <v>100</v>
      </c>
    </row>
    <row r="182" spans="1:12" ht="78.75" outlineLevel="7">
      <c r="A182" s="12" t="s">
        <v>1132</v>
      </c>
      <c r="B182" s="30" t="s">
        <v>401</v>
      </c>
      <c r="C182" s="12" t="s">
        <v>852</v>
      </c>
      <c r="D182" s="30" t="s">
        <v>17</v>
      </c>
      <c r="E182" s="12" t="s">
        <v>459</v>
      </c>
      <c r="F182" s="30" t="s">
        <v>17</v>
      </c>
      <c r="G182" s="12" t="s">
        <v>1105</v>
      </c>
      <c r="H182" s="12" t="s">
        <v>402</v>
      </c>
      <c r="I182" s="31">
        <v>0</v>
      </c>
      <c r="J182" s="31">
        <v>516000</v>
      </c>
      <c r="K182" s="31">
        <v>516000</v>
      </c>
      <c r="L182" s="32">
        <f t="shared" si="2"/>
        <v>100</v>
      </c>
    </row>
    <row r="183" spans="1:12" ht="126" outlineLevel="6">
      <c r="A183" s="12" t="s">
        <v>1130</v>
      </c>
      <c r="B183" s="36" t="s">
        <v>1103</v>
      </c>
      <c r="C183" s="11" t="s">
        <v>852</v>
      </c>
      <c r="D183" s="27" t="s">
        <v>17</v>
      </c>
      <c r="E183" s="11" t="s">
        <v>459</v>
      </c>
      <c r="F183" s="27" t="s">
        <v>17</v>
      </c>
      <c r="G183" s="11" t="s">
        <v>1101</v>
      </c>
      <c r="H183" s="11"/>
      <c r="I183" s="28">
        <v>0</v>
      </c>
      <c r="J183" s="28">
        <v>86487</v>
      </c>
      <c r="K183" s="28">
        <v>86487</v>
      </c>
      <c r="L183" s="29">
        <f t="shared" si="2"/>
        <v>100</v>
      </c>
    </row>
    <row r="184" spans="1:12" ht="31.5" outlineLevel="7">
      <c r="A184" s="12" t="s">
        <v>1128</v>
      </c>
      <c r="B184" s="30" t="s">
        <v>537</v>
      </c>
      <c r="C184" s="12" t="s">
        <v>852</v>
      </c>
      <c r="D184" s="30" t="s">
        <v>17</v>
      </c>
      <c r="E184" s="12" t="s">
        <v>459</v>
      </c>
      <c r="F184" s="30" t="s">
        <v>17</v>
      </c>
      <c r="G184" s="12" t="s">
        <v>1101</v>
      </c>
      <c r="H184" s="12" t="s">
        <v>413</v>
      </c>
      <c r="I184" s="31">
        <v>0</v>
      </c>
      <c r="J184" s="31">
        <v>86487</v>
      </c>
      <c r="K184" s="31">
        <v>86487</v>
      </c>
      <c r="L184" s="32">
        <f t="shared" si="2"/>
        <v>100</v>
      </c>
    </row>
    <row r="185" spans="1:12" ht="110.25" outlineLevel="6">
      <c r="A185" s="12" t="s">
        <v>1126</v>
      </c>
      <c r="B185" s="30" t="s">
        <v>1099</v>
      </c>
      <c r="C185" s="11" t="s">
        <v>852</v>
      </c>
      <c r="D185" s="27" t="s">
        <v>17</v>
      </c>
      <c r="E185" s="11" t="s">
        <v>459</v>
      </c>
      <c r="F185" s="27" t="s">
        <v>17</v>
      </c>
      <c r="G185" s="11" t="s">
        <v>1097</v>
      </c>
      <c r="H185" s="11"/>
      <c r="I185" s="28">
        <v>318000</v>
      </c>
      <c r="J185" s="28">
        <v>318000</v>
      </c>
      <c r="K185" s="28">
        <v>313599.45</v>
      </c>
      <c r="L185" s="29">
        <f t="shared" si="2"/>
        <v>98.616179245283021</v>
      </c>
    </row>
    <row r="186" spans="1:12" ht="31.5" outlineLevel="7">
      <c r="A186" s="12" t="s">
        <v>1124</v>
      </c>
      <c r="B186" s="30" t="s">
        <v>537</v>
      </c>
      <c r="C186" s="12" t="s">
        <v>852</v>
      </c>
      <c r="D186" s="30" t="s">
        <v>17</v>
      </c>
      <c r="E186" s="12" t="s">
        <v>459</v>
      </c>
      <c r="F186" s="30" t="s">
        <v>17</v>
      </c>
      <c r="G186" s="12" t="s">
        <v>1097</v>
      </c>
      <c r="H186" s="12" t="s">
        <v>413</v>
      </c>
      <c r="I186" s="31">
        <v>318000</v>
      </c>
      <c r="J186" s="31">
        <v>318000</v>
      </c>
      <c r="K186" s="31">
        <v>313599.45</v>
      </c>
      <c r="L186" s="32">
        <f t="shared" ref="L186:L247" si="3">K186/J186*100</f>
        <v>98.616179245283021</v>
      </c>
    </row>
    <row r="187" spans="1:12" ht="94.5" outlineLevel="6">
      <c r="A187" s="12" t="s">
        <v>1122</v>
      </c>
      <c r="B187" s="30" t="s">
        <v>1095</v>
      </c>
      <c r="C187" s="11" t="s">
        <v>852</v>
      </c>
      <c r="D187" s="27" t="s">
        <v>17</v>
      </c>
      <c r="E187" s="11" t="s">
        <v>459</v>
      </c>
      <c r="F187" s="27" t="s">
        <v>17</v>
      </c>
      <c r="G187" s="11" t="s">
        <v>1093</v>
      </c>
      <c r="H187" s="11"/>
      <c r="I187" s="28">
        <v>2012500</v>
      </c>
      <c r="J187" s="28">
        <v>1978365.09</v>
      </c>
      <c r="K187" s="28">
        <v>1978365.09</v>
      </c>
      <c r="L187" s="29">
        <f t="shared" si="3"/>
        <v>100</v>
      </c>
    </row>
    <row r="188" spans="1:12" ht="78.75" outlineLevel="7">
      <c r="A188" s="12" t="s">
        <v>1120</v>
      </c>
      <c r="B188" s="30" t="s">
        <v>401</v>
      </c>
      <c r="C188" s="12" t="s">
        <v>852</v>
      </c>
      <c r="D188" s="30" t="s">
        <v>17</v>
      </c>
      <c r="E188" s="12" t="s">
        <v>459</v>
      </c>
      <c r="F188" s="30" t="s">
        <v>17</v>
      </c>
      <c r="G188" s="12" t="s">
        <v>1093</v>
      </c>
      <c r="H188" s="12" t="s">
        <v>402</v>
      </c>
      <c r="I188" s="31">
        <v>2012500</v>
      </c>
      <c r="J188" s="31">
        <v>1978365.09</v>
      </c>
      <c r="K188" s="31">
        <v>1978365.09</v>
      </c>
      <c r="L188" s="32">
        <f t="shared" si="3"/>
        <v>100</v>
      </c>
    </row>
    <row r="189" spans="1:12" ht="110.25" outlineLevel="6">
      <c r="A189" s="12" t="s">
        <v>1118</v>
      </c>
      <c r="B189" s="30" t="s">
        <v>1091</v>
      </c>
      <c r="C189" s="11" t="s">
        <v>852</v>
      </c>
      <c r="D189" s="27" t="s">
        <v>17</v>
      </c>
      <c r="E189" s="11" t="s">
        <v>459</v>
      </c>
      <c r="F189" s="27" t="s">
        <v>17</v>
      </c>
      <c r="G189" s="11" t="s">
        <v>1089</v>
      </c>
      <c r="H189" s="11"/>
      <c r="I189" s="28">
        <v>50000</v>
      </c>
      <c r="J189" s="28">
        <v>50000</v>
      </c>
      <c r="K189" s="28">
        <v>50000</v>
      </c>
      <c r="L189" s="29">
        <f t="shared" si="3"/>
        <v>100</v>
      </c>
    </row>
    <row r="190" spans="1:12" ht="78.75" outlineLevel="7">
      <c r="A190" s="12" t="s">
        <v>1116</v>
      </c>
      <c r="B190" s="30" t="s">
        <v>401</v>
      </c>
      <c r="C190" s="12" t="s">
        <v>852</v>
      </c>
      <c r="D190" s="30" t="s">
        <v>17</v>
      </c>
      <c r="E190" s="12" t="s">
        <v>459</v>
      </c>
      <c r="F190" s="30" t="s">
        <v>17</v>
      </c>
      <c r="G190" s="12" t="s">
        <v>1089</v>
      </c>
      <c r="H190" s="12" t="s">
        <v>402</v>
      </c>
      <c r="I190" s="31">
        <v>50000</v>
      </c>
      <c r="J190" s="31">
        <v>50000</v>
      </c>
      <c r="K190" s="31">
        <v>50000</v>
      </c>
      <c r="L190" s="32">
        <f t="shared" si="3"/>
        <v>100</v>
      </c>
    </row>
    <row r="191" spans="1:12" ht="94.5" outlineLevel="6">
      <c r="A191" s="12" t="s">
        <v>1114</v>
      </c>
      <c r="B191" s="30" t="s">
        <v>1087</v>
      </c>
      <c r="C191" s="11" t="s">
        <v>852</v>
      </c>
      <c r="D191" s="27" t="s">
        <v>17</v>
      </c>
      <c r="E191" s="11" t="s">
        <v>459</v>
      </c>
      <c r="F191" s="27" t="s">
        <v>17</v>
      </c>
      <c r="G191" s="11" t="s">
        <v>1085</v>
      </c>
      <c r="H191" s="11"/>
      <c r="I191" s="28">
        <v>150000</v>
      </c>
      <c r="J191" s="28">
        <v>327583.2</v>
      </c>
      <c r="K191" s="28">
        <v>134341.60999999999</v>
      </c>
      <c r="L191" s="29">
        <f t="shared" si="3"/>
        <v>41.009920533165314</v>
      </c>
    </row>
    <row r="192" spans="1:12" ht="31.5" outlineLevel="7">
      <c r="A192" s="12" t="s">
        <v>1113</v>
      </c>
      <c r="B192" s="30" t="s">
        <v>537</v>
      </c>
      <c r="C192" s="12" t="s">
        <v>852</v>
      </c>
      <c r="D192" s="30" t="s">
        <v>17</v>
      </c>
      <c r="E192" s="12" t="s">
        <v>459</v>
      </c>
      <c r="F192" s="30" t="s">
        <v>17</v>
      </c>
      <c r="G192" s="12" t="s">
        <v>1085</v>
      </c>
      <c r="H192" s="12" t="s">
        <v>413</v>
      </c>
      <c r="I192" s="31">
        <v>150000</v>
      </c>
      <c r="J192" s="31">
        <v>327583.2</v>
      </c>
      <c r="K192" s="31">
        <v>134341.60999999999</v>
      </c>
      <c r="L192" s="32">
        <f t="shared" si="3"/>
        <v>41.009920533165314</v>
      </c>
    </row>
    <row r="193" spans="1:12" ht="141.75" outlineLevel="6">
      <c r="A193" s="12" t="s">
        <v>1112</v>
      </c>
      <c r="B193" s="36" t="s">
        <v>1083</v>
      </c>
      <c r="C193" s="11" t="s">
        <v>852</v>
      </c>
      <c r="D193" s="27" t="s">
        <v>17</v>
      </c>
      <c r="E193" s="11" t="s">
        <v>459</v>
      </c>
      <c r="F193" s="27" t="s">
        <v>17</v>
      </c>
      <c r="G193" s="11" t="s">
        <v>1081</v>
      </c>
      <c r="H193" s="11"/>
      <c r="I193" s="28">
        <v>0</v>
      </c>
      <c r="J193" s="28">
        <v>11650</v>
      </c>
      <c r="K193" s="28">
        <v>11650</v>
      </c>
      <c r="L193" s="29">
        <f t="shared" si="3"/>
        <v>100</v>
      </c>
    </row>
    <row r="194" spans="1:12" ht="31.5" outlineLevel="7">
      <c r="A194" s="12" t="s">
        <v>1111</v>
      </c>
      <c r="B194" s="30" t="s">
        <v>537</v>
      </c>
      <c r="C194" s="12" t="s">
        <v>852</v>
      </c>
      <c r="D194" s="30" t="s">
        <v>17</v>
      </c>
      <c r="E194" s="12" t="s">
        <v>459</v>
      </c>
      <c r="F194" s="30" t="s">
        <v>17</v>
      </c>
      <c r="G194" s="12" t="s">
        <v>1081</v>
      </c>
      <c r="H194" s="12" t="s">
        <v>413</v>
      </c>
      <c r="I194" s="31">
        <v>0</v>
      </c>
      <c r="J194" s="31">
        <v>11650</v>
      </c>
      <c r="K194" s="31">
        <v>11650</v>
      </c>
      <c r="L194" s="32">
        <f t="shared" si="3"/>
        <v>100</v>
      </c>
    </row>
    <row r="195" spans="1:12" ht="110.25" outlineLevel="6">
      <c r="A195" s="12" t="s">
        <v>1108</v>
      </c>
      <c r="B195" s="30" t="s">
        <v>1079</v>
      </c>
      <c r="C195" s="11" t="s">
        <v>852</v>
      </c>
      <c r="D195" s="27" t="s">
        <v>17</v>
      </c>
      <c r="E195" s="11" t="s">
        <v>459</v>
      </c>
      <c r="F195" s="27" t="s">
        <v>17</v>
      </c>
      <c r="G195" s="11" t="s">
        <v>1077</v>
      </c>
      <c r="H195" s="11"/>
      <c r="I195" s="28">
        <v>31800</v>
      </c>
      <c r="J195" s="28">
        <v>31800</v>
      </c>
      <c r="K195" s="28">
        <v>31378.16</v>
      </c>
      <c r="L195" s="29">
        <f t="shared" si="3"/>
        <v>98.673459119496854</v>
      </c>
    </row>
    <row r="196" spans="1:12" ht="31.5" outlineLevel="7">
      <c r="A196" s="12" t="s">
        <v>1106</v>
      </c>
      <c r="B196" s="30" t="s">
        <v>537</v>
      </c>
      <c r="C196" s="12" t="s">
        <v>852</v>
      </c>
      <c r="D196" s="30" t="s">
        <v>17</v>
      </c>
      <c r="E196" s="12" t="s">
        <v>459</v>
      </c>
      <c r="F196" s="30" t="s">
        <v>17</v>
      </c>
      <c r="G196" s="12" t="s">
        <v>1077</v>
      </c>
      <c r="H196" s="12" t="s">
        <v>413</v>
      </c>
      <c r="I196" s="31">
        <v>31800</v>
      </c>
      <c r="J196" s="31">
        <v>31800</v>
      </c>
      <c r="K196" s="31">
        <v>31378.16</v>
      </c>
      <c r="L196" s="32">
        <f t="shared" si="3"/>
        <v>98.673459119496854</v>
      </c>
    </row>
    <row r="197" spans="1:12" ht="47.25" outlineLevel="4">
      <c r="A197" s="12" t="s">
        <v>1104</v>
      </c>
      <c r="B197" s="30" t="s">
        <v>474</v>
      </c>
      <c r="C197" s="11" t="s">
        <v>852</v>
      </c>
      <c r="D197" s="27" t="s">
        <v>17</v>
      </c>
      <c r="E197" s="11" t="s">
        <v>459</v>
      </c>
      <c r="F197" s="27" t="s">
        <v>17</v>
      </c>
      <c r="G197" s="11" t="s">
        <v>475</v>
      </c>
      <c r="H197" s="11"/>
      <c r="I197" s="28">
        <v>0</v>
      </c>
      <c r="J197" s="28">
        <v>130000</v>
      </c>
      <c r="K197" s="28">
        <v>126729.42</v>
      </c>
      <c r="L197" s="29">
        <f t="shared" si="3"/>
        <v>97.484169230769226</v>
      </c>
    </row>
    <row r="198" spans="1:12" ht="94.5" outlineLevel="5">
      <c r="A198" s="12" t="s">
        <v>1102</v>
      </c>
      <c r="B198" s="30" t="s">
        <v>471</v>
      </c>
      <c r="C198" s="11" t="s">
        <v>852</v>
      </c>
      <c r="D198" s="27" t="s">
        <v>17</v>
      </c>
      <c r="E198" s="11" t="s">
        <v>459</v>
      </c>
      <c r="F198" s="27" t="s">
        <v>17</v>
      </c>
      <c r="G198" s="11" t="s">
        <v>472</v>
      </c>
      <c r="H198" s="11"/>
      <c r="I198" s="28">
        <v>0</v>
      </c>
      <c r="J198" s="28">
        <v>35000</v>
      </c>
      <c r="K198" s="28">
        <v>34478.089999999997</v>
      </c>
      <c r="L198" s="29">
        <f t="shared" si="3"/>
        <v>98.508828571428566</v>
      </c>
    </row>
    <row r="199" spans="1:12" ht="141.75" outlineLevel="6">
      <c r="A199" s="12" t="s">
        <v>1100</v>
      </c>
      <c r="B199" s="36" t="s">
        <v>1073</v>
      </c>
      <c r="C199" s="11" t="s">
        <v>852</v>
      </c>
      <c r="D199" s="27" t="s">
        <v>17</v>
      </c>
      <c r="E199" s="11" t="s">
        <v>459</v>
      </c>
      <c r="F199" s="27" t="s">
        <v>17</v>
      </c>
      <c r="G199" s="11" t="s">
        <v>1071</v>
      </c>
      <c r="H199" s="11"/>
      <c r="I199" s="28">
        <v>0</v>
      </c>
      <c r="J199" s="28">
        <v>35000</v>
      </c>
      <c r="K199" s="28">
        <v>34478.089999999997</v>
      </c>
      <c r="L199" s="29">
        <f t="shared" si="3"/>
        <v>98.508828571428566</v>
      </c>
    </row>
    <row r="200" spans="1:12" ht="31.5" outlineLevel="7">
      <c r="A200" s="12" t="s">
        <v>1098</v>
      </c>
      <c r="B200" s="30" t="s">
        <v>537</v>
      </c>
      <c r="C200" s="12" t="s">
        <v>852</v>
      </c>
      <c r="D200" s="30" t="s">
        <v>17</v>
      </c>
      <c r="E200" s="12" t="s">
        <v>459</v>
      </c>
      <c r="F200" s="30" t="s">
        <v>17</v>
      </c>
      <c r="G200" s="12" t="s">
        <v>1071</v>
      </c>
      <c r="H200" s="12" t="s">
        <v>413</v>
      </c>
      <c r="I200" s="31">
        <v>0</v>
      </c>
      <c r="J200" s="31">
        <v>35000</v>
      </c>
      <c r="K200" s="31">
        <v>34478.089999999997</v>
      </c>
      <c r="L200" s="32">
        <f t="shared" si="3"/>
        <v>98.508828571428566</v>
      </c>
    </row>
    <row r="201" spans="1:12" ht="78.75" outlineLevel="5">
      <c r="A201" s="12" t="s">
        <v>1096</v>
      </c>
      <c r="B201" s="30" t="s">
        <v>463</v>
      </c>
      <c r="C201" s="11" t="s">
        <v>852</v>
      </c>
      <c r="D201" s="27" t="s">
        <v>17</v>
      </c>
      <c r="E201" s="11" t="s">
        <v>459</v>
      </c>
      <c r="F201" s="27" t="s">
        <v>17</v>
      </c>
      <c r="G201" s="11" t="s">
        <v>464</v>
      </c>
      <c r="H201" s="11"/>
      <c r="I201" s="28">
        <v>0</v>
      </c>
      <c r="J201" s="28">
        <v>95000</v>
      </c>
      <c r="K201" s="28">
        <v>92251.33</v>
      </c>
      <c r="L201" s="29">
        <f t="shared" si="3"/>
        <v>97.106663157894729</v>
      </c>
    </row>
    <row r="202" spans="1:12" ht="126" outlineLevel="6">
      <c r="A202" s="12" t="s">
        <v>1094</v>
      </c>
      <c r="B202" s="36" t="s">
        <v>1068</v>
      </c>
      <c r="C202" s="11" t="s">
        <v>852</v>
      </c>
      <c r="D202" s="27" t="s">
        <v>17</v>
      </c>
      <c r="E202" s="11" t="s">
        <v>459</v>
      </c>
      <c r="F202" s="27" t="s">
        <v>17</v>
      </c>
      <c r="G202" s="11" t="s">
        <v>1066</v>
      </c>
      <c r="H202" s="11"/>
      <c r="I202" s="28">
        <v>0</v>
      </c>
      <c r="J202" s="28">
        <v>75000</v>
      </c>
      <c r="K202" s="28">
        <v>72251.33</v>
      </c>
      <c r="L202" s="29">
        <f t="shared" si="3"/>
        <v>96.335106666666675</v>
      </c>
    </row>
    <row r="203" spans="1:12" ht="31.5" outlineLevel="7">
      <c r="A203" s="12" t="s">
        <v>1092</v>
      </c>
      <c r="B203" s="30" t="s">
        <v>537</v>
      </c>
      <c r="C203" s="12" t="s">
        <v>852</v>
      </c>
      <c r="D203" s="30" t="s">
        <v>17</v>
      </c>
      <c r="E203" s="12" t="s">
        <v>459</v>
      </c>
      <c r="F203" s="30" t="s">
        <v>17</v>
      </c>
      <c r="G203" s="12" t="s">
        <v>1066</v>
      </c>
      <c r="H203" s="12" t="s">
        <v>413</v>
      </c>
      <c r="I203" s="31">
        <v>0</v>
      </c>
      <c r="J203" s="31">
        <v>75000</v>
      </c>
      <c r="K203" s="31">
        <v>72251.33</v>
      </c>
      <c r="L203" s="32">
        <f t="shared" si="3"/>
        <v>96.335106666666675</v>
      </c>
    </row>
    <row r="204" spans="1:12" ht="110.25" outlineLevel="6">
      <c r="A204" s="12" t="s">
        <v>1090</v>
      </c>
      <c r="B204" s="30" t="s">
        <v>1064</v>
      </c>
      <c r="C204" s="11" t="s">
        <v>852</v>
      </c>
      <c r="D204" s="27" t="s">
        <v>17</v>
      </c>
      <c r="E204" s="11" t="s">
        <v>459</v>
      </c>
      <c r="F204" s="27" t="s">
        <v>17</v>
      </c>
      <c r="G204" s="11" t="s">
        <v>1062</v>
      </c>
      <c r="H204" s="11"/>
      <c r="I204" s="28">
        <v>0</v>
      </c>
      <c r="J204" s="28">
        <v>20000</v>
      </c>
      <c r="K204" s="28">
        <v>20000</v>
      </c>
      <c r="L204" s="29">
        <f t="shared" si="3"/>
        <v>100</v>
      </c>
    </row>
    <row r="205" spans="1:12" ht="31.5" outlineLevel="7">
      <c r="A205" s="12" t="s">
        <v>1088</v>
      </c>
      <c r="B205" s="30" t="s">
        <v>537</v>
      </c>
      <c r="C205" s="12" t="s">
        <v>852</v>
      </c>
      <c r="D205" s="30" t="s">
        <v>17</v>
      </c>
      <c r="E205" s="12" t="s">
        <v>459</v>
      </c>
      <c r="F205" s="30" t="s">
        <v>17</v>
      </c>
      <c r="G205" s="12" t="s">
        <v>1062</v>
      </c>
      <c r="H205" s="12" t="s">
        <v>413</v>
      </c>
      <c r="I205" s="31">
        <v>0</v>
      </c>
      <c r="J205" s="31">
        <v>20000</v>
      </c>
      <c r="K205" s="31">
        <v>20000</v>
      </c>
      <c r="L205" s="32">
        <f t="shared" si="3"/>
        <v>100</v>
      </c>
    </row>
    <row r="206" spans="1:12" ht="15.75" outlineLevel="2">
      <c r="A206" s="12" t="s">
        <v>1086</v>
      </c>
      <c r="B206" s="30" t="s">
        <v>62</v>
      </c>
      <c r="C206" s="11" t="s">
        <v>852</v>
      </c>
      <c r="D206" s="27" t="s">
        <v>17</v>
      </c>
      <c r="E206" s="11" t="s">
        <v>422</v>
      </c>
      <c r="F206" s="27" t="s">
        <v>29</v>
      </c>
      <c r="G206" s="11"/>
      <c r="H206" s="11"/>
      <c r="I206" s="28">
        <v>1280100</v>
      </c>
      <c r="J206" s="28">
        <v>1280100</v>
      </c>
      <c r="K206" s="28">
        <v>1220145.01</v>
      </c>
      <c r="L206" s="29">
        <f t="shared" si="3"/>
        <v>95.316382313881732</v>
      </c>
    </row>
    <row r="207" spans="1:12" ht="31.5" outlineLevel="4">
      <c r="A207" s="12" t="s">
        <v>1084</v>
      </c>
      <c r="B207" s="30" t="s">
        <v>396</v>
      </c>
      <c r="C207" s="11" t="s">
        <v>852</v>
      </c>
      <c r="D207" s="27" t="s">
        <v>17</v>
      </c>
      <c r="E207" s="11" t="s">
        <v>422</v>
      </c>
      <c r="F207" s="27" t="s">
        <v>29</v>
      </c>
      <c r="G207" s="11" t="s">
        <v>397</v>
      </c>
      <c r="H207" s="11"/>
      <c r="I207" s="28">
        <v>1280100</v>
      </c>
      <c r="J207" s="28">
        <v>1280100</v>
      </c>
      <c r="K207" s="28">
        <v>1220145.01</v>
      </c>
      <c r="L207" s="29">
        <f t="shared" si="3"/>
        <v>95.316382313881732</v>
      </c>
    </row>
    <row r="208" spans="1:12" ht="78.75" outlineLevel="5">
      <c r="A208" s="12" t="s">
        <v>1082</v>
      </c>
      <c r="B208" s="30" t="s">
        <v>911</v>
      </c>
      <c r="C208" s="11" t="s">
        <v>852</v>
      </c>
      <c r="D208" s="27" t="s">
        <v>17</v>
      </c>
      <c r="E208" s="11" t="s">
        <v>422</v>
      </c>
      <c r="F208" s="27" t="s">
        <v>29</v>
      </c>
      <c r="G208" s="11" t="s">
        <v>912</v>
      </c>
      <c r="H208" s="11"/>
      <c r="I208" s="28">
        <v>1280100</v>
      </c>
      <c r="J208" s="28">
        <v>1280100</v>
      </c>
      <c r="K208" s="28">
        <v>1220145.01</v>
      </c>
      <c r="L208" s="29">
        <f t="shared" si="3"/>
        <v>95.316382313881732</v>
      </c>
    </row>
    <row r="209" spans="1:12" ht="157.5" outlineLevel="6">
      <c r="A209" s="12" t="s">
        <v>1080</v>
      </c>
      <c r="B209" s="36" t="s">
        <v>1056</v>
      </c>
      <c r="C209" s="11" t="s">
        <v>852</v>
      </c>
      <c r="D209" s="27" t="s">
        <v>17</v>
      </c>
      <c r="E209" s="11" t="s">
        <v>422</v>
      </c>
      <c r="F209" s="27" t="s">
        <v>29</v>
      </c>
      <c r="G209" s="11" t="s">
        <v>1051</v>
      </c>
      <c r="H209" s="11"/>
      <c r="I209" s="28">
        <v>1280100</v>
      </c>
      <c r="J209" s="28">
        <v>1280100</v>
      </c>
      <c r="K209" s="28">
        <v>1220145.01</v>
      </c>
      <c r="L209" s="29">
        <f t="shared" si="3"/>
        <v>95.316382313881732</v>
      </c>
    </row>
    <row r="210" spans="1:12" ht="31.5" outlineLevel="7">
      <c r="A210" s="12" t="s">
        <v>1078</v>
      </c>
      <c r="B210" s="30" t="s">
        <v>360</v>
      </c>
      <c r="C210" s="12" t="s">
        <v>852</v>
      </c>
      <c r="D210" s="30" t="s">
        <v>17</v>
      </c>
      <c r="E210" s="12" t="s">
        <v>422</v>
      </c>
      <c r="F210" s="30" t="s">
        <v>29</v>
      </c>
      <c r="G210" s="12" t="s">
        <v>1051</v>
      </c>
      <c r="H210" s="12" t="s">
        <v>361</v>
      </c>
      <c r="I210" s="31">
        <v>640457</v>
      </c>
      <c r="J210" s="31">
        <v>640457</v>
      </c>
      <c r="K210" s="31">
        <v>640457</v>
      </c>
      <c r="L210" s="32">
        <f t="shared" si="3"/>
        <v>100</v>
      </c>
    </row>
    <row r="211" spans="1:12" ht="47.25" outlineLevel="7">
      <c r="A211" s="12" t="s">
        <v>1076</v>
      </c>
      <c r="B211" s="30" t="s">
        <v>370</v>
      </c>
      <c r="C211" s="12" t="s">
        <v>852</v>
      </c>
      <c r="D211" s="30" t="s">
        <v>17</v>
      </c>
      <c r="E211" s="12" t="s">
        <v>422</v>
      </c>
      <c r="F211" s="30" t="s">
        <v>29</v>
      </c>
      <c r="G211" s="12" t="s">
        <v>1051</v>
      </c>
      <c r="H211" s="12" t="s">
        <v>371</v>
      </c>
      <c r="I211" s="31">
        <v>0</v>
      </c>
      <c r="J211" s="31">
        <v>5495.2</v>
      </c>
      <c r="K211" s="31">
        <v>5495.2</v>
      </c>
      <c r="L211" s="32">
        <f t="shared" si="3"/>
        <v>100</v>
      </c>
    </row>
    <row r="212" spans="1:12" ht="63" outlineLevel="7">
      <c r="A212" s="12" t="s">
        <v>1075</v>
      </c>
      <c r="B212" s="30" t="s">
        <v>355</v>
      </c>
      <c r="C212" s="12" t="s">
        <v>852</v>
      </c>
      <c r="D212" s="30" t="s">
        <v>17</v>
      </c>
      <c r="E212" s="12" t="s">
        <v>422</v>
      </c>
      <c r="F212" s="30" t="s">
        <v>29</v>
      </c>
      <c r="G212" s="12" t="s">
        <v>1051</v>
      </c>
      <c r="H212" s="12" t="s">
        <v>356</v>
      </c>
      <c r="I212" s="31">
        <v>193418</v>
      </c>
      <c r="J212" s="31">
        <v>193418</v>
      </c>
      <c r="K212" s="31">
        <v>192436.93</v>
      </c>
      <c r="L212" s="32">
        <f t="shared" si="3"/>
        <v>99.492772130825458</v>
      </c>
    </row>
    <row r="213" spans="1:12" ht="47.25" outlineLevel="7">
      <c r="A213" s="12" t="s">
        <v>1074</v>
      </c>
      <c r="B213" s="30" t="s">
        <v>134</v>
      </c>
      <c r="C213" s="12" t="s">
        <v>852</v>
      </c>
      <c r="D213" s="30" t="s">
        <v>17</v>
      </c>
      <c r="E213" s="12" t="s">
        <v>422</v>
      </c>
      <c r="F213" s="30" t="s">
        <v>29</v>
      </c>
      <c r="G213" s="12" t="s">
        <v>1051</v>
      </c>
      <c r="H213" s="12" t="s">
        <v>135</v>
      </c>
      <c r="I213" s="31">
        <v>446225</v>
      </c>
      <c r="J213" s="31">
        <v>440729.8</v>
      </c>
      <c r="K213" s="31">
        <v>381755.88</v>
      </c>
      <c r="L213" s="32">
        <f t="shared" si="3"/>
        <v>86.61903052618635</v>
      </c>
    </row>
    <row r="214" spans="1:12" ht="15.75" outlineLevel="1">
      <c r="A214" s="12" t="s">
        <v>1072</v>
      </c>
      <c r="B214" s="30" t="s">
        <v>1734</v>
      </c>
      <c r="C214" s="11" t="s">
        <v>852</v>
      </c>
      <c r="D214" s="27" t="s">
        <v>37</v>
      </c>
      <c r="E214" s="11"/>
      <c r="F214" s="27" t="s">
        <v>121</v>
      </c>
      <c r="G214" s="11"/>
      <c r="H214" s="11"/>
      <c r="I214" s="28">
        <v>39667100</v>
      </c>
      <c r="J214" s="28">
        <v>56612581.469999999</v>
      </c>
      <c r="K214" s="28">
        <v>55939221.039999999</v>
      </c>
      <c r="L214" s="29">
        <f t="shared" si="3"/>
        <v>98.81058165426208</v>
      </c>
    </row>
    <row r="215" spans="1:12" ht="15.75" outlineLevel="2">
      <c r="A215" s="12" t="s">
        <v>1070</v>
      </c>
      <c r="B215" s="30" t="s">
        <v>65</v>
      </c>
      <c r="C215" s="11" t="s">
        <v>852</v>
      </c>
      <c r="D215" s="27" t="s">
        <v>37</v>
      </c>
      <c r="E215" s="11" t="s">
        <v>952</v>
      </c>
      <c r="F215" s="27" t="s">
        <v>3</v>
      </c>
      <c r="G215" s="11"/>
      <c r="H215" s="11"/>
      <c r="I215" s="28">
        <v>39667100</v>
      </c>
      <c r="J215" s="28">
        <v>52531171.020000003</v>
      </c>
      <c r="K215" s="28">
        <v>52195559.049999997</v>
      </c>
      <c r="L215" s="29">
        <f t="shared" si="3"/>
        <v>99.361118430289267</v>
      </c>
    </row>
    <row r="216" spans="1:12" ht="31.5" outlineLevel="4">
      <c r="A216" s="12" t="s">
        <v>1069</v>
      </c>
      <c r="B216" s="30" t="s">
        <v>946</v>
      </c>
      <c r="C216" s="11" t="s">
        <v>852</v>
      </c>
      <c r="D216" s="27" t="s">
        <v>37</v>
      </c>
      <c r="E216" s="11" t="s">
        <v>952</v>
      </c>
      <c r="F216" s="27" t="s">
        <v>3</v>
      </c>
      <c r="G216" s="11" t="s">
        <v>947</v>
      </c>
      <c r="H216" s="11"/>
      <c r="I216" s="28">
        <v>39667100</v>
      </c>
      <c r="J216" s="28">
        <v>52531171.020000003</v>
      </c>
      <c r="K216" s="28">
        <v>52195559.049999997</v>
      </c>
      <c r="L216" s="29">
        <f t="shared" si="3"/>
        <v>99.361118430289267</v>
      </c>
    </row>
    <row r="217" spans="1:12" ht="47.25" outlineLevel="5">
      <c r="A217" s="12" t="s">
        <v>1067</v>
      </c>
      <c r="B217" s="30" t="s">
        <v>1044</v>
      </c>
      <c r="C217" s="11" t="s">
        <v>852</v>
      </c>
      <c r="D217" s="27" t="s">
        <v>37</v>
      </c>
      <c r="E217" s="11" t="s">
        <v>952</v>
      </c>
      <c r="F217" s="27" t="s">
        <v>3</v>
      </c>
      <c r="G217" s="11" t="s">
        <v>1045</v>
      </c>
      <c r="H217" s="11"/>
      <c r="I217" s="28">
        <v>10060800</v>
      </c>
      <c r="J217" s="28">
        <v>12710342.779999999</v>
      </c>
      <c r="K217" s="28">
        <v>12710342.779999999</v>
      </c>
      <c r="L217" s="29">
        <f t="shared" si="3"/>
        <v>100</v>
      </c>
    </row>
    <row r="218" spans="1:12" ht="141.75" outlineLevel="6">
      <c r="A218" s="12" t="s">
        <v>1065</v>
      </c>
      <c r="B218" s="36" t="s">
        <v>1042</v>
      </c>
      <c r="C218" s="11" t="s">
        <v>852</v>
      </c>
      <c r="D218" s="27" t="s">
        <v>37</v>
      </c>
      <c r="E218" s="11" t="s">
        <v>952</v>
      </c>
      <c r="F218" s="27" t="s">
        <v>3</v>
      </c>
      <c r="G218" s="11" t="s">
        <v>1040</v>
      </c>
      <c r="H218" s="11"/>
      <c r="I218" s="28">
        <v>0</v>
      </c>
      <c r="J218" s="28">
        <v>18344</v>
      </c>
      <c r="K218" s="28">
        <v>18344</v>
      </c>
      <c r="L218" s="29">
        <f t="shared" si="3"/>
        <v>100</v>
      </c>
    </row>
    <row r="219" spans="1:12" ht="78.75" outlineLevel="7">
      <c r="A219" s="12" t="s">
        <v>1063</v>
      </c>
      <c r="B219" s="30" t="s">
        <v>401</v>
      </c>
      <c r="C219" s="12" t="s">
        <v>852</v>
      </c>
      <c r="D219" s="30" t="s">
        <v>37</v>
      </c>
      <c r="E219" s="12" t="s">
        <v>952</v>
      </c>
      <c r="F219" s="30" t="s">
        <v>3</v>
      </c>
      <c r="G219" s="12" t="s">
        <v>1040</v>
      </c>
      <c r="H219" s="12" t="s">
        <v>402</v>
      </c>
      <c r="I219" s="31">
        <v>0</v>
      </c>
      <c r="J219" s="31">
        <v>18344</v>
      </c>
      <c r="K219" s="31">
        <v>18344</v>
      </c>
      <c r="L219" s="32">
        <f t="shared" si="3"/>
        <v>100</v>
      </c>
    </row>
    <row r="220" spans="1:12" ht="94.5" outlineLevel="6">
      <c r="A220" s="12" t="s">
        <v>1061</v>
      </c>
      <c r="B220" s="30" t="s">
        <v>1038</v>
      </c>
      <c r="C220" s="11" t="s">
        <v>852</v>
      </c>
      <c r="D220" s="27" t="s">
        <v>37</v>
      </c>
      <c r="E220" s="11" t="s">
        <v>952</v>
      </c>
      <c r="F220" s="27" t="s">
        <v>3</v>
      </c>
      <c r="G220" s="11" t="s">
        <v>1036</v>
      </c>
      <c r="H220" s="11"/>
      <c r="I220" s="28">
        <v>0</v>
      </c>
      <c r="J220" s="28">
        <v>71144</v>
      </c>
      <c r="K220" s="28">
        <v>71144</v>
      </c>
      <c r="L220" s="29">
        <f t="shared" si="3"/>
        <v>100</v>
      </c>
    </row>
    <row r="221" spans="1:12" ht="78.75" outlineLevel="7">
      <c r="A221" s="12" t="s">
        <v>1060</v>
      </c>
      <c r="B221" s="30" t="s">
        <v>401</v>
      </c>
      <c r="C221" s="12" t="s">
        <v>852</v>
      </c>
      <c r="D221" s="30" t="s">
        <v>37</v>
      </c>
      <c r="E221" s="12" t="s">
        <v>952</v>
      </c>
      <c r="F221" s="30" t="s">
        <v>3</v>
      </c>
      <c r="G221" s="12" t="s">
        <v>1036</v>
      </c>
      <c r="H221" s="12" t="s">
        <v>402</v>
      </c>
      <c r="I221" s="31">
        <v>0</v>
      </c>
      <c r="J221" s="31">
        <v>71144</v>
      </c>
      <c r="K221" s="31">
        <v>71144</v>
      </c>
      <c r="L221" s="32">
        <f t="shared" si="3"/>
        <v>100</v>
      </c>
    </row>
    <row r="222" spans="1:12" ht="110.25" outlineLevel="6">
      <c r="A222" s="12" t="s">
        <v>1059</v>
      </c>
      <c r="B222" s="30" t="s">
        <v>1034</v>
      </c>
      <c r="C222" s="11" t="s">
        <v>852</v>
      </c>
      <c r="D222" s="27" t="s">
        <v>37</v>
      </c>
      <c r="E222" s="11" t="s">
        <v>952</v>
      </c>
      <c r="F222" s="27" t="s">
        <v>3</v>
      </c>
      <c r="G222" s="11" t="s">
        <v>1032</v>
      </c>
      <c r="H222" s="11"/>
      <c r="I222" s="28">
        <v>0</v>
      </c>
      <c r="J222" s="28">
        <v>442000</v>
      </c>
      <c r="K222" s="28">
        <v>442000</v>
      </c>
      <c r="L222" s="29">
        <f t="shared" si="3"/>
        <v>100</v>
      </c>
    </row>
    <row r="223" spans="1:12" ht="78.75" outlineLevel="7">
      <c r="A223" s="12" t="s">
        <v>1058</v>
      </c>
      <c r="B223" s="30" t="s">
        <v>401</v>
      </c>
      <c r="C223" s="12" t="s">
        <v>852</v>
      </c>
      <c r="D223" s="30" t="s">
        <v>37</v>
      </c>
      <c r="E223" s="12" t="s">
        <v>952</v>
      </c>
      <c r="F223" s="30" t="s">
        <v>3</v>
      </c>
      <c r="G223" s="12" t="s">
        <v>1032</v>
      </c>
      <c r="H223" s="12" t="s">
        <v>402</v>
      </c>
      <c r="I223" s="31">
        <v>0</v>
      </c>
      <c r="J223" s="31">
        <v>442000</v>
      </c>
      <c r="K223" s="31">
        <v>442000</v>
      </c>
      <c r="L223" s="32">
        <f t="shared" si="3"/>
        <v>100</v>
      </c>
    </row>
    <row r="224" spans="1:12" ht="157.5" outlineLevel="6">
      <c r="A224" s="12" t="s">
        <v>1057</v>
      </c>
      <c r="B224" s="36" t="s">
        <v>1030</v>
      </c>
      <c r="C224" s="11" t="s">
        <v>852</v>
      </c>
      <c r="D224" s="27" t="s">
        <v>37</v>
      </c>
      <c r="E224" s="11" t="s">
        <v>952</v>
      </c>
      <c r="F224" s="27" t="s">
        <v>3</v>
      </c>
      <c r="G224" s="11" t="s">
        <v>1028</v>
      </c>
      <c r="H224" s="11"/>
      <c r="I224" s="28">
        <v>0</v>
      </c>
      <c r="J224" s="28">
        <v>2201095</v>
      </c>
      <c r="K224" s="28">
        <v>2201095</v>
      </c>
      <c r="L224" s="29">
        <f t="shared" si="3"/>
        <v>100</v>
      </c>
    </row>
    <row r="225" spans="1:12" ht="78.75" outlineLevel="7">
      <c r="A225" s="12" t="s">
        <v>1055</v>
      </c>
      <c r="B225" s="30" t="s">
        <v>401</v>
      </c>
      <c r="C225" s="12" t="s">
        <v>852</v>
      </c>
      <c r="D225" s="30" t="s">
        <v>37</v>
      </c>
      <c r="E225" s="12" t="s">
        <v>952</v>
      </c>
      <c r="F225" s="30" t="s">
        <v>3</v>
      </c>
      <c r="G225" s="12" t="s">
        <v>1028</v>
      </c>
      <c r="H225" s="12" t="s">
        <v>402</v>
      </c>
      <c r="I225" s="31">
        <v>0</v>
      </c>
      <c r="J225" s="31">
        <v>2201095</v>
      </c>
      <c r="K225" s="31">
        <v>2201095</v>
      </c>
      <c r="L225" s="32">
        <f t="shared" si="3"/>
        <v>100</v>
      </c>
    </row>
    <row r="226" spans="1:12" ht="78.75" outlineLevel="6">
      <c r="A226" s="12" t="s">
        <v>1054</v>
      </c>
      <c r="B226" s="30" t="s">
        <v>1026</v>
      </c>
      <c r="C226" s="11" t="s">
        <v>852</v>
      </c>
      <c r="D226" s="27" t="s">
        <v>37</v>
      </c>
      <c r="E226" s="11" t="s">
        <v>952</v>
      </c>
      <c r="F226" s="27" t="s">
        <v>3</v>
      </c>
      <c r="G226" s="11" t="s">
        <v>1023</v>
      </c>
      <c r="H226" s="11"/>
      <c r="I226" s="28">
        <v>9664600</v>
      </c>
      <c r="J226" s="28">
        <v>9825856.7100000009</v>
      </c>
      <c r="K226" s="28">
        <v>9825856.7100000009</v>
      </c>
      <c r="L226" s="29">
        <f t="shared" si="3"/>
        <v>100</v>
      </c>
    </row>
    <row r="227" spans="1:12" ht="78.75" outlineLevel="7">
      <c r="A227" s="12" t="s">
        <v>1053</v>
      </c>
      <c r="B227" s="30" t="s">
        <v>401</v>
      </c>
      <c r="C227" s="12" t="s">
        <v>852</v>
      </c>
      <c r="D227" s="30" t="s">
        <v>37</v>
      </c>
      <c r="E227" s="12" t="s">
        <v>952</v>
      </c>
      <c r="F227" s="30" t="s">
        <v>3</v>
      </c>
      <c r="G227" s="12" t="s">
        <v>1023</v>
      </c>
      <c r="H227" s="12" t="s">
        <v>402</v>
      </c>
      <c r="I227" s="31">
        <v>9664600</v>
      </c>
      <c r="J227" s="31">
        <v>9815639.5700000003</v>
      </c>
      <c r="K227" s="31">
        <v>9815639.5700000003</v>
      </c>
      <c r="L227" s="32">
        <f t="shared" si="3"/>
        <v>100</v>
      </c>
    </row>
    <row r="228" spans="1:12" ht="31.5" outlineLevel="7">
      <c r="A228" s="12" t="s">
        <v>1052</v>
      </c>
      <c r="B228" s="30" t="s">
        <v>537</v>
      </c>
      <c r="C228" s="12" t="s">
        <v>852</v>
      </c>
      <c r="D228" s="30" t="s">
        <v>37</v>
      </c>
      <c r="E228" s="12" t="s">
        <v>952</v>
      </c>
      <c r="F228" s="30" t="s">
        <v>3</v>
      </c>
      <c r="G228" s="12" t="s">
        <v>1023</v>
      </c>
      <c r="H228" s="12" t="s">
        <v>413</v>
      </c>
      <c r="I228" s="31">
        <v>0</v>
      </c>
      <c r="J228" s="31">
        <v>10217.14</v>
      </c>
      <c r="K228" s="31">
        <v>10217.14</v>
      </c>
      <c r="L228" s="32">
        <f t="shared" si="3"/>
        <v>100</v>
      </c>
    </row>
    <row r="229" spans="1:12" ht="141.75" outlineLevel="6">
      <c r="A229" s="12" t="s">
        <v>1050</v>
      </c>
      <c r="B229" s="36" t="s">
        <v>1021</v>
      </c>
      <c r="C229" s="11" t="s">
        <v>852</v>
      </c>
      <c r="D229" s="27" t="s">
        <v>37</v>
      </c>
      <c r="E229" s="11" t="s">
        <v>952</v>
      </c>
      <c r="F229" s="27" t="s">
        <v>3</v>
      </c>
      <c r="G229" s="11" t="s">
        <v>1019</v>
      </c>
      <c r="H229" s="11"/>
      <c r="I229" s="28">
        <v>396200</v>
      </c>
      <c r="J229" s="28">
        <v>151903.07</v>
      </c>
      <c r="K229" s="28">
        <v>151903.07</v>
      </c>
      <c r="L229" s="29">
        <f t="shared" si="3"/>
        <v>100</v>
      </c>
    </row>
    <row r="230" spans="1:12" ht="78.75" outlineLevel="7">
      <c r="A230" s="12" t="s">
        <v>1049</v>
      </c>
      <c r="B230" s="30" t="s">
        <v>401</v>
      </c>
      <c r="C230" s="12" t="s">
        <v>852</v>
      </c>
      <c r="D230" s="30" t="s">
        <v>37</v>
      </c>
      <c r="E230" s="12" t="s">
        <v>952</v>
      </c>
      <c r="F230" s="30" t="s">
        <v>3</v>
      </c>
      <c r="G230" s="12" t="s">
        <v>1019</v>
      </c>
      <c r="H230" s="12" t="s">
        <v>402</v>
      </c>
      <c r="I230" s="31">
        <v>396200</v>
      </c>
      <c r="J230" s="31">
        <v>151903.07</v>
      </c>
      <c r="K230" s="31">
        <v>151903.07</v>
      </c>
      <c r="L230" s="32">
        <f t="shared" si="3"/>
        <v>100</v>
      </c>
    </row>
    <row r="231" spans="1:12" ht="47.25" outlineLevel="5">
      <c r="A231" s="12" t="s">
        <v>1048</v>
      </c>
      <c r="B231" s="30" t="s">
        <v>1016</v>
      </c>
      <c r="C231" s="11" t="s">
        <v>852</v>
      </c>
      <c r="D231" s="27" t="s">
        <v>37</v>
      </c>
      <c r="E231" s="11" t="s">
        <v>952</v>
      </c>
      <c r="F231" s="27" t="s">
        <v>3</v>
      </c>
      <c r="G231" s="11" t="s">
        <v>1017</v>
      </c>
      <c r="H231" s="11"/>
      <c r="I231" s="28">
        <v>29540200</v>
      </c>
      <c r="J231" s="28">
        <v>33744593.140000001</v>
      </c>
      <c r="K231" s="28">
        <v>33744593.140000001</v>
      </c>
      <c r="L231" s="29">
        <f t="shared" si="3"/>
        <v>100</v>
      </c>
    </row>
    <row r="232" spans="1:12" ht="141.75" outlineLevel="6">
      <c r="A232" s="12" t="s">
        <v>1047</v>
      </c>
      <c r="B232" s="36" t="s">
        <v>1014</v>
      </c>
      <c r="C232" s="11" t="s">
        <v>852</v>
      </c>
      <c r="D232" s="27" t="s">
        <v>37</v>
      </c>
      <c r="E232" s="11" t="s">
        <v>952</v>
      </c>
      <c r="F232" s="27" t="s">
        <v>3</v>
      </c>
      <c r="G232" s="11" t="s">
        <v>1013</v>
      </c>
      <c r="H232" s="11"/>
      <c r="I232" s="28">
        <v>0</v>
      </c>
      <c r="J232" s="28">
        <v>210446</v>
      </c>
      <c r="K232" s="28">
        <v>210446</v>
      </c>
      <c r="L232" s="29">
        <f t="shared" si="3"/>
        <v>100</v>
      </c>
    </row>
    <row r="233" spans="1:12" ht="78.75" outlineLevel="7">
      <c r="A233" s="12" t="s">
        <v>1046</v>
      </c>
      <c r="B233" s="30" t="s">
        <v>401</v>
      </c>
      <c r="C233" s="12" t="s">
        <v>852</v>
      </c>
      <c r="D233" s="30" t="s">
        <v>37</v>
      </c>
      <c r="E233" s="12" t="s">
        <v>952</v>
      </c>
      <c r="F233" s="30" t="s">
        <v>3</v>
      </c>
      <c r="G233" s="12" t="s">
        <v>1013</v>
      </c>
      <c r="H233" s="12" t="s">
        <v>402</v>
      </c>
      <c r="I233" s="31">
        <v>0</v>
      </c>
      <c r="J233" s="31">
        <v>210446</v>
      </c>
      <c r="K233" s="31">
        <v>210446</v>
      </c>
      <c r="L233" s="32">
        <f t="shared" si="3"/>
        <v>100</v>
      </c>
    </row>
    <row r="234" spans="1:12" ht="63" outlineLevel="6">
      <c r="A234" s="12" t="s">
        <v>1043</v>
      </c>
      <c r="B234" s="30" t="s">
        <v>1012</v>
      </c>
      <c r="C234" s="11" t="s">
        <v>852</v>
      </c>
      <c r="D234" s="27" t="s">
        <v>37</v>
      </c>
      <c r="E234" s="11" t="s">
        <v>952</v>
      </c>
      <c r="F234" s="27" t="s">
        <v>3</v>
      </c>
      <c r="G234" s="11" t="s">
        <v>1010</v>
      </c>
      <c r="H234" s="11"/>
      <c r="I234" s="28">
        <v>0</v>
      </c>
      <c r="J234" s="28">
        <v>162256</v>
      </c>
      <c r="K234" s="28">
        <v>162256</v>
      </c>
      <c r="L234" s="29">
        <f t="shared" si="3"/>
        <v>100</v>
      </c>
    </row>
    <row r="235" spans="1:12" ht="78.75" outlineLevel="7">
      <c r="A235" s="12" t="s">
        <v>1041</v>
      </c>
      <c r="B235" s="30" t="s">
        <v>401</v>
      </c>
      <c r="C235" s="12" t="s">
        <v>852</v>
      </c>
      <c r="D235" s="30" t="s">
        <v>37</v>
      </c>
      <c r="E235" s="12" t="s">
        <v>952</v>
      </c>
      <c r="F235" s="30" t="s">
        <v>3</v>
      </c>
      <c r="G235" s="12" t="s">
        <v>1010</v>
      </c>
      <c r="H235" s="12" t="s">
        <v>402</v>
      </c>
      <c r="I235" s="31">
        <v>0</v>
      </c>
      <c r="J235" s="31">
        <v>162256</v>
      </c>
      <c r="K235" s="31">
        <v>162256</v>
      </c>
      <c r="L235" s="32">
        <f t="shared" si="3"/>
        <v>100</v>
      </c>
    </row>
    <row r="236" spans="1:12" ht="157.5" outlineLevel="6">
      <c r="A236" s="12" t="s">
        <v>1039</v>
      </c>
      <c r="B236" s="36" t="s">
        <v>1008</v>
      </c>
      <c r="C236" s="11" t="s">
        <v>852</v>
      </c>
      <c r="D236" s="27" t="s">
        <v>37</v>
      </c>
      <c r="E236" s="11" t="s">
        <v>952</v>
      </c>
      <c r="F236" s="27" t="s">
        <v>3</v>
      </c>
      <c r="G236" s="11" t="s">
        <v>1006</v>
      </c>
      <c r="H236" s="11"/>
      <c r="I236" s="28">
        <v>0</v>
      </c>
      <c r="J236" s="28">
        <v>3636105</v>
      </c>
      <c r="K236" s="28">
        <v>3636105</v>
      </c>
      <c r="L236" s="29">
        <f t="shared" si="3"/>
        <v>100</v>
      </c>
    </row>
    <row r="237" spans="1:12" ht="78.75" outlineLevel="7">
      <c r="A237" s="12" t="s">
        <v>1037</v>
      </c>
      <c r="B237" s="30" t="s">
        <v>401</v>
      </c>
      <c r="C237" s="12" t="s">
        <v>852</v>
      </c>
      <c r="D237" s="30" t="s">
        <v>37</v>
      </c>
      <c r="E237" s="12" t="s">
        <v>952</v>
      </c>
      <c r="F237" s="30" t="s">
        <v>3</v>
      </c>
      <c r="G237" s="12" t="s">
        <v>1006</v>
      </c>
      <c r="H237" s="12" t="s">
        <v>402</v>
      </c>
      <c r="I237" s="31">
        <v>0</v>
      </c>
      <c r="J237" s="31">
        <v>3636105</v>
      </c>
      <c r="K237" s="31">
        <v>3636105</v>
      </c>
      <c r="L237" s="32">
        <f t="shared" si="3"/>
        <v>100</v>
      </c>
    </row>
    <row r="238" spans="1:12" ht="78.75" outlineLevel="6">
      <c r="A238" s="12" t="s">
        <v>1035</v>
      </c>
      <c r="B238" s="30" t="s">
        <v>1004</v>
      </c>
      <c r="C238" s="11" t="s">
        <v>852</v>
      </c>
      <c r="D238" s="27" t="s">
        <v>37</v>
      </c>
      <c r="E238" s="11" t="s">
        <v>952</v>
      </c>
      <c r="F238" s="27" t="s">
        <v>3</v>
      </c>
      <c r="G238" s="11" t="s">
        <v>1001</v>
      </c>
      <c r="H238" s="11"/>
      <c r="I238" s="28">
        <v>27214400</v>
      </c>
      <c r="J238" s="28">
        <v>28410542.449999999</v>
      </c>
      <c r="K238" s="28">
        <v>28410542.449999999</v>
      </c>
      <c r="L238" s="29">
        <f t="shared" si="3"/>
        <v>100</v>
      </c>
    </row>
    <row r="239" spans="1:12" ht="78.75" outlineLevel="7">
      <c r="A239" s="12" t="s">
        <v>1033</v>
      </c>
      <c r="B239" s="30" t="s">
        <v>401</v>
      </c>
      <c r="C239" s="12" t="s">
        <v>852</v>
      </c>
      <c r="D239" s="30" t="s">
        <v>37</v>
      </c>
      <c r="E239" s="12" t="s">
        <v>952</v>
      </c>
      <c r="F239" s="30" t="s">
        <v>3</v>
      </c>
      <c r="G239" s="12" t="s">
        <v>1001</v>
      </c>
      <c r="H239" s="12" t="s">
        <v>402</v>
      </c>
      <c r="I239" s="31">
        <v>27214400</v>
      </c>
      <c r="J239" s="31">
        <v>28366817.280000001</v>
      </c>
      <c r="K239" s="31">
        <v>28366817.280000001</v>
      </c>
      <c r="L239" s="32">
        <f t="shared" si="3"/>
        <v>100</v>
      </c>
    </row>
    <row r="240" spans="1:12" ht="31.5" outlineLevel="7">
      <c r="A240" s="12" t="s">
        <v>1031</v>
      </c>
      <c r="B240" s="30" t="s">
        <v>537</v>
      </c>
      <c r="C240" s="12" t="s">
        <v>852</v>
      </c>
      <c r="D240" s="30" t="s">
        <v>37</v>
      </c>
      <c r="E240" s="12" t="s">
        <v>952</v>
      </c>
      <c r="F240" s="30" t="s">
        <v>3</v>
      </c>
      <c r="G240" s="12" t="s">
        <v>1001</v>
      </c>
      <c r="H240" s="12" t="s">
        <v>413</v>
      </c>
      <c r="I240" s="31">
        <v>0</v>
      </c>
      <c r="J240" s="31">
        <v>43725.17</v>
      </c>
      <c r="K240" s="31">
        <v>43725.17</v>
      </c>
      <c r="L240" s="32">
        <f t="shared" si="3"/>
        <v>100</v>
      </c>
    </row>
    <row r="241" spans="1:12" ht="141.75" outlineLevel="6">
      <c r="A241" s="12" t="s">
        <v>1029</v>
      </c>
      <c r="B241" s="36" t="s">
        <v>999</v>
      </c>
      <c r="C241" s="11" t="s">
        <v>852</v>
      </c>
      <c r="D241" s="27" t="s">
        <v>37</v>
      </c>
      <c r="E241" s="11" t="s">
        <v>952</v>
      </c>
      <c r="F241" s="27" t="s">
        <v>3</v>
      </c>
      <c r="G241" s="11" t="s">
        <v>997</v>
      </c>
      <c r="H241" s="11"/>
      <c r="I241" s="28">
        <v>2325800</v>
      </c>
      <c r="J241" s="28">
        <v>1325243.69</v>
      </c>
      <c r="K241" s="28">
        <v>1325243.69</v>
      </c>
      <c r="L241" s="29">
        <f t="shared" si="3"/>
        <v>100</v>
      </c>
    </row>
    <row r="242" spans="1:12" ht="78.75" outlineLevel="7">
      <c r="A242" s="12" t="s">
        <v>1027</v>
      </c>
      <c r="B242" s="30" t="s">
        <v>401</v>
      </c>
      <c r="C242" s="12" t="s">
        <v>852</v>
      </c>
      <c r="D242" s="30" t="s">
        <v>37</v>
      </c>
      <c r="E242" s="12" t="s">
        <v>952</v>
      </c>
      <c r="F242" s="30" t="s">
        <v>3</v>
      </c>
      <c r="G242" s="12" t="s">
        <v>997</v>
      </c>
      <c r="H242" s="12" t="s">
        <v>402</v>
      </c>
      <c r="I242" s="31">
        <v>2325800</v>
      </c>
      <c r="J242" s="31">
        <v>1325243.69</v>
      </c>
      <c r="K242" s="31">
        <v>1325243.69</v>
      </c>
      <c r="L242" s="32">
        <f t="shared" si="3"/>
        <v>100</v>
      </c>
    </row>
    <row r="243" spans="1:12" ht="78.75" outlineLevel="5">
      <c r="A243" s="12" t="s">
        <v>1025</v>
      </c>
      <c r="B243" s="30" t="s">
        <v>994</v>
      </c>
      <c r="C243" s="11" t="s">
        <v>852</v>
      </c>
      <c r="D243" s="27" t="s">
        <v>37</v>
      </c>
      <c r="E243" s="11" t="s">
        <v>952</v>
      </c>
      <c r="F243" s="27" t="s">
        <v>3</v>
      </c>
      <c r="G243" s="11" t="s">
        <v>995</v>
      </c>
      <c r="H243" s="11"/>
      <c r="I243" s="28">
        <v>66100</v>
      </c>
      <c r="J243" s="28">
        <v>6076235.0999999996</v>
      </c>
      <c r="K243" s="28">
        <v>5740623.1299999999</v>
      </c>
      <c r="L243" s="29">
        <f t="shared" si="3"/>
        <v>94.476646073158037</v>
      </c>
    </row>
    <row r="244" spans="1:12" ht="126" outlineLevel="6">
      <c r="A244" s="12" t="s">
        <v>1024</v>
      </c>
      <c r="B244" s="36" t="s">
        <v>992</v>
      </c>
      <c r="C244" s="11" t="s">
        <v>852</v>
      </c>
      <c r="D244" s="27" t="s">
        <v>37</v>
      </c>
      <c r="E244" s="11" t="s">
        <v>952</v>
      </c>
      <c r="F244" s="27" t="s">
        <v>3</v>
      </c>
      <c r="G244" s="11" t="s">
        <v>990</v>
      </c>
      <c r="H244" s="11"/>
      <c r="I244" s="28">
        <v>15100</v>
      </c>
      <c r="J244" s="28">
        <v>0</v>
      </c>
      <c r="K244" s="28">
        <v>0</v>
      </c>
      <c r="L244" s="29">
        <v>0</v>
      </c>
    </row>
    <row r="245" spans="1:12" ht="31.5" outlineLevel="7">
      <c r="A245" s="12" t="s">
        <v>1022</v>
      </c>
      <c r="B245" s="30" t="s">
        <v>537</v>
      </c>
      <c r="C245" s="12" t="s">
        <v>852</v>
      </c>
      <c r="D245" s="30" t="s">
        <v>37</v>
      </c>
      <c r="E245" s="12" t="s">
        <v>952</v>
      </c>
      <c r="F245" s="30" t="s">
        <v>3</v>
      </c>
      <c r="G245" s="12" t="s">
        <v>990</v>
      </c>
      <c r="H245" s="12" t="s">
        <v>413</v>
      </c>
      <c r="I245" s="31">
        <v>15100</v>
      </c>
      <c r="J245" s="31">
        <v>0</v>
      </c>
      <c r="K245" s="31">
        <v>0</v>
      </c>
      <c r="L245" s="32">
        <v>0</v>
      </c>
    </row>
    <row r="246" spans="1:12" ht="78.75" outlineLevel="6">
      <c r="A246" s="12" t="s">
        <v>1020</v>
      </c>
      <c r="B246" s="30" t="s">
        <v>988</v>
      </c>
      <c r="C246" s="11" t="s">
        <v>852</v>
      </c>
      <c r="D246" s="27" t="s">
        <v>37</v>
      </c>
      <c r="E246" s="11" t="s">
        <v>952</v>
      </c>
      <c r="F246" s="27" t="s">
        <v>3</v>
      </c>
      <c r="G246" s="11" t="s">
        <v>986</v>
      </c>
      <c r="H246" s="11"/>
      <c r="I246" s="28">
        <v>0</v>
      </c>
      <c r="J246" s="28">
        <v>398352.97</v>
      </c>
      <c r="K246" s="28">
        <v>230000</v>
      </c>
      <c r="L246" s="29">
        <f t="shared" si="3"/>
        <v>57.737739472608929</v>
      </c>
    </row>
    <row r="247" spans="1:12" ht="31.5" outlineLevel="7">
      <c r="A247" s="12" t="s">
        <v>1018</v>
      </c>
      <c r="B247" s="30" t="s">
        <v>537</v>
      </c>
      <c r="C247" s="12" t="s">
        <v>852</v>
      </c>
      <c r="D247" s="30" t="s">
        <v>37</v>
      </c>
      <c r="E247" s="12" t="s">
        <v>952</v>
      </c>
      <c r="F247" s="30" t="s">
        <v>3</v>
      </c>
      <c r="G247" s="12" t="s">
        <v>986</v>
      </c>
      <c r="H247" s="12" t="s">
        <v>413</v>
      </c>
      <c r="I247" s="31">
        <v>0</v>
      </c>
      <c r="J247" s="31">
        <v>398352.97</v>
      </c>
      <c r="K247" s="31">
        <v>230000</v>
      </c>
      <c r="L247" s="32">
        <f t="shared" si="3"/>
        <v>57.737739472608929</v>
      </c>
    </row>
    <row r="248" spans="1:12" ht="141.75" outlineLevel="6">
      <c r="A248" s="12" t="s">
        <v>1015</v>
      </c>
      <c r="B248" s="36" t="s">
        <v>984</v>
      </c>
      <c r="C248" s="11" t="s">
        <v>852</v>
      </c>
      <c r="D248" s="27" t="s">
        <v>37</v>
      </c>
      <c r="E248" s="11" t="s">
        <v>952</v>
      </c>
      <c r="F248" s="27" t="s">
        <v>3</v>
      </c>
      <c r="G248" s="11" t="s">
        <v>982</v>
      </c>
      <c r="H248" s="11"/>
      <c r="I248" s="28">
        <v>0</v>
      </c>
      <c r="J248" s="28">
        <v>84413.95</v>
      </c>
      <c r="K248" s="28">
        <v>67253.95</v>
      </c>
      <c r="L248" s="29">
        <f t="shared" ref="L248:L307" si="4">K248/J248*100</f>
        <v>79.671606411025664</v>
      </c>
    </row>
    <row r="249" spans="1:12" ht="31.5" outlineLevel="7">
      <c r="A249" s="12" t="s">
        <v>152</v>
      </c>
      <c r="B249" s="30" t="s">
        <v>537</v>
      </c>
      <c r="C249" s="12" t="s">
        <v>852</v>
      </c>
      <c r="D249" s="30" t="s">
        <v>37</v>
      </c>
      <c r="E249" s="12" t="s">
        <v>952</v>
      </c>
      <c r="F249" s="30" t="s">
        <v>3</v>
      </c>
      <c r="G249" s="12" t="s">
        <v>982</v>
      </c>
      <c r="H249" s="12" t="s">
        <v>413</v>
      </c>
      <c r="I249" s="31">
        <v>0</v>
      </c>
      <c r="J249" s="31">
        <v>84413.95</v>
      </c>
      <c r="K249" s="31">
        <v>67253.95</v>
      </c>
      <c r="L249" s="32">
        <f t="shared" si="4"/>
        <v>79.671606411025664</v>
      </c>
    </row>
    <row r="250" spans="1:12" ht="126" outlineLevel="6">
      <c r="A250" s="12" t="s">
        <v>135</v>
      </c>
      <c r="B250" s="36" t="s">
        <v>980</v>
      </c>
      <c r="C250" s="11" t="s">
        <v>852</v>
      </c>
      <c r="D250" s="27" t="s">
        <v>37</v>
      </c>
      <c r="E250" s="11" t="s">
        <v>952</v>
      </c>
      <c r="F250" s="27" t="s">
        <v>3</v>
      </c>
      <c r="G250" s="11" t="s">
        <v>978</v>
      </c>
      <c r="H250" s="11"/>
      <c r="I250" s="28">
        <v>0</v>
      </c>
      <c r="J250" s="28">
        <v>3617718.18</v>
      </c>
      <c r="K250" s="28">
        <v>3467619.18</v>
      </c>
      <c r="L250" s="29">
        <f t="shared" si="4"/>
        <v>95.851003518466442</v>
      </c>
    </row>
    <row r="251" spans="1:12" ht="31.5" outlineLevel="7">
      <c r="A251" s="12" t="s">
        <v>1011</v>
      </c>
      <c r="B251" s="30" t="s">
        <v>537</v>
      </c>
      <c r="C251" s="12" t="s">
        <v>852</v>
      </c>
      <c r="D251" s="30" t="s">
        <v>37</v>
      </c>
      <c r="E251" s="12" t="s">
        <v>952</v>
      </c>
      <c r="F251" s="30" t="s">
        <v>3</v>
      </c>
      <c r="G251" s="12" t="s">
        <v>978</v>
      </c>
      <c r="H251" s="12" t="s">
        <v>413</v>
      </c>
      <c r="I251" s="31">
        <v>0</v>
      </c>
      <c r="J251" s="31">
        <v>3617718.18</v>
      </c>
      <c r="K251" s="31">
        <v>3467619.18</v>
      </c>
      <c r="L251" s="32">
        <f t="shared" si="4"/>
        <v>95.851003518466442</v>
      </c>
    </row>
    <row r="252" spans="1:12" ht="157.5" outlineLevel="6">
      <c r="A252" s="12" t="s">
        <v>1009</v>
      </c>
      <c r="B252" s="36" t="s">
        <v>976</v>
      </c>
      <c r="C252" s="11" t="s">
        <v>852</v>
      </c>
      <c r="D252" s="27" t="s">
        <v>37</v>
      </c>
      <c r="E252" s="11" t="s">
        <v>952</v>
      </c>
      <c r="F252" s="27" t="s">
        <v>3</v>
      </c>
      <c r="G252" s="11" t="s">
        <v>974</v>
      </c>
      <c r="H252" s="11"/>
      <c r="I252" s="28">
        <v>1000</v>
      </c>
      <c r="J252" s="28">
        <v>0</v>
      </c>
      <c r="K252" s="28">
        <v>0</v>
      </c>
      <c r="L252" s="29">
        <v>0</v>
      </c>
    </row>
    <row r="253" spans="1:12" ht="31.5" outlineLevel="7">
      <c r="A253" s="12" t="s">
        <v>1007</v>
      </c>
      <c r="B253" s="30" t="s">
        <v>537</v>
      </c>
      <c r="C253" s="12" t="s">
        <v>852</v>
      </c>
      <c r="D253" s="30" t="s">
        <v>37</v>
      </c>
      <c r="E253" s="12" t="s">
        <v>952</v>
      </c>
      <c r="F253" s="30" t="s">
        <v>3</v>
      </c>
      <c r="G253" s="12" t="s">
        <v>974</v>
      </c>
      <c r="H253" s="12" t="s">
        <v>413</v>
      </c>
      <c r="I253" s="31">
        <v>1000</v>
      </c>
      <c r="J253" s="31">
        <v>0</v>
      </c>
      <c r="K253" s="31">
        <v>0</v>
      </c>
      <c r="L253" s="32">
        <v>0</v>
      </c>
    </row>
    <row r="254" spans="1:12" ht="94.5" outlineLevel="6">
      <c r="A254" s="12" t="s">
        <v>1005</v>
      </c>
      <c r="B254" s="30" t="s">
        <v>972</v>
      </c>
      <c r="C254" s="11" t="s">
        <v>852</v>
      </c>
      <c r="D254" s="27" t="s">
        <v>37</v>
      </c>
      <c r="E254" s="11" t="s">
        <v>952</v>
      </c>
      <c r="F254" s="27" t="s">
        <v>3</v>
      </c>
      <c r="G254" s="11" t="s">
        <v>968</v>
      </c>
      <c r="H254" s="11"/>
      <c r="I254" s="28">
        <v>0</v>
      </c>
      <c r="J254" s="28">
        <v>460400</v>
      </c>
      <c r="K254" s="28">
        <v>460400</v>
      </c>
      <c r="L254" s="29">
        <f t="shared" si="4"/>
        <v>100</v>
      </c>
    </row>
    <row r="255" spans="1:12" ht="15.75" outlineLevel="7">
      <c r="A255" s="12" t="s">
        <v>1003</v>
      </c>
      <c r="B255" s="30" t="s">
        <v>970</v>
      </c>
      <c r="C255" s="12" t="s">
        <v>852</v>
      </c>
      <c r="D255" s="30" t="s">
        <v>37</v>
      </c>
      <c r="E255" s="12" t="s">
        <v>952</v>
      </c>
      <c r="F255" s="30" t="s">
        <v>3</v>
      </c>
      <c r="G255" s="12" t="s">
        <v>968</v>
      </c>
      <c r="H255" s="12" t="s">
        <v>817</v>
      </c>
      <c r="I255" s="31">
        <v>0</v>
      </c>
      <c r="J255" s="31">
        <v>100000</v>
      </c>
      <c r="K255" s="31">
        <v>100000</v>
      </c>
      <c r="L255" s="32">
        <f t="shared" si="4"/>
        <v>100</v>
      </c>
    </row>
    <row r="256" spans="1:12" ht="31.5" outlineLevel="7">
      <c r="A256" s="12" t="s">
        <v>1002</v>
      </c>
      <c r="B256" s="30" t="s">
        <v>537</v>
      </c>
      <c r="C256" s="12" t="s">
        <v>852</v>
      </c>
      <c r="D256" s="30" t="s">
        <v>37</v>
      </c>
      <c r="E256" s="12" t="s">
        <v>952</v>
      </c>
      <c r="F256" s="30" t="s">
        <v>3</v>
      </c>
      <c r="G256" s="12" t="s">
        <v>968</v>
      </c>
      <c r="H256" s="12" t="s">
        <v>413</v>
      </c>
      <c r="I256" s="31">
        <v>0</v>
      </c>
      <c r="J256" s="31">
        <v>360400</v>
      </c>
      <c r="K256" s="31">
        <v>360400</v>
      </c>
      <c r="L256" s="32">
        <f t="shared" si="4"/>
        <v>100</v>
      </c>
    </row>
    <row r="257" spans="1:12" ht="173.25" outlineLevel="6">
      <c r="A257" s="12" t="s">
        <v>1000</v>
      </c>
      <c r="B257" s="36" t="s">
        <v>966</v>
      </c>
      <c r="C257" s="11" t="s">
        <v>852</v>
      </c>
      <c r="D257" s="27" t="s">
        <v>37</v>
      </c>
      <c r="E257" s="11" t="s">
        <v>952</v>
      </c>
      <c r="F257" s="27" t="s">
        <v>3</v>
      </c>
      <c r="G257" s="11" t="s">
        <v>964</v>
      </c>
      <c r="H257" s="11"/>
      <c r="I257" s="28">
        <v>0</v>
      </c>
      <c r="J257" s="28">
        <v>1437200</v>
      </c>
      <c r="K257" s="28">
        <v>1437200</v>
      </c>
      <c r="L257" s="29">
        <f t="shared" si="4"/>
        <v>100</v>
      </c>
    </row>
    <row r="258" spans="1:12" ht="31.5" outlineLevel="7">
      <c r="A258" s="12" t="s">
        <v>998</v>
      </c>
      <c r="B258" s="30" t="s">
        <v>537</v>
      </c>
      <c r="C258" s="12" t="s">
        <v>852</v>
      </c>
      <c r="D258" s="30" t="s">
        <v>37</v>
      </c>
      <c r="E258" s="12" t="s">
        <v>952</v>
      </c>
      <c r="F258" s="30" t="s">
        <v>3</v>
      </c>
      <c r="G258" s="12" t="s">
        <v>964</v>
      </c>
      <c r="H258" s="12" t="s">
        <v>413</v>
      </c>
      <c r="I258" s="31">
        <v>0</v>
      </c>
      <c r="J258" s="31">
        <v>1437200</v>
      </c>
      <c r="K258" s="31">
        <v>1437200</v>
      </c>
      <c r="L258" s="32">
        <f t="shared" si="4"/>
        <v>100</v>
      </c>
    </row>
    <row r="259" spans="1:12" ht="157.5" outlineLevel="6">
      <c r="A259" s="12" t="s">
        <v>996</v>
      </c>
      <c r="B259" s="36" t="s">
        <v>962</v>
      </c>
      <c r="C259" s="11" t="s">
        <v>852</v>
      </c>
      <c r="D259" s="27" t="s">
        <v>37</v>
      </c>
      <c r="E259" s="11" t="s">
        <v>952</v>
      </c>
      <c r="F259" s="27" t="s">
        <v>3</v>
      </c>
      <c r="G259" s="11" t="s">
        <v>960</v>
      </c>
      <c r="H259" s="11"/>
      <c r="I259" s="28">
        <v>50000</v>
      </c>
      <c r="J259" s="28">
        <v>0</v>
      </c>
      <c r="K259" s="28">
        <v>0</v>
      </c>
      <c r="L259" s="29">
        <v>0</v>
      </c>
    </row>
    <row r="260" spans="1:12" ht="31.5" outlineLevel="7">
      <c r="A260" s="12" t="s">
        <v>993</v>
      </c>
      <c r="B260" s="30" t="s">
        <v>537</v>
      </c>
      <c r="C260" s="12" t="s">
        <v>852</v>
      </c>
      <c r="D260" s="30" t="s">
        <v>37</v>
      </c>
      <c r="E260" s="12" t="s">
        <v>952</v>
      </c>
      <c r="F260" s="30" t="s">
        <v>3</v>
      </c>
      <c r="G260" s="12" t="s">
        <v>960</v>
      </c>
      <c r="H260" s="12" t="s">
        <v>413</v>
      </c>
      <c r="I260" s="31">
        <v>50000</v>
      </c>
      <c r="J260" s="31">
        <v>0</v>
      </c>
      <c r="K260" s="31">
        <v>0</v>
      </c>
      <c r="L260" s="32">
        <v>0</v>
      </c>
    </row>
    <row r="261" spans="1:12" ht="157.5" outlineLevel="6">
      <c r="A261" s="12" t="s">
        <v>991</v>
      </c>
      <c r="B261" s="36" t="s">
        <v>958</v>
      </c>
      <c r="C261" s="11" t="s">
        <v>852</v>
      </c>
      <c r="D261" s="27" t="s">
        <v>37</v>
      </c>
      <c r="E261" s="11" t="s">
        <v>952</v>
      </c>
      <c r="F261" s="27" t="s">
        <v>3</v>
      </c>
      <c r="G261" s="11" t="s">
        <v>956</v>
      </c>
      <c r="H261" s="11"/>
      <c r="I261" s="28">
        <v>0</v>
      </c>
      <c r="J261" s="28">
        <v>63350</v>
      </c>
      <c r="K261" s="28">
        <v>63350</v>
      </c>
      <c r="L261" s="29">
        <f t="shared" si="4"/>
        <v>100</v>
      </c>
    </row>
    <row r="262" spans="1:12" ht="31.5" outlineLevel="7">
      <c r="A262" s="12" t="s">
        <v>989</v>
      </c>
      <c r="B262" s="30" t="s">
        <v>537</v>
      </c>
      <c r="C262" s="12" t="s">
        <v>852</v>
      </c>
      <c r="D262" s="30" t="s">
        <v>37</v>
      </c>
      <c r="E262" s="12" t="s">
        <v>952</v>
      </c>
      <c r="F262" s="30" t="s">
        <v>3</v>
      </c>
      <c r="G262" s="12" t="s">
        <v>956</v>
      </c>
      <c r="H262" s="12" t="s">
        <v>413</v>
      </c>
      <c r="I262" s="31">
        <v>0</v>
      </c>
      <c r="J262" s="31">
        <v>63350</v>
      </c>
      <c r="K262" s="31">
        <v>63350</v>
      </c>
      <c r="L262" s="32">
        <f t="shared" si="4"/>
        <v>100</v>
      </c>
    </row>
    <row r="263" spans="1:12" ht="189" outlineLevel="6">
      <c r="A263" s="12" t="s">
        <v>987</v>
      </c>
      <c r="B263" s="36" t="s">
        <v>954</v>
      </c>
      <c r="C263" s="11" t="s">
        <v>852</v>
      </c>
      <c r="D263" s="27" t="s">
        <v>37</v>
      </c>
      <c r="E263" s="11" t="s">
        <v>952</v>
      </c>
      <c r="F263" s="27" t="s">
        <v>3</v>
      </c>
      <c r="G263" s="11" t="s">
        <v>951</v>
      </c>
      <c r="H263" s="11"/>
      <c r="I263" s="28">
        <v>0</v>
      </c>
      <c r="J263" s="28">
        <v>14800</v>
      </c>
      <c r="K263" s="28">
        <v>14800</v>
      </c>
      <c r="L263" s="29">
        <f t="shared" si="4"/>
        <v>100</v>
      </c>
    </row>
    <row r="264" spans="1:12" ht="31.5" outlineLevel="7">
      <c r="A264" s="12" t="s">
        <v>985</v>
      </c>
      <c r="B264" s="30" t="s">
        <v>537</v>
      </c>
      <c r="C264" s="12" t="s">
        <v>852</v>
      </c>
      <c r="D264" s="30" t="s">
        <v>37</v>
      </c>
      <c r="E264" s="12" t="s">
        <v>952</v>
      </c>
      <c r="F264" s="30" t="s">
        <v>3</v>
      </c>
      <c r="G264" s="12" t="s">
        <v>951</v>
      </c>
      <c r="H264" s="12" t="s">
        <v>413</v>
      </c>
      <c r="I264" s="31">
        <v>0</v>
      </c>
      <c r="J264" s="31">
        <v>14800</v>
      </c>
      <c r="K264" s="31">
        <v>14800</v>
      </c>
      <c r="L264" s="32">
        <f t="shared" si="4"/>
        <v>100</v>
      </c>
    </row>
    <row r="265" spans="1:12" ht="31.5" outlineLevel="2">
      <c r="A265" s="12" t="s">
        <v>983</v>
      </c>
      <c r="B265" s="30" t="s">
        <v>67</v>
      </c>
      <c r="C265" s="11" t="s">
        <v>852</v>
      </c>
      <c r="D265" s="27" t="s">
        <v>37</v>
      </c>
      <c r="E265" s="11" t="s">
        <v>931</v>
      </c>
      <c r="F265" s="27" t="s">
        <v>11</v>
      </c>
      <c r="G265" s="11"/>
      <c r="H265" s="11"/>
      <c r="I265" s="28">
        <v>0</v>
      </c>
      <c r="J265" s="28">
        <v>4081410.45</v>
      </c>
      <c r="K265" s="28">
        <v>3743661.99</v>
      </c>
      <c r="L265" s="29">
        <f t="shared" si="4"/>
        <v>91.724712225402371</v>
      </c>
    </row>
    <row r="266" spans="1:12" ht="31.5" outlineLevel="4">
      <c r="A266" s="12" t="s">
        <v>981</v>
      </c>
      <c r="B266" s="30" t="s">
        <v>946</v>
      </c>
      <c r="C266" s="11" t="s">
        <v>852</v>
      </c>
      <c r="D266" s="27" t="s">
        <v>37</v>
      </c>
      <c r="E266" s="11" t="s">
        <v>931</v>
      </c>
      <c r="F266" s="27" t="s">
        <v>11</v>
      </c>
      <c r="G266" s="11" t="s">
        <v>947</v>
      </c>
      <c r="H266" s="11"/>
      <c r="I266" s="28">
        <v>0</v>
      </c>
      <c r="J266" s="28">
        <v>4081410.45</v>
      </c>
      <c r="K266" s="28">
        <v>3743661.99</v>
      </c>
      <c r="L266" s="29">
        <f t="shared" si="4"/>
        <v>91.724712225402371</v>
      </c>
    </row>
    <row r="267" spans="1:12" ht="47.25" outlineLevel="5">
      <c r="A267" s="12" t="s">
        <v>979</v>
      </c>
      <c r="B267" s="30" t="s">
        <v>943</v>
      </c>
      <c r="C267" s="11" t="s">
        <v>852</v>
      </c>
      <c r="D267" s="27" t="s">
        <v>37</v>
      </c>
      <c r="E267" s="11" t="s">
        <v>931</v>
      </c>
      <c r="F267" s="27" t="s">
        <v>11</v>
      </c>
      <c r="G267" s="11" t="s">
        <v>944</v>
      </c>
      <c r="H267" s="11"/>
      <c r="I267" s="28">
        <v>0</v>
      </c>
      <c r="J267" s="28">
        <v>4081410.45</v>
      </c>
      <c r="K267" s="28">
        <v>3743661.99</v>
      </c>
      <c r="L267" s="29">
        <f t="shared" si="4"/>
        <v>91.724712225402371</v>
      </c>
    </row>
    <row r="268" spans="1:12" ht="78.75" outlineLevel="6">
      <c r="A268" s="12" t="s">
        <v>977</v>
      </c>
      <c r="B268" s="30" t="s">
        <v>941</v>
      </c>
      <c r="C268" s="11" t="s">
        <v>852</v>
      </c>
      <c r="D268" s="27" t="s">
        <v>37</v>
      </c>
      <c r="E268" s="11" t="s">
        <v>931</v>
      </c>
      <c r="F268" s="27" t="s">
        <v>11</v>
      </c>
      <c r="G268" s="11" t="s">
        <v>936</v>
      </c>
      <c r="H268" s="11"/>
      <c r="I268" s="28">
        <v>0</v>
      </c>
      <c r="J268" s="28">
        <v>2296628.5699999998</v>
      </c>
      <c r="K268" s="28">
        <v>2060490.66</v>
      </c>
      <c r="L268" s="29">
        <f t="shared" si="4"/>
        <v>89.718062681768345</v>
      </c>
    </row>
    <row r="269" spans="1:12" ht="15.75" outlineLevel="7">
      <c r="A269" s="12" t="s">
        <v>975</v>
      </c>
      <c r="B269" s="30" t="s">
        <v>143</v>
      </c>
      <c r="C269" s="12" t="s">
        <v>852</v>
      </c>
      <c r="D269" s="30" t="s">
        <v>37</v>
      </c>
      <c r="E269" s="12" t="s">
        <v>931</v>
      </c>
      <c r="F269" s="30" t="s">
        <v>11</v>
      </c>
      <c r="G269" s="12" t="s">
        <v>936</v>
      </c>
      <c r="H269" s="12" t="s">
        <v>144</v>
      </c>
      <c r="I269" s="31">
        <v>0</v>
      </c>
      <c r="J269" s="31">
        <v>1426599.47</v>
      </c>
      <c r="K269" s="31">
        <v>1266347.82</v>
      </c>
      <c r="L269" s="32">
        <f t="shared" si="4"/>
        <v>88.766878625014499</v>
      </c>
    </row>
    <row r="270" spans="1:12" ht="63" outlineLevel="7">
      <c r="A270" s="12" t="s">
        <v>973</v>
      </c>
      <c r="B270" s="30" t="s">
        <v>137</v>
      </c>
      <c r="C270" s="12" t="s">
        <v>852</v>
      </c>
      <c r="D270" s="30" t="s">
        <v>37</v>
      </c>
      <c r="E270" s="12" t="s">
        <v>931</v>
      </c>
      <c r="F270" s="30" t="s">
        <v>11</v>
      </c>
      <c r="G270" s="12" t="s">
        <v>936</v>
      </c>
      <c r="H270" s="12" t="s">
        <v>138</v>
      </c>
      <c r="I270" s="31">
        <v>0</v>
      </c>
      <c r="J270" s="31">
        <v>420326.1</v>
      </c>
      <c r="K270" s="31">
        <v>406305.86</v>
      </c>
      <c r="L270" s="32">
        <f t="shared" si="4"/>
        <v>96.664437445117031</v>
      </c>
    </row>
    <row r="271" spans="1:12" ht="47.25" outlineLevel="7">
      <c r="A271" s="12" t="s">
        <v>971</v>
      </c>
      <c r="B271" s="30" t="s">
        <v>134</v>
      </c>
      <c r="C271" s="12" t="s">
        <v>852</v>
      </c>
      <c r="D271" s="30" t="s">
        <v>37</v>
      </c>
      <c r="E271" s="12" t="s">
        <v>931</v>
      </c>
      <c r="F271" s="30" t="s">
        <v>11</v>
      </c>
      <c r="G271" s="12" t="s">
        <v>936</v>
      </c>
      <c r="H271" s="12" t="s">
        <v>135</v>
      </c>
      <c r="I271" s="31">
        <v>0</v>
      </c>
      <c r="J271" s="31">
        <v>448703</v>
      </c>
      <c r="K271" s="31">
        <v>387836.98</v>
      </c>
      <c r="L271" s="32">
        <f t="shared" si="4"/>
        <v>86.435120781452312</v>
      </c>
    </row>
    <row r="272" spans="1:12" ht="15.75" outlineLevel="7">
      <c r="A272" s="12" t="s">
        <v>969</v>
      </c>
      <c r="B272" s="30" t="s">
        <v>122</v>
      </c>
      <c r="C272" s="12" t="s">
        <v>852</v>
      </c>
      <c r="D272" s="30" t="s">
        <v>37</v>
      </c>
      <c r="E272" s="12" t="s">
        <v>931</v>
      </c>
      <c r="F272" s="30" t="s">
        <v>11</v>
      </c>
      <c r="G272" s="12" t="s">
        <v>936</v>
      </c>
      <c r="H272" s="12" t="s">
        <v>123</v>
      </c>
      <c r="I272" s="31">
        <v>0</v>
      </c>
      <c r="J272" s="31">
        <v>1000</v>
      </c>
      <c r="K272" s="31">
        <v>0</v>
      </c>
      <c r="L272" s="32">
        <f t="shared" si="4"/>
        <v>0</v>
      </c>
    </row>
    <row r="273" spans="1:12" ht="126" outlineLevel="6">
      <c r="A273" s="12" t="s">
        <v>967</v>
      </c>
      <c r="B273" s="36" t="s">
        <v>934</v>
      </c>
      <c r="C273" s="11" t="s">
        <v>852</v>
      </c>
      <c r="D273" s="27" t="s">
        <v>37</v>
      </c>
      <c r="E273" s="11" t="s">
        <v>931</v>
      </c>
      <c r="F273" s="27" t="s">
        <v>11</v>
      </c>
      <c r="G273" s="11" t="s">
        <v>930</v>
      </c>
      <c r="H273" s="11"/>
      <c r="I273" s="28">
        <v>0</v>
      </c>
      <c r="J273" s="28">
        <v>1784781.88</v>
      </c>
      <c r="K273" s="28">
        <v>1683171.33</v>
      </c>
      <c r="L273" s="29">
        <f t="shared" si="4"/>
        <v>94.306836530635337</v>
      </c>
    </row>
    <row r="274" spans="1:12" ht="15.75" outlineLevel="7">
      <c r="A274" s="12" t="s">
        <v>965</v>
      </c>
      <c r="B274" s="30" t="s">
        <v>143</v>
      </c>
      <c r="C274" s="12" t="s">
        <v>852</v>
      </c>
      <c r="D274" s="30" t="s">
        <v>37</v>
      </c>
      <c r="E274" s="12" t="s">
        <v>931</v>
      </c>
      <c r="F274" s="30" t="s">
        <v>11</v>
      </c>
      <c r="G274" s="12" t="s">
        <v>930</v>
      </c>
      <c r="H274" s="12" t="s">
        <v>144</v>
      </c>
      <c r="I274" s="31">
        <v>0</v>
      </c>
      <c r="J274" s="31">
        <v>1363191.53</v>
      </c>
      <c r="K274" s="31">
        <v>1291251.8400000001</v>
      </c>
      <c r="L274" s="32">
        <f t="shared" si="4"/>
        <v>94.72270121866147</v>
      </c>
    </row>
    <row r="275" spans="1:12" ht="63" outlineLevel="7">
      <c r="A275" s="12" t="s">
        <v>963</v>
      </c>
      <c r="B275" s="30" t="s">
        <v>137</v>
      </c>
      <c r="C275" s="12" t="s">
        <v>852</v>
      </c>
      <c r="D275" s="30" t="s">
        <v>37</v>
      </c>
      <c r="E275" s="12" t="s">
        <v>931</v>
      </c>
      <c r="F275" s="30" t="s">
        <v>11</v>
      </c>
      <c r="G275" s="12" t="s">
        <v>930</v>
      </c>
      <c r="H275" s="12" t="s">
        <v>138</v>
      </c>
      <c r="I275" s="31">
        <v>0</v>
      </c>
      <c r="J275" s="31">
        <v>421590.35</v>
      </c>
      <c r="K275" s="31">
        <v>391919.49</v>
      </c>
      <c r="L275" s="32">
        <f t="shared" si="4"/>
        <v>92.962158645234652</v>
      </c>
    </row>
    <row r="276" spans="1:12" ht="15.75" outlineLevel="1">
      <c r="A276" s="12" t="s">
        <v>961</v>
      </c>
      <c r="B276" s="30" t="s">
        <v>1736</v>
      </c>
      <c r="C276" s="11" t="s">
        <v>852</v>
      </c>
      <c r="D276" s="27" t="s">
        <v>26</v>
      </c>
      <c r="E276" s="11"/>
      <c r="F276" s="27" t="s">
        <v>121</v>
      </c>
      <c r="G276" s="11"/>
      <c r="H276" s="11"/>
      <c r="I276" s="28">
        <v>12164500</v>
      </c>
      <c r="J276" s="28">
        <v>3179412</v>
      </c>
      <c r="K276" s="28">
        <v>2774700.45</v>
      </c>
      <c r="L276" s="29">
        <f t="shared" si="4"/>
        <v>87.270868009556494</v>
      </c>
    </row>
    <row r="277" spans="1:12" ht="15.75" outlineLevel="2">
      <c r="A277" s="12" t="s">
        <v>959</v>
      </c>
      <c r="B277" s="30" t="s">
        <v>70</v>
      </c>
      <c r="C277" s="11" t="s">
        <v>852</v>
      </c>
      <c r="D277" s="27" t="s">
        <v>26</v>
      </c>
      <c r="E277" s="11" t="s">
        <v>919</v>
      </c>
      <c r="F277" s="27" t="s">
        <v>3</v>
      </c>
      <c r="G277" s="11"/>
      <c r="H277" s="11"/>
      <c r="I277" s="28">
        <v>638400</v>
      </c>
      <c r="J277" s="28">
        <v>928812</v>
      </c>
      <c r="K277" s="28">
        <v>881000.45</v>
      </c>
      <c r="L277" s="29">
        <f t="shared" si="4"/>
        <v>94.852397471178236</v>
      </c>
    </row>
    <row r="278" spans="1:12" ht="47.25" outlineLevel="4">
      <c r="A278" s="12" t="s">
        <v>957</v>
      </c>
      <c r="B278" s="30" t="s">
        <v>683</v>
      </c>
      <c r="C278" s="11" t="s">
        <v>852</v>
      </c>
      <c r="D278" s="27" t="s">
        <v>26</v>
      </c>
      <c r="E278" s="11" t="s">
        <v>919</v>
      </c>
      <c r="F278" s="27" t="s">
        <v>3</v>
      </c>
      <c r="G278" s="11" t="s">
        <v>684</v>
      </c>
      <c r="H278" s="11"/>
      <c r="I278" s="28">
        <v>638400</v>
      </c>
      <c r="J278" s="28">
        <v>928812</v>
      </c>
      <c r="K278" s="28">
        <v>881000.45</v>
      </c>
      <c r="L278" s="29">
        <f t="shared" si="4"/>
        <v>94.852397471178236</v>
      </c>
    </row>
    <row r="279" spans="1:12" ht="94.5" outlineLevel="5">
      <c r="A279" s="12" t="s">
        <v>955</v>
      </c>
      <c r="B279" s="30" t="s">
        <v>923</v>
      </c>
      <c r="C279" s="11" t="s">
        <v>852</v>
      </c>
      <c r="D279" s="27" t="s">
        <v>26</v>
      </c>
      <c r="E279" s="11" t="s">
        <v>919</v>
      </c>
      <c r="F279" s="27" t="s">
        <v>3</v>
      </c>
      <c r="G279" s="11" t="s">
        <v>924</v>
      </c>
      <c r="H279" s="11"/>
      <c r="I279" s="28">
        <v>638400</v>
      </c>
      <c r="J279" s="28">
        <v>928812</v>
      </c>
      <c r="K279" s="28">
        <v>881000.45</v>
      </c>
      <c r="L279" s="29">
        <f t="shared" si="4"/>
        <v>94.852397471178236</v>
      </c>
    </row>
    <row r="280" spans="1:12" ht="126" outlineLevel="6">
      <c r="A280" s="12" t="s">
        <v>953</v>
      </c>
      <c r="B280" s="30" t="s">
        <v>921</v>
      </c>
      <c r="C280" s="11" t="s">
        <v>852</v>
      </c>
      <c r="D280" s="27" t="s">
        <v>26</v>
      </c>
      <c r="E280" s="11" t="s">
        <v>919</v>
      </c>
      <c r="F280" s="27" t="s">
        <v>3</v>
      </c>
      <c r="G280" s="11" t="s">
        <v>918</v>
      </c>
      <c r="H280" s="11"/>
      <c r="I280" s="28">
        <v>638400</v>
      </c>
      <c r="J280" s="28">
        <v>928812</v>
      </c>
      <c r="K280" s="28">
        <v>881000.45</v>
      </c>
      <c r="L280" s="29">
        <f t="shared" si="4"/>
        <v>94.852397471178236</v>
      </c>
    </row>
    <row r="281" spans="1:12" ht="31.5" outlineLevel="7">
      <c r="A281" s="12" t="s">
        <v>950</v>
      </c>
      <c r="B281" s="30" t="s">
        <v>917</v>
      </c>
      <c r="C281" s="12" t="s">
        <v>852</v>
      </c>
      <c r="D281" s="30" t="s">
        <v>26</v>
      </c>
      <c r="E281" s="12" t="s">
        <v>919</v>
      </c>
      <c r="F281" s="30" t="s">
        <v>3</v>
      </c>
      <c r="G281" s="12" t="s">
        <v>918</v>
      </c>
      <c r="H281" s="12" t="s">
        <v>881</v>
      </c>
      <c r="I281" s="31">
        <v>638400</v>
      </c>
      <c r="J281" s="31">
        <v>928812</v>
      </c>
      <c r="K281" s="31">
        <v>881000.45</v>
      </c>
      <c r="L281" s="32">
        <f t="shared" si="4"/>
        <v>94.852397471178236</v>
      </c>
    </row>
    <row r="282" spans="1:12" ht="15.75" outlineLevel="2">
      <c r="A282" s="12" t="s">
        <v>949</v>
      </c>
      <c r="B282" s="30" t="s">
        <v>76</v>
      </c>
      <c r="C282" s="11" t="s">
        <v>852</v>
      </c>
      <c r="D282" s="27" t="s">
        <v>26</v>
      </c>
      <c r="E282" s="11" t="s">
        <v>387</v>
      </c>
      <c r="F282" s="27" t="s">
        <v>11</v>
      </c>
      <c r="G282" s="11"/>
      <c r="H282" s="11"/>
      <c r="I282" s="28">
        <v>11526100</v>
      </c>
      <c r="J282" s="28">
        <v>2250600</v>
      </c>
      <c r="K282" s="28">
        <v>1893700</v>
      </c>
      <c r="L282" s="29">
        <f t="shared" si="4"/>
        <v>84.142006576024173</v>
      </c>
    </row>
    <row r="283" spans="1:12" ht="31.5" outlineLevel="4">
      <c r="A283" s="12" t="s">
        <v>948</v>
      </c>
      <c r="B283" s="30" t="s">
        <v>396</v>
      </c>
      <c r="C283" s="11" t="s">
        <v>852</v>
      </c>
      <c r="D283" s="27" t="s">
        <v>26</v>
      </c>
      <c r="E283" s="11" t="s">
        <v>387</v>
      </c>
      <c r="F283" s="27" t="s">
        <v>11</v>
      </c>
      <c r="G283" s="11" t="s">
        <v>397</v>
      </c>
      <c r="H283" s="11"/>
      <c r="I283" s="28">
        <v>11526100</v>
      </c>
      <c r="J283" s="28">
        <v>2250600</v>
      </c>
      <c r="K283" s="28">
        <v>1893700</v>
      </c>
      <c r="L283" s="29">
        <f t="shared" si="4"/>
        <v>84.142006576024173</v>
      </c>
    </row>
    <row r="284" spans="1:12" ht="78.75" outlineLevel="5">
      <c r="A284" s="12" t="s">
        <v>945</v>
      </c>
      <c r="B284" s="30" t="s">
        <v>911</v>
      </c>
      <c r="C284" s="11" t="s">
        <v>852</v>
      </c>
      <c r="D284" s="27" t="s">
        <v>26</v>
      </c>
      <c r="E284" s="11" t="s">
        <v>387</v>
      </c>
      <c r="F284" s="27" t="s">
        <v>11</v>
      </c>
      <c r="G284" s="11" t="s">
        <v>912</v>
      </c>
      <c r="H284" s="11"/>
      <c r="I284" s="28">
        <v>11526100</v>
      </c>
      <c r="J284" s="28">
        <v>2250600</v>
      </c>
      <c r="K284" s="28">
        <v>1893700</v>
      </c>
      <c r="L284" s="29">
        <f t="shared" si="4"/>
        <v>84.142006576024173</v>
      </c>
    </row>
    <row r="285" spans="1:12" ht="189" outlineLevel="6">
      <c r="A285" s="12" t="s">
        <v>942</v>
      </c>
      <c r="B285" s="36" t="s">
        <v>909</v>
      </c>
      <c r="C285" s="11" t="s">
        <v>852</v>
      </c>
      <c r="D285" s="27" t="s">
        <v>26</v>
      </c>
      <c r="E285" s="11" t="s">
        <v>387</v>
      </c>
      <c r="F285" s="27" t="s">
        <v>11</v>
      </c>
      <c r="G285" s="11" t="s">
        <v>907</v>
      </c>
      <c r="H285" s="11"/>
      <c r="I285" s="28">
        <v>3241500</v>
      </c>
      <c r="J285" s="28">
        <v>0</v>
      </c>
      <c r="K285" s="28">
        <v>0</v>
      </c>
      <c r="L285" s="29">
        <v>0</v>
      </c>
    </row>
    <row r="286" spans="1:12" ht="63" outlineLevel="7">
      <c r="A286" s="12" t="s">
        <v>940</v>
      </c>
      <c r="B286" s="30" t="s">
        <v>902</v>
      </c>
      <c r="C286" s="12" t="s">
        <v>852</v>
      </c>
      <c r="D286" s="30" t="s">
        <v>26</v>
      </c>
      <c r="E286" s="12" t="s">
        <v>387</v>
      </c>
      <c r="F286" s="30" t="s">
        <v>11</v>
      </c>
      <c r="G286" s="12" t="s">
        <v>907</v>
      </c>
      <c r="H286" s="12" t="s">
        <v>706</v>
      </c>
      <c r="I286" s="31">
        <v>3241500</v>
      </c>
      <c r="J286" s="31">
        <v>0</v>
      </c>
      <c r="K286" s="31">
        <v>0</v>
      </c>
      <c r="L286" s="32">
        <v>0</v>
      </c>
    </row>
    <row r="287" spans="1:12" ht="189" outlineLevel="6">
      <c r="A287" s="12" t="s">
        <v>939</v>
      </c>
      <c r="B287" s="36" t="s">
        <v>905</v>
      </c>
      <c r="C287" s="11" t="s">
        <v>852</v>
      </c>
      <c r="D287" s="27" t="s">
        <v>26</v>
      </c>
      <c r="E287" s="11" t="s">
        <v>387</v>
      </c>
      <c r="F287" s="27" t="s">
        <v>11</v>
      </c>
      <c r="G287" s="11" t="s">
        <v>903</v>
      </c>
      <c r="H287" s="11"/>
      <c r="I287" s="28">
        <v>8284600</v>
      </c>
      <c r="J287" s="28">
        <v>2250600</v>
      </c>
      <c r="K287" s="28">
        <v>1893700</v>
      </c>
      <c r="L287" s="29">
        <f t="shared" si="4"/>
        <v>84.142006576024173</v>
      </c>
    </row>
    <row r="288" spans="1:12" ht="63" outlineLevel="7">
      <c r="A288" s="12" t="s">
        <v>938</v>
      </c>
      <c r="B288" s="30" t="s">
        <v>902</v>
      </c>
      <c r="C288" s="12" t="s">
        <v>852</v>
      </c>
      <c r="D288" s="30" t="s">
        <v>26</v>
      </c>
      <c r="E288" s="12" t="s">
        <v>387</v>
      </c>
      <c r="F288" s="30" t="s">
        <v>11</v>
      </c>
      <c r="G288" s="12" t="s">
        <v>903</v>
      </c>
      <c r="H288" s="12" t="s">
        <v>706</v>
      </c>
      <c r="I288" s="31">
        <v>8284600</v>
      </c>
      <c r="J288" s="31">
        <v>2250600</v>
      </c>
      <c r="K288" s="31">
        <v>1893700</v>
      </c>
      <c r="L288" s="32">
        <f t="shared" si="4"/>
        <v>84.142006576024173</v>
      </c>
    </row>
    <row r="289" spans="1:12" ht="15.75" outlineLevel="1">
      <c r="A289" s="12" t="s">
        <v>937</v>
      </c>
      <c r="B289" s="30" t="s">
        <v>1737</v>
      </c>
      <c r="C289" s="11" t="s">
        <v>852</v>
      </c>
      <c r="D289" s="27" t="s">
        <v>20</v>
      </c>
      <c r="E289" s="11"/>
      <c r="F289" s="27" t="s">
        <v>121</v>
      </c>
      <c r="G289" s="11"/>
      <c r="H289" s="11"/>
      <c r="I289" s="28">
        <v>3954100</v>
      </c>
      <c r="J289" s="28">
        <v>4357130.79</v>
      </c>
      <c r="K289" s="28">
        <v>4257343.3499999996</v>
      </c>
      <c r="L289" s="29">
        <f t="shared" si="4"/>
        <v>97.709790116261345</v>
      </c>
    </row>
    <row r="290" spans="1:12" ht="15.75" outlineLevel="2">
      <c r="A290" s="12" t="s">
        <v>935</v>
      </c>
      <c r="B290" s="30" t="s">
        <v>81</v>
      </c>
      <c r="C290" s="11" t="s">
        <v>852</v>
      </c>
      <c r="D290" s="27" t="s">
        <v>20</v>
      </c>
      <c r="E290" s="11" t="s">
        <v>851</v>
      </c>
      <c r="F290" s="27" t="s">
        <v>5</v>
      </c>
      <c r="G290" s="11"/>
      <c r="H290" s="11"/>
      <c r="I290" s="28">
        <v>3954100</v>
      </c>
      <c r="J290" s="28">
        <v>4357130.79</v>
      </c>
      <c r="K290" s="28">
        <v>4257343.3499999996</v>
      </c>
      <c r="L290" s="29">
        <f t="shared" si="4"/>
        <v>97.709790116261345</v>
      </c>
    </row>
    <row r="291" spans="1:12" ht="47.25" outlineLevel="4">
      <c r="A291" s="12" t="s">
        <v>933</v>
      </c>
      <c r="B291" s="30" t="s">
        <v>895</v>
      </c>
      <c r="C291" s="11" t="s">
        <v>852</v>
      </c>
      <c r="D291" s="27" t="s">
        <v>20</v>
      </c>
      <c r="E291" s="11" t="s">
        <v>851</v>
      </c>
      <c r="F291" s="27" t="s">
        <v>5</v>
      </c>
      <c r="G291" s="11" t="s">
        <v>896</v>
      </c>
      <c r="H291" s="11"/>
      <c r="I291" s="28">
        <v>3954100</v>
      </c>
      <c r="J291" s="28">
        <v>4357130.79</v>
      </c>
      <c r="K291" s="28">
        <v>4257343.3499999996</v>
      </c>
      <c r="L291" s="29">
        <f t="shared" si="4"/>
        <v>97.709790116261345</v>
      </c>
    </row>
    <row r="292" spans="1:12" ht="78.75" outlineLevel="5">
      <c r="A292" s="12" t="s">
        <v>932</v>
      </c>
      <c r="B292" s="30" t="s">
        <v>892</v>
      </c>
      <c r="C292" s="11" t="s">
        <v>852</v>
      </c>
      <c r="D292" s="27" t="s">
        <v>20</v>
      </c>
      <c r="E292" s="11" t="s">
        <v>851</v>
      </c>
      <c r="F292" s="27" t="s">
        <v>5</v>
      </c>
      <c r="G292" s="11" t="s">
        <v>893</v>
      </c>
      <c r="H292" s="11"/>
      <c r="I292" s="28">
        <v>3954100</v>
      </c>
      <c r="J292" s="28">
        <v>4357130.79</v>
      </c>
      <c r="K292" s="28">
        <v>4257343.3499999996</v>
      </c>
      <c r="L292" s="29">
        <f t="shared" si="4"/>
        <v>97.709790116261345</v>
      </c>
    </row>
    <row r="293" spans="1:12" ht="157.5" outlineLevel="6">
      <c r="A293" s="12" t="s">
        <v>929</v>
      </c>
      <c r="B293" s="36" t="s">
        <v>890</v>
      </c>
      <c r="C293" s="11" t="s">
        <v>852</v>
      </c>
      <c r="D293" s="27" t="s">
        <v>20</v>
      </c>
      <c r="E293" s="11" t="s">
        <v>851</v>
      </c>
      <c r="F293" s="27" t="s">
        <v>5</v>
      </c>
      <c r="G293" s="11" t="s">
        <v>888</v>
      </c>
      <c r="H293" s="11"/>
      <c r="I293" s="28">
        <v>0</v>
      </c>
      <c r="J293" s="28">
        <v>19940</v>
      </c>
      <c r="K293" s="28">
        <v>19940</v>
      </c>
      <c r="L293" s="29">
        <f t="shared" si="4"/>
        <v>100</v>
      </c>
    </row>
    <row r="294" spans="1:12" ht="78.75" outlineLevel="7">
      <c r="A294" s="12" t="s">
        <v>928</v>
      </c>
      <c r="B294" s="30" t="s">
        <v>401</v>
      </c>
      <c r="C294" s="12" t="s">
        <v>852</v>
      </c>
      <c r="D294" s="30" t="s">
        <v>20</v>
      </c>
      <c r="E294" s="12" t="s">
        <v>851</v>
      </c>
      <c r="F294" s="30" t="s">
        <v>5</v>
      </c>
      <c r="G294" s="12" t="s">
        <v>888</v>
      </c>
      <c r="H294" s="12" t="s">
        <v>402</v>
      </c>
      <c r="I294" s="31">
        <v>0</v>
      </c>
      <c r="J294" s="31">
        <v>19940</v>
      </c>
      <c r="K294" s="31">
        <v>19940</v>
      </c>
      <c r="L294" s="32">
        <f t="shared" si="4"/>
        <v>100</v>
      </c>
    </row>
    <row r="295" spans="1:12" ht="173.25" outlineLevel="6">
      <c r="A295" s="12" t="s">
        <v>927</v>
      </c>
      <c r="B295" s="36" t="s">
        <v>886</v>
      </c>
      <c r="C295" s="11" t="s">
        <v>852</v>
      </c>
      <c r="D295" s="27" t="s">
        <v>20</v>
      </c>
      <c r="E295" s="11" t="s">
        <v>851</v>
      </c>
      <c r="F295" s="27" t="s">
        <v>5</v>
      </c>
      <c r="G295" s="11" t="s">
        <v>884</v>
      </c>
      <c r="H295" s="11"/>
      <c r="I295" s="28">
        <v>0</v>
      </c>
      <c r="J295" s="28">
        <v>12900</v>
      </c>
      <c r="K295" s="28">
        <v>12900</v>
      </c>
      <c r="L295" s="29">
        <f t="shared" si="4"/>
        <v>100</v>
      </c>
    </row>
    <row r="296" spans="1:12" ht="78.75" outlineLevel="7">
      <c r="A296" s="12" t="s">
        <v>926</v>
      </c>
      <c r="B296" s="30" t="s">
        <v>401</v>
      </c>
      <c r="C296" s="12" t="s">
        <v>852</v>
      </c>
      <c r="D296" s="30" t="s">
        <v>20</v>
      </c>
      <c r="E296" s="12" t="s">
        <v>851</v>
      </c>
      <c r="F296" s="30" t="s">
        <v>5</v>
      </c>
      <c r="G296" s="12" t="s">
        <v>884</v>
      </c>
      <c r="H296" s="12" t="s">
        <v>402</v>
      </c>
      <c r="I296" s="31">
        <v>0</v>
      </c>
      <c r="J296" s="31">
        <v>12900</v>
      </c>
      <c r="K296" s="31">
        <v>12900</v>
      </c>
      <c r="L296" s="32">
        <f t="shared" si="4"/>
        <v>100</v>
      </c>
    </row>
    <row r="297" spans="1:12" ht="126" outlineLevel="6">
      <c r="A297" s="12" t="s">
        <v>925</v>
      </c>
      <c r="B297" s="36" t="s">
        <v>882</v>
      </c>
      <c r="C297" s="11" t="s">
        <v>852</v>
      </c>
      <c r="D297" s="27" t="s">
        <v>20</v>
      </c>
      <c r="E297" s="11" t="s">
        <v>851</v>
      </c>
      <c r="F297" s="27" t="s">
        <v>5</v>
      </c>
      <c r="G297" s="11" t="s">
        <v>880</v>
      </c>
      <c r="H297" s="11"/>
      <c r="I297" s="28">
        <v>0</v>
      </c>
      <c r="J297" s="28">
        <v>500000</v>
      </c>
      <c r="K297" s="28">
        <v>500000</v>
      </c>
      <c r="L297" s="29">
        <f t="shared" si="4"/>
        <v>100</v>
      </c>
    </row>
    <row r="298" spans="1:12" ht="31.5" outlineLevel="7">
      <c r="A298" s="12" t="s">
        <v>922</v>
      </c>
      <c r="B298" s="30" t="s">
        <v>537</v>
      </c>
      <c r="C298" s="12" t="s">
        <v>852</v>
      </c>
      <c r="D298" s="30" t="s">
        <v>20</v>
      </c>
      <c r="E298" s="12" t="s">
        <v>851</v>
      </c>
      <c r="F298" s="30" t="s">
        <v>5</v>
      </c>
      <c r="G298" s="12" t="s">
        <v>880</v>
      </c>
      <c r="H298" s="12" t="s">
        <v>413</v>
      </c>
      <c r="I298" s="31">
        <v>0</v>
      </c>
      <c r="J298" s="31">
        <v>500000</v>
      </c>
      <c r="K298" s="31">
        <v>500000</v>
      </c>
      <c r="L298" s="32">
        <f t="shared" si="4"/>
        <v>100</v>
      </c>
    </row>
    <row r="299" spans="1:12" ht="110.25" outlineLevel="6">
      <c r="A299" s="12" t="s">
        <v>920</v>
      </c>
      <c r="B299" s="30" t="s">
        <v>878</v>
      </c>
      <c r="C299" s="11" t="s">
        <v>852</v>
      </c>
      <c r="D299" s="27" t="s">
        <v>20</v>
      </c>
      <c r="E299" s="11" t="s">
        <v>851</v>
      </c>
      <c r="F299" s="27" t="s">
        <v>5</v>
      </c>
      <c r="G299" s="11" t="s">
        <v>875</v>
      </c>
      <c r="H299" s="11"/>
      <c r="I299" s="28">
        <v>3413500</v>
      </c>
      <c r="J299" s="28">
        <v>2834869.97</v>
      </c>
      <c r="K299" s="28">
        <v>2834869.97</v>
      </c>
      <c r="L299" s="29">
        <f t="shared" si="4"/>
        <v>100</v>
      </c>
    </row>
    <row r="300" spans="1:12" ht="78.75" outlineLevel="7">
      <c r="A300" s="12" t="s">
        <v>916</v>
      </c>
      <c r="B300" s="30" t="s">
        <v>401</v>
      </c>
      <c r="C300" s="12" t="s">
        <v>852</v>
      </c>
      <c r="D300" s="30" t="s">
        <v>20</v>
      </c>
      <c r="E300" s="12" t="s">
        <v>851</v>
      </c>
      <c r="F300" s="30" t="s">
        <v>5</v>
      </c>
      <c r="G300" s="12" t="s">
        <v>875</v>
      </c>
      <c r="H300" s="12" t="s">
        <v>402</v>
      </c>
      <c r="I300" s="31">
        <v>3413500</v>
      </c>
      <c r="J300" s="31">
        <v>2832911.55</v>
      </c>
      <c r="K300" s="31">
        <v>2832911.55</v>
      </c>
      <c r="L300" s="32">
        <f t="shared" si="4"/>
        <v>100</v>
      </c>
    </row>
    <row r="301" spans="1:12" ht="31.5" outlineLevel="7">
      <c r="A301" s="12" t="s">
        <v>915</v>
      </c>
      <c r="B301" s="30" t="s">
        <v>537</v>
      </c>
      <c r="C301" s="12" t="s">
        <v>852</v>
      </c>
      <c r="D301" s="30" t="s">
        <v>20</v>
      </c>
      <c r="E301" s="12" t="s">
        <v>851</v>
      </c>
      <c r="F301" s="30" t="s">
        <v>5</v>
      </c>
      <c r="G301" s="12" t="s">
        <v>875</v>
      </c>
      <c r="H301" s="12" t="s">
        <v>413</v>
      </c>
      <c r="I301" s="31">
        <v>0</v>
      </c>
      <c r="J301" s="31">
        <v>1958.42</v>
      </c>
      <c r="K301" s="31">
        <v>1958.42</v>
      </c>
      <c r="L301" s="32">
        <f t="shared" si="4"/>
        <v>100</v>
      </c>
    </row>
    <row r="302" spans="1:12" ht="157.5" outlineLevel="6">
      <c r="A302" s="12" t="s">
        <v>914</v>
      </c>
      <c r="B302" s="36" t="s">
        <v>873</v>
      </c>
      <c r="C302" s="11" t="s">
        <v>852</v>
      </c>
      <c r="D302" s="27" t="s">
        <v>20</v>
      </c>
      <c r="E302" s="11" t="s">
        <v>851</v>
      </c>
      <c r="F302" s="27" t="s">
        <v>5</v>
      </c>
      <c r="G302" s="11" t="s">
        <v>871</v>
      </c>
      <c r="H302" s="11"/>
      <c r="I302" s="28">
        <v>140600</v>
      </c>
      <c r="J302" s="28">
        <v>187906.26</v>
      </c>
      <c r="K302" s="28">
        <v>187906.26</v>
      </c>
      <c r="L302" s="29">
        <f t="shared" si="4"/>
        <v>100</v>
      </c>
    </row>
    <row r="303" spans="1:12" ht="78.75" outlineLevel="7">
      <c r="A303" s="12" t="s">
        <v>913</v>
      </c>
      <c r="B303" s="30" t="s">
        <v>401</v>
      </c>
      <c r="C303" s="12" t="s">
        <v>852</v>
      </c>
      <c r="D303" s="30" t="s">
        <v>20</v>
      </c>
      <c r="E303" s="12" t="s">
        <v>851</v>
      </c>
      <c r="F303" s="30" t="s">
        <v>5</v>
      </c>
      <c r="G303" s="12" t="s">
        <v>871</v>
      </c>
      <c r="H303" s="12" t="s">
        <v>402</v>
      </c>
      <c r="I303" s="31">
        <v>140600</v>
      </c>
      <c r="J303" s="31">
        <v>187906.26</v>
      </c>
      <c r="K303" s="31">
        <v>187906.26</v>
      </c>
      <c r="L303" s="32">
        <f t="shared" si="4"/>
        <v>100</v>
      </c>
    </row>
    <row r="304" spans="1:12" ht="94.5" outlineLevel="6">
      <c r="A304" s="12" t="s">
        <v>910</v>
      </c>
      <c r="B304" s="30" t="s">
        <v>869</v>
      </c>
      <c r="C304" s="11" t="s">
        <v>852</v>
      </c>
      <c r="D304" s="27" t="s">
        <v>20</v>
      </c>
      <c r="E304" s="11" t="s">
        <v>851</v>
      </c>
      <c r="F304" s="27" t="s">
        <v>5</v>
      </c>
      <c r="G304" s="11" t="s">
        <v>867</v>
      </c>
      <c r="H304" s="11"/>
      <c r="I304" s="28">
        <v>0</v>
      </c>
      <c r="J304" s="28">
        <v>33146.68</v>
      </c>
      <c r="K304" s="28">
        <v>33146.68</v>
      </c>
      <c r="L304" s="29">
        <f t="shared" si="4"/>
        <v>100</v>
      </c>
    </row>
    <row r="305" spans="1:12" ht="31.5" outlineLevel="7">
      <c r="A305" s="12" t="s">
        <v>908</v>
      </c>
      <c r="B305" s="30" t="s">
        <v>537</v>
      </c>
      <c r="C305" s="12" t="s">
        <v>852</v>
      </c>
      <c r="D305" s="30" t="s">
        <v>20</v>
      </c>
      <c r="E305" s="12" t="s">
        <v>851</v>
      </c>
      <c r="F305" s="30" t="s">
        <v>5</v>
      </c>
      <c r="G305" s="12" t="s">
        <v>867</v>
      </c>
      <c r="H305" s="12" t="s">
        <v>413</v>
      </c>
      <c r="I305" s="31">
        <v>0</v>
      </c>
      <c r="J305" s="31">
        <v>33146.68</v>
      </c>
      <c r="K305" s="31">
        <v>33146.68</v>
      </c>
      <c r="L305" s="32">
        <f t="shared" si="4"/>
        <v>100</v>
      </c>
    </row>
    <row r="306" spans="1:12" ht="126" outlineLevel="6">
      <c r="A306" s="12" t="s">
        <v>906</v>
      </c>
      <c r="B306" s="36" t="s">
        <v>865</v>
      </c>
      <c r="C306" s="11" t="s">
        <v>852</v>
      </c>
      <c r="D306" s="27" t="s">
        <v>20</v>
      </c>
      <c r="E306" s="11" t="s">
        <v>851</v>
      </c>
      <c r="F306" s="27" t="s">
        <v>5</v>
      </c>
      <c r="G306" s="11" t="s">
        <v>864</v>
      </c>
      <c r="H306" s="11"/>
      <c r="I306" s="28">
        <v>0</v>
      </c>
      <c r="J306" s="28">
        <v>348367.88</v>
      </c>
      <c r="K306" s="28">
        <v>274349.95</v>
      </c>
      <c r="L306" s="29">
        <f t="shared" si="4"/>
        <v>78.752940713133484</v>
      </c>
    </row>
    <row r="307" spans="1:12" ht="31.5" outlineLevel="7">
      <c r="A307" s="12" t="s">
        <v>904</v>
      </c>
      <c r="B307" s="30" t="s">
        <v>537</v>
      </c>
      <c r="C307" s="12" t="s">
        <v>852</v>
      </c>
      <c r="D307" s="30" t="s">
        <v>20</v>
      </c>
      <c r="E307" s="12" t="s">
        <v>851</v>
      </c>
      <c r="F307" s="30" t="s">
        <v>5</v>
      </c>
      <c r="G307" s="12" t="s">
        <v>864</v>
      </c>
      <c r="H307" s="12" t="s">
        <v>413</v>
      </c>
      <c r="I307" s="31">
        <v>0</v>
      </c>
      <c r="J307" s="31">
        <v>348367.88</v>
      </c>
      <c r="K307" s="31">
        <v>274349.95</v>
      </c>
      <c r="L307" s="32">
        <f t="shared" si="4"/>
        <v>78.752940713133484</v>
      </c>
    </row>
    <row r="308" spans="1:12" ht="78.75" outlineLevel="6">
      <c r="A308" s="12" t="s">
        <v>901</v>
      </c>
      <c r="B308" s="30" t="s">
        <v>863</v>
      </c>
      <c r="C308" s="11" t="s">
        <v>852</v>
      </c>
      <c r="D308" s="27" t="s">
        <v>20</v>
      </c>
      <c r="E308" s="11" t="s">
        <v>851</v>
      </c>
      <c r="F308" s="27" t="s">
        <v>5</v>
      </c>
      <c r="G308" s="11" t="s">
        <v>860</v>
      </c>
      <c r="H308" s="11"/>
      <c r="I308" s="28">
        <v>385000</v>
      </c>
      <c r="J308" s="28">
        <v>385000</v>
      </c>
      <c r="K308" s="28">
        <v>369480.49</v>
      </c>
      <c r="L308" s="29">
        <f t="shared" ref="L308:L367" si="5">K308/J308*100</f>
        <v>95.968958441558442</v>
      </c>
    </row>
    <row r="309" spans="1:12" ht="47.25" outlineLevel="7">
      <c r="A309" s="12" t="s">
        <v>899</v>
      </c>
      <c r="B309" s="30" t="s">
        <v>370</v>
      </c>
      <c r="C309" s="12" t="s">
        <v>852</v>
      </c>
      <c r="D309" s="30" t="s">
        <v>20</v>
      </c>
      <c r="E309" s="12" t="s">
        <v>851</v>
      </c>
      <c r="F309" s="30" t="s">
        <v>5</v>
      </c>
      <c r="G309" s="12" t="s">
        <v>860</v>
      </c>
      <c r="H309" s="12" t="s">
        <v>371</v>
      </c>
      <c r="I309" s="31">
        <v>100000</v>
      </c>
      <c r="J309" s="31">
        <v>0</v>
      </c>
      <c r="K309" s="31">
        <v>0</v>
      </c>
      <c r="L309" s="32">
        <v>0</v>
      </c>
    </row>
    <row r="310" spans="1:12" ht="78.75" outlineLevel="7">
      <c r="A310" s="12" t="s">
        <v>898</v>
      </c>
      <c r="B310" s="30" t="s">
        <v>807</v>
      </c>
      <c r="C310" s="12" t="s">
        <v>852</v>
      </c>
      <c r="D310" s="30" t="s">
        <v>20</v>
      </c>
      <c r="E310" s="12" t="s">
        <v>851</v>
      </c>
      <c r="F310" s="30" t="s">
        <v>5</v>
      </c>
      <c r="G310" s="12" t="s">
        <v>860</v>
      </c>
      <c r="H310" s="12" t="s">
        <v>808</v>
      </c>
      <c r="I310" s="31">
        <v>0</v>
      </c>
      <c r="J310" s="31">
        <v>28350</v>
      </c>
      <c r="K310" s="31">
        <v>19627.599999999999</v>
      </c>
      <c r="L310" s="32">
        <f t="shared" si="5"/>
        <v>69.233156966490299</v>
      </c>
    </row>
    <row r="311" spans="1:12" ht="47.25" outlineLevel="7">
      <c r="A311" s="12" t="s">
        <v>897</v>
      </c>
      <c r="B311" s="30" t="s">
        <v>134</v>
      </c>
      <c r="C311" s="12" t="s">
        <v>852</v>
      </c>
      <c r="D311" s="30" t="s">
        <v>20</v>
      </c>
      <c r="E311" s="12" t="s">
        <v>851</v>
      </c>
      <c r="F311" s="30" t="s">
        <v>5</v>
      </c>
      <c r="G311" s="12" t="s">
        <v>860</v>
      </c>
      <c r="H311" s="12" t="s">
        <v>135</v>
      </c>
      <c r="I311" s="31">
        <v>285000</v>
      </c>
      <c r="J311" s="31">
        <v>356650</v>
      </c>
      <c r="K311" s="31">
        <v>349852.89</v>
      </c>
      <c r="L311" s="32">
        <f t="shared" si="5"/>
        <v>98.0941791672508</v>
      </c>
    </row>
    <row r="312" spans="1:12" ht="94.5" outlineLevel="6">
      <c r="A312" s="12" t="s">
        <v>894</v>
      </c>
      <c r="B312" s="30" t="s">
        <v>858</v>
      </c>
      <c r="C312" s="11" t="s">
        <v>852</v>
      </c>
      <c r="D312" s="27" t="s">
        <v>20</v>
      </c>
      <c r="E312" s="11" t="s">
        <v>851</v>
      </c>
      <c r="F312" s="27" t="s">
        <v>5</v>
      </c>
      <c r="G312" s="11" t="s">
        <v>856</v>
      </c>
      <c r="H312" s="11"/>
      <c r="I312" s="28">
        <v>15000</v>
      </c>
      <c r="J312" s="28">
        <v>15000</v>
      </c>
      <c r="K312" s="28">
        <v>4750</v>
      </c>
      <c r="L312" s="29">
        <f t="shared" si="5"/>
        <v>31.666666666666664</v>
      </c>
    </row>
    <row r="313" spans="1:12" ht="47.25" outlineLevel="7">
      <c r="A313" s="12" t="s">
        <v>891</v>
      </c>
      <c r="B313" s="30" t="s">
        <v>134</v>
      </c>
      <c r="C313" s="12" t="s">
        <v>852</v>
      </c>
      <c r="D313" s="30" t="s">
        <v>20</v>
      </c>
      <c r="E313" s="12" t="s">
        <v>851</v>
      </c>
      <c r="F313" s="30" t="s">
        <v>5</v>
      </c>
      <c r="G313" s="12" t="s">
        <v>856</v>
      </c>
      <c r="H313" s="12" t="s">
        <v>135</v>
      </c>
      <c r="I313" s="31">
        <v>15000</v>
      </c>
      <c r="J313" s="31">
        <v>15000</v>
      </c>
      <c r="K313" s="31">
        <v>4750</v>
      </c>
      <c r="L313" s="32">
        <f t="shared" si="5"/>
        <v>31.666666666666664</v>
      </c>
    </row>
    <row r="314" spans="1:12" ht="141.75" outlineLevel="6">
      <c r="A314" s="12" t="s">
        <v>889</v>
      </c>
      <c r="B314" s="36" t="s">
        <v>854</v>
      </c>
      <c r="C314" s="11" t="s">
        <v>852</v>
      </c>
      <c r="D314" s="27" t="s">
        <v>20</v>
      </c>
      <c r="E314" s="11" t="s">
        <v>851</v>
      </c>
      <c r="F314" s="27" t="s">
        <v>5</v>
      </c>
      <c r="G314" s="11" t="s">
        <v>850</v>
      </c>
      <c r="H314" s="11"/>
      <c r="I314" s="28">
        <v>0</v>
      </c>
      <c r="J314" s="28">
        <v>20000</v>
      </c>
      <c r="K314" s="28">
        <v>20000</v>
      </c>
      <c r="L314" s="29">
        <f t="shared" si="5"/>
        <v>100</v>
      </c>
    </row>
    <row r="315" spans="1:12" ht="31.5" outlineLevel="7">
      <c r="A315" s="12" t="s">
        <v>887</v>
      </c>
      <c r="B315" s="30" t="s">
        <v>537</v>
      </c>
      <c r="C315" s="12" t="s">
        <v>852</v>
      </c>
      <c r="D315" s="30" t="s">
        <v>20</v>
      </c>
      <c r="E315" s="12" t="s">
        <v>851</v>
      </c>
      <c r="F315" s="30" t="s">
        <v>5</v>
      </c>
      <c r="G315" s="12" t="s">
        <v>850</v>
      </c>
      <c r="H315" s="12" t="s">
        <v>413</v>
      </c>
      <c r="I315" s="31">
        <v>0</v>
      </c>
      <c r="J315" s="31">
        <v>20000</v>
      </c>
      <c r="K315" s="31">
        <v>20000</v>
      </c>
      <c r="L315" s="32">
        <f t="shared" si="5"/>
        <v>100</v>
      </c>
    </row>
    <row r="316" spans="1:12" ht="15.75" collapsed="1">
      <c r="A316" s="12" t="s">
        <v>885</v>
      </c>
      <c r="B316" s="30" t="s">
        <v>847</v>
      </c>
      <c r="C316" s="11" t="s">
        <v>810</v>
      </c>
      <c r="D316" s="27"/>
      <c r="E316" s="11"/>
      <c r="F316" s="27"/>
      <c r="G316" s="11"/>
      <c r="H316" s="11"/>
      <c r="I316" s="28">
        <v>3751500</v>
      </c>
      <c r="J316" s="28">
        <v>3910877.8</v>
      </c>
      <c r="K316" s="28">
        <v>3809132.51</v>
      </c>
      <c r="L316" s="29">
        <f t="shared" si="5"/>
        <v>97.398402731990245</v>
      </c>
    </row>
    <row r="317" spans="1:12" ht="15.75" outlineLevel="1">
      <c r="A317" s="12" t="s">
        <v>883</v>
      </c>
      <c r="B317" s="30" t="s">
        <v>1728</v>
      </c>
      <c r="C317" s="11" t="s">
        <v>810</v>
      </c>
      <c r="D317" s="27" t="s">
        <v>3</v>
      </c>
      <c r="E317" s="11"/>
      <c r="F317" s="27" t="s">
        <v>121</v>
      </c>
      <c r="G317" s="11"/>
      <c r="H317" s="11"/>
      <c r="I317" s="28">
        <v>3751500</v>
      </c>
      <c r="J317" s="28">
        <v>3910877.8</v>
      </c>
      <c r="K317" s="28">
        <v>3809132.51</v>
      </c>
      <c r="L317" s="29">
        <f t="shared" si="5"/>
        <v>97.398402731990245</v>
      </c>
    </row>
    <row r="318" spans="1:12" ht="63" outlineLevel="2">
      <c r="A318" s="12" t="s">
        <v>881</v>
      </c>
      <c r="B318" s="30" t="s">
        <v>9</v>
      </c>
      <c r="C318" s="11" t="s">
        <v>810</v>
      </c>
      <c r="D318" s="27" t="s">
        <v>3</v>
      </c>
      <c r="E318" s="11" t="s">
        <v>831</v>
      </c>
      <c r="F318" s="27" t="s">
        <v>8</v>
      </c>
      <c r="G318" s="11"/>
      <c r="H318" s="11"/>
      <c r="I318" s="28">
        <v>3646500</v>
      </c>
      <c r="J318" s="28">
        <v>3805877.8</v>
      </c>
      <c r="K318" s="28">
        <v>3729190.84</v>
      </c>
      <c r="L318" s="29">
        <f t="shared" si="5"/>
        <v>97.98503882599698</v>
      </c>
    </row>
    <row r="319" spans="1:12" ht="31.5" outlineLevel="4">
      <c r="A319" s="12" t="s">
        <v>879</v>
      </c>
      <c r="B319" s="30" t="s">
        <v>825</v>
      </c>
      <c r="C319" s="11" t="s">
        <v>810</v>
      </c>
      <c r="D319" s="27" t="s">
        <v>3</v>
      </c>
      <c r="E319" s="11" t="s">
        <v>831</v>
      </c>
      <c r="F319" s="27" t="s">
        <v>8</v>
      </c>
      <c r="G319" s="11" t="s">
        <v>826</v>
      </c>
      <c r="H319" s="11"/>
      <c r="I319" s="28">
        <v>3646500</v>
      </c>
      <c r="J319" s="28">
        <v>3805877.8</v>
      </c>
      <c r="K319" s="28">
        <v>3729190.84</v>
      </c>
      <c r="L319" s="29">
        <f t="shared" si="5"/>
        <v>97.98503882599698</v>
      </c>
    </row>
    <row r="320" spans="1:12" ht="31.5" outlineLevel="5">
      <c r="A320" s="12" t="s">
        <v>877</v>
      </c>
      <c r="B320" s="30" t="s">
        <v>822</v>
      </c>
      <c r="C320" s="11" t="s">
        <v>810</v>
      </c>
      <c r="D320" s="27" t="s">
        <v>3</v>
      </c>
      <c r="E320" s="11" t="s">
        <v>831</v>
      </c>
      <c r="F320" s="27" t="s">
        <v>8</v>
      </c>
      <c r="G320" s="11" t="s">
        <v>823</v>
      </c>
      <c r="H320" s="11"/>
      <c r="I320" s="28">
        <v>3646500</v>
      </c>
      <c r="J320" s="28">
        <v>3805877.8</v>
      </c>
      <c r="K320" s="28">
        <v>3729190.84</v>
      </c>
      <c r="L320" s="29">
        <f t="shared" si="5"/>
        <v>97.98503882599698</v>
      </c>
    </row>
    <row r="321" spans="1:12" ht="78.75" outlineLevel="6">
      <c r="A321" s="12" t="s">
        <v>876</v>
      </c>
      <c r="B321" s="30" t="s">
        <v>841</v>
      </c>
      <c r="C321" s="11" t="s">
        <v>810</v>
      </c>
      <c r="D321" s="27" t="s">
        <v>3</v>
      </c>
      <c r="E321" s="11" t="s">
        <v>831</v>
      </c>
      <c r="F321" s="27" t="s">
        <v>8</v>
      </c>
      <c r="G321" s="11" t="s">
        <v>838</v>
      </c>
      <c r="H321" s="11"/>
      <c r="I321" s="28">
        <v>982800</v>
      </c>
      <c r="J321" s="28">
        <v>931625.47</v>
      </c>
      <c r="K321" s="28">
        <v>931625.47</v>
      </c>
      <c r="L321" s="29">
        <f t="shared" si="5"/>
        <v>100</v>
      </c>
    </row>
    <row r="322" spans="1:12" ht="31.5" outlineLevel="7">
      <c r="A322" s="12" t="s">
        <v>874</v>
      </c>
      <c r="B322" s="30" t="s">
        <v>360</v>
      </c>
      <c r="C322" s="12" t="s">
        <v>810</v>
      </c>
      <c r="D322" s="30" t="s">
        <v>3</v>
      </c>
      <c r="E322" s="12" t="s">
        <v>831</v>
      </c>
      <c r="F322" s="30" t="s">
        <v>8</v>
      </c>
      <c r="G322" s="12" t="s">
        <v>838</v>
      </c>
      <c r="H322" s="12" t="s">
        <v>361</v>
      </c>
      <c r="I322" s="31">
        <v>754800</v>
      </c>
      <c r="J322" s="31">
        <v>710172.69</v>
      </c>
      <c r="K322" s="31">
        <v>710172.69</v>
      </c>
      <c r="L322" s="32">
        <f t="shared" si="5"/>
        <v>100</v>
      </c>
    </row>
    <row r="323" spans="1:12" ht="63" outlineLevel="7">
      <c r="A323" s="12" t="s">
        <v>872</v>
      </c>
      <c r="B323" s="30" t="s">
        <v>355</v>
      </c>
      <c r="C323" s="12" t="s">
        <v>810</v>
      </c>
      <c r="D323" s="30" t="s">
        <v>3</v>
      </c>
      <c r="E323" s="12" t="s">
        <v>831</v>
      </c>
      <c r="F323" s="30" t="s">
        <v>8</v>
      </c>
      <c r="G323" s="12" t="s">
        <v>838</v>
      </c>
      <c r="H323" s="12" t="s">
        <v>356</v>
      </c>
      <c r="I323" s="31">
        <v>228000</v>
      </c>
      <c r="J323" s="31">
        <v>221452.78</v>
      </c>
      <c r="K323" s="31">
        <v>221452.78</v>
      </c>
      <c r="L323" s="32">
        <f t="shared" si="5"/>
        <v>100</v>
      </c>
    </row>
    <row r="324" spans="1:12" ht="78.75" outlineLevel="6">
      <c r="A324" s="12" t="s">
        <v>870</v>
      </c>
      <c r="B324" s="30" t="s">
        <v>836</v>
      </c>
      <c r="C324" s="11" t="s">
        <v>810</v>
      </c>
      <c r="D324" s="27" t="s">
        <v>3</v>
      </c>
      <c r="E324" s="11" t="s">
        <v>831</v>
      </c>
      <c r="F324" s="27" t="s">
        <v>8</v>
      </c>
      <c r="G324" s="11" t="s">
        <v>830</v>
      </c>
      <c r="H324" s="11"/>
      <c r="I324" s="28">
        <v>2663700</v>
      </c>
      <c r="J324" s="28">
        <v>2874252.33</v>
      </c>
      <c r="K324" s="28">
        <v>2797565.37</v>
      </c>
      <c r="L324" s="29">
        <f t="shared" si="5"/>
        <v>97.331933623238982</v>
      </c>
    </row>
    <row r="325" spans="1:12" ht="31.5" outlineLevel="7">
      <c r="A325" s="12" t="s">
        <v>868</v>
      </c>
      <c r="B325" s="30" t="s">
        <v>360</v>
      </c>
      <c r="C325" s="12" t="s">
        <v>810</v>
      </c>
      <c r="D325" s="30" t="s">
        <v>3</v>
      </c>
      <c r="E325" s="12" t="s">
        <v>831</v>
      </c>
      <c r="F325" s="30" t="s">
        <v>8</v>
      </c>
      <c r="G325" s="12" t="s">
        <v>830</v>
      </c>
      <c r="H325" s="12" t="s">
        <v>361</v>
      </c>
      <c r="I325" s="31">
        <v>1546100</v>
      </c>
      <c r="J325" s="31">
        <v>1658537.22</v>
      </c>
      <c r="K325" s="31">
        <v>1658537.22</v>
      </c>
      <c r="L325" s="32">
        <f t="shared" si="5"/>
        <v>100</v>
      </c>
    </row>
    <row r="326" spans="1:12" ht="63" outlineLevel="7">
      <c r="A326" s="12" t="s">
        <v>866</v>
      </c>
      <c r="B326" s="30" t="s">
        <v>355</v>
      </c>
      <c r="C326" s="12" t="s">
        <v>810</v>
      </c>
      <c r="D326" s="30" t="s">
        <v>3</v>
      </c>
      <c r="E326" s="12" t="s">
        <v>831</v>
      </c>
      <c r="F326" s="30" t="s">
        <v>8</v>
      </c>
      <c r="G326" s="12" t="s">
        <v>830</v>
      </c>
      <c r="H326" s="12" t="s">
        <v>356</v>
      </c>
      <c r="I326" s="31">
        <v>466900</v>
      </c>
      <c r="J326" s="31">
        <v>502817.31</v>
      </c>
      <c r="K326" s="31">
        <v>491878.32</v>
      </c>
      <c r="L326" s="32">
        <f t="shared" si="5"/>
        <v>97.824460339283064</v>
      </c>
    </row>
    <row r="327" spans="1:12" ht="47.25" outlineLevel="7">
      <c r="A327" s="12" t="s">
        <v>385</v>
      </c>
      <c r="B327" s="30" t="s">
        <v>134</v>
      </c>
      <c r="C327" s="12" t="s">
        <v>810</v>
      </c>
      <c r="D327" s="30" t="s">
        <v>3</v>
      </c>
      <c r="E327" s="12" t="s">
        <v>831</v>
      </c>
      <c r="F327" s="30" t="s">
        <v>8</v>
      </c>
      <c r="G327" s="12" t="s">
        <v>830</v>
      </c>
      <c r="H327" s="12" t="s">
        <v>135</v>
      </c>
      <c r="I327" s="31">
        <v>636700</v>
      </c>
      <c r="J327" s="31">
        <v>698897.8</v>
      </c>
      <c r="K327" s="31">
        <v>647149.82999999996</v>
      </c>
      <c r="L327" s="32">
        <f t="shared" si="5"/>
        <v>92.595774375023055</v>
      </c>
    </row>
    <row r="328" spans="1:12" ht="15.75" outlineLevel="7">
      <c r="A328" s="12" t="s">
        <v>712</v>
      </c>
      <c r="B328" s="30" t="s">
        <v>128</v>
      </c>
      <c r="C328" s="12" t="s">
        <v>810</v>
      </c>
      <c r="D328" s="30" t="s">
        <v>3</v>
      </c>
      <c r="E328" s="12" t="s">
        <v>831</v>
      </c>
      <c r="F328" s="30" t="s">
        <v>8</v>
      </c>
      <c r="G328" s="12" t="s">
        <v>830</v>
      </c>
      <c r="H328" s="12" t="s">
        <v>129</v>
      </c>
      <c r="I328" s="31">
        <v>14000</v>
      </c>
      <c r="J328" s="31">
        <v>14000</v>
      </c>
      <c r="K328" s="31">
        <v>0</v>
      </c>
      <c r="L328" s="32">
        <f t="shared" si="5"/>
        <v>0</v>
      </c>
    </row>
    <row r="329" spans="1:12" ht="15.75" outlineLevel="2">
      <c r="A329" s="12" t="s">
        <v>478</v>
      </c>
      <c r="B329" s="30" t="s">
        <v>24</v>
      </c>
      <c r="C329" s="11" t="s">
        <v>810</v>
      </c>
      <c r="D329" s="27" t="s">
        <v>3</v>
      </c>
      <c r="E329" s="11" t="s">
        <v>347</v>
      </c>
      <c r="F329" s="27" t="s">
        <v>23</v>
      </c>
      <c r="G329" s="11"/>
      <c r="H329" s="11"/>
      <c r="I329" s="28">
        <v>105000</v>
      </c>
      <c r="J329" s="28">
        <v>105000</v>
      </c>
      <c r="K329" s="28">
        <v>79941.67</v>
      </c>
      <c r="L329" s="29">
        <f t="shared" si="5"/>
        <v>76.134923809523798</v>
      </c>
    </row>
    <row r="330" spans="1:12" ht="31.5" outlineLevel="4">
      <c r="A330" s="12" t="s">
        <v>862</v>
      </c>
      <c r="B330" s="30" t="s">
        <v>825</v>
      </c>
      <c r="C330" s="11" t="s">
        <v>810</v>
      </c>
      <c r="D330" s="27" t="s">
        <v>3</v>
      </c>
      <c r="E330" s="11" t="s">
        <v>347</v>
      </c>
      <c r="F330" s="27" t="s">
        <v>23</v>
      </c>
      <c r="G330" s="11" t="s">
        <v>826</v>
      </c>
      <c r="H330" s="11"/>
      <c r="I330" s="28">
        <v>105000</v>
      </c>
      <c r="J330" s="28">
        <v>105000</v>
      </c>
      <c r="K330" s="28">
        <v>79941.67</v>
      </c>
      <c r="L330" s="29">
        <f t="shared" si="5"/>
        <v>76.134923809523798</v>
      </c>
    </row>
    <row r="331" spans="1:12" ht="31.5" outlineLevel="5">
      <c r="A331" s="12" t="s">
        <v>861</v>
      </c>
      <c r="B331" s="30" t="s">
        <v>822</v>
      </c>
      <c r="C331" s="11" t="s">
        <v>810</v>
      </c>
      <c r="D331" s="27" t="s">
        <v>3</v>
      </c>
      <c r="E331" s="11" t="s">
        <v>347</v>
      </c>
      <c r="F331" s="27" t="s">
        <v>23</v>
      </c>
      <c r="G331" s="11" t="s">
        <v>823</v>
      </c>
      <c r="H331" s="11"/>
      <c r="I331" s="28">
        <v>105000</v>
      </c>
      <c r="J331" s="28">
        <v>105000</v>
      </c>
      <c r="K331" s="28">
        <v>79941.67</v>
      </c>
      <c r="L331" s="29">
        <f t="shared" si="5"/>
        <v>76.134923809523798</v>
      </c>
    </row>
    <row r="332" spans="1:12" ht="78.75" outlineLevel="6">
      <c r="A332" s="12" t="s">
        <v>859</v>
      </c>
      <c r="B332" s="30" t="s">
        <v>820</v>
      </c>
      <c r="C332" s="11" t="s">
        <v>810</v>
      </c>
      <c r="D332" s="27" t="s">
        <v>3</v>
      </c>
      <c r="E332" s="11" t="s">
        <v>347</v>
      </c>
      <c r="F332" s="27" t="s">
        <v>23</v>
      </c>
      <c r="G332" s="11" t="s">
        <v>818</v>
      </c>
      <c r="H332" s="11"/>
      <c r="I332" s="28">
        <v>30000</v>
      </c>
      <c r="J332" s="28">
        <v>30000</v>
      </c>
      <c r="K332" s="28">
        <v>30000</v>
      </c>
      <c r="L332" s="29">
        <f t="shared" si="5"/>
        <v>100</v>
      </c>
    </row>
    <row r="333" spans="1:12" ht="15.75" outlineLevel="7">
      <c r="A333" s="12" t="s">
        <v>857</v>
      </c>
      <c r="B333" s="30" t="s">
        <v>122</v>
      </c>
      <c r="C333" s="12" t="s">
        <v>810</v>
      </c>
      <c r="D333" s="30" t="s">
        <v>3</v>
      </c>
      <c r="E333" s="12" t="s">
        <v>347</v>
      </c>
      <c r="F333" s="30" t="s">
        <v>23</v>
      </c>
      <c r="G333" s="12" t="s">
        <v>818</v>
      </c>
      <c r="H333" s="12" t="s">
        <v>123</v>
      </c>
      <c r="I333" s="31">
        <v>30000</v>
      </c>
      <c r="J333" s="31">
        <v>30000</v>
      </c>
      <c r="K333" s="31">
        <v>30000</v>
      </c>
      <c r="L333" s="32">
        <f t="shared" si="5"/>
        <v>100</v>
      </c>
    </row>
    <row r="334" spans="1:12" ht="63" outlineLevel="6">
      <c r="A334" s="12" t="s">
        <v>855</v>
      </c>
      <c r="B334" s="30" t="s">
        <v>816</v>
      </c>
      <c r="C334" s="11" t="s">
        <v>810</v>
      </c>
      <c r="D334" s="27" t="s">
        <v>3</v>
      </c>
      <c r="E334" s="11" t="s">
        <v>347</v>
      </c>
      <c r="F334" s="27" t="s">
        <v>23</v>
      </c>
      <c r="G334" s="11" t="s">
        <v>814</v>
      </c>
      <c r="H334" s="11"/>
      <c r="I334" s="28">
        <v>25000</v>
      </c>
      <c r="J334" s="28">
        <v>25000</v>
      </c>
      <c r="K334" s="28">
        <v>23479.5</v>
      </c>
      <c r="L334" s="29">
        <f t="shared" si="5"/>
        <v>93.918000000000006</v>
      </c>
    </row>
    <row r="335" spans="1:12" ht="15.75" outlineLevel="7">
      <c r="A335" s="12" t="s">
        <v>853</v>
      </c>
      <c r="B335" s="30" t="s">
        <v>122</v>
      </c>
      <c r="C335" s="12" t="s">
        <v>810</v>
      </c>
      <c r="D335" s="30" t="s">
        <v>3</v>
      </c>
      <c r="E335" s="12" t="s">
        <v>347</v>
      </c>
      <c r="F335" s="30" t="s">
        <v>23</v>
      </c>
      <c r="G335" s="12" t="s">
        <v>814</v>
      </c>
      <c r="H335" s="12" t="s">
        <v>123</v>
      </c>
      <c r="I335" s="31">
        <v>25000</v>
      </c>
      <c r="J335" s="31">
        <v>25000</v>
      </c>
      <c r="K335" s="31">
        <v>23479.5</v>
      </c>
      <c r="L335" s="32">
        <f t="shared" si="5"/>
        <v>93.918000000000006</v>
      </c>
    </row>
    <row r="336" spans="1:12" ht="47.25" outlineLevel="6">
      <c r="A336" s="12" t="s">
        <v>849</v>
      </c>
      <c r="B336" s="30" t="s">
        <v>812</v>
      </c>
      <c r="C336" s="11" t="s">
        <v>810</v>
      </c>
      <c r="D336" s="27" t="s">
        <v>3</v>
      </c>
      <c r="E336" s="11" t="s">
        <v>347</v>
      </c>
      <c r="F336" s="27" t="s">
        <v>23</v>
      </c>
      <c r="G336" s="11" t="s">
        <v>809</v>
      </c>
      <c r="H336" s="11"/>
      <c r="I336" s="28">
        <v>50000</v>
      </c>
      <c r="J336" s="28">
        <v>50000</v>
      </c>
      <c r="K336" s="28">
        <v>26462.17</v>
      </c>
      <c r="L336" s="29">
        <f t="shared" si="5"/>
        <v>52.924339999999994</v>
      </c>
    </row>
    <row r="337" spans="1:12" ht="78.75" outlineLevel="7">
      <c r="A337" s="12" t="s">
        <v>848</v>
      </c>
      <c r="B337" s="30" t="s">
        <v>807</v>
      </c>
      <c r="C337" s="12" t="s">
        <v>810</v>
      </c>
      <c r="D337" s="30" t="s">
        <v>3</v>
      </c>
      <c r="E337" s="12" t="s">
        <v>347</v>
      </c>
      <c r="F337" s="30" t="s">
        <v>23</v>
      </c>
      <c r="G337" s="12" t="s">
        <v>809</v>
      </c>
      <c r="H337" s="12" t="s">
        <v>808</v>
      </c>
      <c r="I337" s="31">
        <v>50000</v>
      </c>
      <c r="J337" s="31">
        <v>50000</v>
      </c>
      <c r="K337" s="31">
        <v>26462.17</v>
      </c>
      <c r="L337" s="32">
        <f t="shared" si="5"/>
        <v>52.924339999999994</v>
      </c>
    </row>
    <row r="338" spans="1:12" ht="63" collapsed="1">
      <c r="A338" s="12" t="s">
        <v>846</v>
      </c>
      <c r="B338" s="30" t="s">
        <v>724</v>
      </c>
      <c r="C338" s="11" t="s">
        <v>713</v>
      </c>
      <c r="D338" s="27"/>
      <c r="E338" s="11"/>
      <c r="F338" s="27"/>
      <c r="G338" s="11"/>
      <c r="H338" s="11"/>
      <c r="I338" s="28">
        <v>4606000</v>
      </c>
      <c r="J338" s="28">
        <v>8334828.0300000003</v>
      </c>
      <c r="K338" s="28">
        <v>7507164.0700000003</v>
      </c>
      <c r="L338" s="29">
        <f t="shared" si="5"/>
        <v>90.069813593982445</v>
      </c>
    </row>
    <row r="339" spans="1:12" ht="15.75" outlineLevel="1">
      <c r="A339" s="12" t="s">
        <v>845</v>
      </c>
      <c r="B339" s="30" t="s">
        <v>1728</v>
      </c>
      <c r="C339" s="11" t="s">
        <v>713</v>
      </c>
      <c r="D339" s="27" t="s">
        <v>3</v>
      </c>
      <c r="E339" s="11"/>
      <c r="F339" s="27" t="s">
        <v>121</v>
      </c>
      <c r="G339" s="11"/>
      <c r="H339" s="11"/>
      <c r="I339" s="28">
        <v>4526000</v>
      </c>
      <c r="J339" s="28">
        <v>5410801.2000000002</v>
      </c>
      <c r="K339" s="28">
        <v>4984420.55</v>
      </c>
      <c r="L339" s="29">
        <f t="shared" si="5"/>
        <v>92.119824139907408</v>
      </c>
    </row>
    <row r="340" spans="1:12" ht="78.75" outlineLevel="2">
      <c r="A340" s="12" t="s">
        <v>844</v>
      </c>
      <c r="B340" s="30" t="s">
        <v>12</v>
      </c>
      <c r="C340" s="11" t="s">
        <v>713</v>
      </c>
      <c r="D340" s="27" t="s">
        <v>3</v>
      </c>
      <c r="E340" s="11" t="s">
        <v>785</v>
      </c>
      <c r="F340" s="27" t="s">
        <v>11</v>
      </c>
      <c r="G340" s="11"/>
      <c r="H340" s="11"/>
      <c r="I340" s="28">
        <v>4526000</v>
      </c>
      <c r="J340" s="28">
        <v>4416301.2</v>
      </c>
      <c r="K340" s="28">
        <v>4317924.13</v>
      </c>
      <c r="L340" s="29">
        <f t="shared" si="5"/>
        <v>97.772410314767484</v>
      </c>
    </row>
    <row r="341" spans="1:12" ht="47.25" outlineLevel="4">
      <c r="A341" s="12" t="s">
        <v>843</v>
      </c>
      <c r="B341" s="30" t="s">
        <v>737</v>
      </c>
      <c r="C341" s="11" t="s">
        <v>713</v>
      </c>
      <c r="D341" s="27" t="s">
        <v>3</v>
      </c>
      <c r="E341" s="11" t="s">
        <v>785</v>
      </c>
      <c r="F341" s="27" t="s">
        <v>11</v>
      </c>
      <c r="G341" s="11" t="s">
        <v>738</v>
      </c>
      <c r="H341" s="11"/>
      <c r="I341" s="28">
        <v>4526000</v>
      </c>
      <c r="J341" s="28">
        <v>4416301.2</v>
      </c>
      <c r="K341" s="28">
        <v>4317924.13</v>
      </c>
      <c r="L341" s="29">
        <f t="shared" si="5"/>
        <v>97.772410314767484</v>
      </c>
    </row>
    <row r="342" spans="1:12" ht="47.25" outlineLevel="5">
      <c r="A342" s="12" t="s">
        <v>842</v>
      </c>
      <c r="B342" s="30" t="s">
        <v>799</v>
      </c>
      <c r="C342" s="11" t="s">
        <v>713</v>
      </c>
      <c r="D342" s="27" t="s">
        <v>3</v>
      </c>
      <c r="E342" s="11" t="s">
        <v>785</v>
      </c>
      <c r="F342" s="27" t="s">
        <v>11</v>
      </c>
      <c r="G342" s="11" t="s">
        <v>800</v>
      </c>
      <c r="H342" s="11"/>
      <c r="I342" s="28">
        <v>4526000</v>
      </c>
      <c r="J342" s="28">
        <v>4416301.2</v>
      </c>
      <c r="K342" s="28">
        <v>4317924.13</v>
      </c>
      <c r="L342" s="29">
        <f t="shared" si="5"/>
        <v>97.772410314767484</v>
      </c>
    </row>
    <row r="343" spans="1:12" ht="94.5" outlineLevel="6">
      <c r="A343" s="12" t="s">
        <v>840</v>
      </c>
      <c r="B343" s="30" t="s">
        <v>797</v>
      </c>
      <c r="C343" s="11" t="s">
        <v>713</v>
      </c>
      <c r="D343" s="27" t="s">
        <v>3</v>
      </c>
      <c r="E343" s="11" t="s">
        <v>785</v>
      </c>
      <c r="F343" s="27" t="s">
        <v>11</v>
      </c>
      <c r="G343" s="11" t="s">
        <v>790</v>
      </c>
      <c r="H343" s="11"/>
      <c r="I343" s="28">
        <v>3297800</v>
      </c>
      <c r="J343" s="28">
        <v>3324530</v>
      </c>
      <c r="K343" s="28">
        <v>3290931.63</v>
      </c>
      <c r="L343" s="29">
        <f t="shared" si="5"/>
        <v>98.989379852189629</v>
      </c>
    </row>
    <row r="344" spans="1:12" ht="31.5" outlineLevel="7">
      <c r="A344" s="12" t="s">
        <v>839</v>
      </c>
      <c r="B344" s="30" t="s">
        <v>360</v>
      </c>
      <c r="C344" s="12" t="s">
        <v>713</v>
      </c>
      <c r="D344" s="30" t="s">
        <v>3</v>
      </c>
      <c r="E344" s="12" t="s">
        <v>785</v>
      </c>
      <c r="F344" s="30" t="s">
        <v>11</v>
      </c>
      <c r="G344" s="12" t="s">
        <v>790</v>
      </c>
      <c r="H344" s="12" t="s">
        <v>361</v>
      </c>
      <c r="I344" s="31">
        <v>2308000</v>
      </c>
      <c r="J344" s="31">
        <v>2068540</v>
      </c>
      <c r="K344" s="31">
        <v>2068540</v>
      </c>
      <c r="L344" s="32">
        <f t="shared" si="5"/>
        <v>100</v>
      </c>
    </row>
    <row r="345" spans="1:12" ht="47.25" outlineLevel="7">
      <c r="A345" s="12" t="s">
        <v>837</v>
      </c>
      <c r="B345" s="30" t="s">
        <v>370</v>
      </c>
      <c r="C345" s="12" t="s">
        <v>713</v>
      </c>
      <c r="D345" s="30" t="s">
        <v>3</v>
      </c>
      <c r="E345" s="12" t="s">
        <v>785</v>
      </c>
      <c r="F345" s="30" t="s">
        <v>11</v>
      </c>
      <c r="G345" s="12" t="s">
        <v>790</v>
      </c>
      <c r="H345" s="12" t="s">
        <v>371</v>
      </c>
      <c r="I345" s="31">
        <v>19200</v>
      </c>
      <c r="J345" s="31">
        <v>19200</v>
      </c>
      <c r="K345" s="31">
        <v>1185.7</v>
      </c>
      <c r="L345" s="32">
        <f t="shared" si="5"/>
        <v>6.1755208333333336</v>
      </c>
    </row>
    <row r="346" spans="1:12" ht="63" outlineLevel="7">
      <c r="A346" s="12" t="s">
        <v>835</v>
      </c>
      <c r="B346" s="30" t="s">
        <v>355</v>
      </c>
      <c r="C346" s="12" t="s">
        <v>713</v>
      </c>
      <c r="D346" s="30" t="s">
        <v>3</v>
      </c>
      <c r="E346" s="12" t="s">
        <v>785</v>
      </c>
      <c r="F346" s="30" t="s">
        <v>11</v>
      </c>
      <c r="G346" s="12" t="s">
        <v>790</v>
      </c>
      <c r="H346" s="12" t="s">
        <v>356</v>
      </c>
      <c r="I346" s="31">
        <v>697000</v>
      </c>
      <c r="J346" s="31">
        <v>634615</v>
      </c>
      <c r="K346" s="31">
        <v>634614.57999999996</v>
      </c>
      <c r="L346" s="32">
        <f t="shared" si="5"/>
        <v>99.999933818141713</v>
      </c>
    </row>
    <row r="347" spans="1:12" ht="47.25" outlineLevel="7">
      <c r="A347" s="12" t="s">
        <v>834</v>
      </c>
      <c r="B347" s="30" t="s">
        <v>134</v>
      </c>
      <c r="C347" s="12" t="s">
        <v>713</v>
      </c>
      <c r="D347" s="30" t="s">
        <v>3</v>
      </c>
      <c r="E347" s="12" t="s">
        <v>785</v>
      </c>
      <c r="F347" s="30" t="s">
        <v>11</v>
      </c>
      <c r="G347" s="12" t="s">
        <v>790</v>
      </c>
      <c r="H347" s="12" t="s">
        <v>135</v>
      </c>
      <c r="I347" s="31">
        <v>263600</v>
      </c>
      <c r="J347" s="31">
        <v>602165.48</v>
      </c>
      <c r="K347" s="31">
        <v>586581.82999999996</v>
      </c>
      <c r="L347" s="32">
        <f t="shared" si="5"/>
        <v>97.412065201744866</v>
      </c>
    </row>
    <row r="348" spans="1:12" ht="15.75" outlineLevel="7">
      <c r="A348" s="12" t="s">
        <v>833</v>
      </c>
      <c r="B348" s="30" t="s">
        <v>128</v>
      </c>
      <c r="C348" s="12" t="s">
        <v>713</v>
      </c>
      <c r="D348" s="30" t="s">
        <v>3</v>
      </c>
      <c r="E348" s="12" t="s">
        <v>785</v>
      </c>
      <c r="F348" s="30" t="s">
        <v>11</v>
      </c>
      <c r="G348" s="12" t="s">
        <v>790</v>
      </c>
      <c r="H348" s="12" t="s">
        <v>129</v>
      </c>
      <c r="I348" s="31">
        <v>10000</v>
      </c>
      <c r="J348" s="31">
        <v>0</v>
      </c>
      <c r="K348" s="31">
        <v>0</v>
      </c>
      <c r="L348" s="32">
        <v>0</v>
      </c>
    </row>
    <row r="349" spans="1:12" ht="15.75" outlineLevel="7">
      <c r="A349" s="12" t="s">
        <v>832</v>
      </c>
      <c r="B349" s="30" t="s">
        <v>122</v>
      </c>
      <c r="C349" s="12" t="s">
        <v>713</v>
      </c>
      <c r="D349" s="30" t="s">
        <v>3</v>
      </c>
      <c r="E349" s="12" t="s">
        <v>785</v>
      </c>
      <c r="F349" s="30" t="s">
        <v>11</v>
      </c>
      <c r="G349" s="12" t="s">
        <v>790</v>
      </c>
      <c r="H349" s="12" t="s">
        <v>123</v>
      </c>
      <c r="I349" s="31">
        <v>0</v>
      </c>
      <c r="J349" s="31">
        <v>9.52</v>
      </c>
      <c r="K349" s="31">
        <v>9.52</v>
      </c>
      <c r="L349" s="32">
        <f t="shared" si="5"/>
        <v>100</v>
      </c>
    </row>
    <row r="350" spans="1:12" ht="126" outlineLevel="6">
      <c r="A350" s="12" t="s">
        <v>829</v>
      </c>
      <c r="B350" s="36" t="s">
        <v>788</v>
      </c>
      <c r="C350" s="11" t="s">
        <v>713</v>
      </c>
      <c r="D350" s="27" t="s">
        <v>3</v>
      </c>
      <c r="E350" s="11" t="s">
        <v>785</v>
      </c>
      <c r="F350" s="27" t="s">
        <v>11</v>
      </c>
      <c r="G350" s="11" t="s">
        <v>784</v>
      </c>
      <c r="H350" s="11"/>
      <c r="I350" s="28">
        <v>1228200</v>
      </c>
      <c r="J350" s="28">
        <v>1091771.2</v>
      </c>
      <c r="K350" s="28">
        <v>1026992.5</v>
      </c>
      <c r="L350" s="29">
        <f t="shared" si="5"/>
        <v>94.066641435494915</v>
      </c>
    </row>
    <row r="351" spans="1:12" ht="31.5" outlineLevel="7">
      <c r="A351" s="12" t="s">
        <v>828</v>
      </c>
      <c r="B351" s="30" t="s">
        <v>360</v>
      </c>
      <c r="C351" s="12" t="s">
        <v>713</v>
      </c>
      <c r="D351" s="30" t="s">
        <v>3</v>
      </c>
      <c r="E351" s="12" t="s">
        <v>785</v>
      </c>
      <c r="F351" s="30" t="s">
        <v>11</v>
      </c>
      <c r="G351" s="12" t="s">
        <v>784</v>
      </c>
      <c r="H351" s="12" t="s">
        <v>361</v>
      </c>
      <c r="I351" s="31">
        <v>943300</v>
      </c>
      <c r="J351" s="31">
        <v>832944</v>
      </c>
      <c r="K351" s="31">
        <v>783382.84</v>
      </c>
      <c r="L351" s="32">
        <f t="shared" si="5"/>
        <v>94.049880904358503</v>
      </c>
    </row>
    <row r="352" spans="1:12" ht="63" outlineLevel="7">
      <c r="A352" s="12" t="s">
        <v>827</v>
      </c>
      <c r="B352" s="30" t="s">
        <v>355</v>
      </c>
      <c r="C352" s="12" t="s">
        <v>713</v>
      </c>
      <c r="D352" s="30" t="s">
        <v>3</v>
      </c>
      <c r="E352" s="12" t="s">
        <v>785</v>
      </c>
      <c r="F352" s="30" t="s">
        <v>11</v>
      </c>
      <c r="G352" s="12" t="s">
        <v>784</v>
      </c>
      <c r="H352" s="12" t="s">
        <v>356</v>
      </c>
      <c r="I352" s="31">
        <v>284900</v>
      </c>
      <c r="J352" s="31">
        <v>258827.2</v>
      </c>
      <c r="K352" s="31">
        <v>243609.66</v>
      </c>
      <c r="L352" s="32">
        <f t="shared" si="5"/>
        <v>94.120579289966429</v>
      </c>
    </row>
    <row r="353" spans="1:12" ht="15.75" outlineLevel="2">
      <c r="A353" s="12" t="s">
        <v>824</v>
      </c>
      <c r="B353" s="30" t="s">
        <v>24</v>
      </c>
      <c r="C353" s="11" t="s">
        <v>713</v>
      </c>
      <c r="D353" s="27" t="s">
        <v>3</v>
      </c>
      <c r="E353" s="11" t="s">
        <v>347</v>
      </c>
      <c r="F353" s="27" t="s">
        <v>23</v>
      </c>
      <c r="G353" s="11"/>
      <c r="H353" s="11"/>
      <c r="I353" s="28">
        <v>0</v>
      </c>
      <c r="J353" s="28">
        <v>994500</v>
      </c>
      <c r="K353" s="28">
        <v>666496.42000000004</v>
      </c>
      <c r="L353" s="29">
        <f t="shared" si="5"/>
        <v>67.018242332830567</v>
      </c>
    </row>
    <row r="354" spans="1:12" ht="47.25" outlineLevel="4">
      <c r="A354" s="12" t="s">
        <v>821</v>
      </c>
      <c r="B354" s="30" t="s">
        <v>737</v>
      </c>
      <c r="C354" s="11" t="s">
        <v>713</v>
      </c>
      <c r="D354" s="27" t="s">
        <v>3</v>
      </c>
      <c r="E354" s="11" t="s">
        <v>347</v>
      </c>
      <c r="F354" s="27" t="s">
        <v>23</v>
      </c>
      <c r="G354" s="11" t="s">
        <v>738</v>
      </c>
      <c r="H354" s="11"/>
      <c r="I354" s="28">
        <v>0</v>
      </c>
      <c r="J354" s="28">
        <v>994500</v>
      </c>
      <c r="K354" s="28">
        <v>666496.42000000004</v>
      </c>
      <c r="L354" s="29">
        <f t="shared" si="5"/>
        <v>67.018242332830567</v>
      </c>
    </row>
    <row r="355" spans="1:12" ht="78.75" outlineLevel="5">
      <c r="A355" s="12" t="s">
        <v>819</v>
      </c>
      <c r="B355" s="30" t="s">
        <v>778</v>
      </c>
      <c r="C355" s="11" t="s">
        <v>713</v>
      </c>
      <c r="D355" s="27" t="s">
        <v>3</v>
      </c>
      <c r="E355" s="11" t="s">
        <v>347</v>
      </c>
      <c r="F355" s="27" t="s">
        <v>23</v>
      </c>
      <c r="G355" s="11" t="s">
        <v>779</v>
      </c>
      <c r="H355" s="11"/>
      <c r="I355" s="28">
        <v>0</v>
      </c>
      <c r="J355" s="28">
        <v>994500</v>
      </c>
      <c r="K355" s="28">
        <v>666496.42000000004</v>
      </c>
      <c r="L355" s="29">
        <f t="shared" si="5"/>
        <v>67.018242332830567</v>
      </c>
    </row>
    <row r="356" spans="1:12" ht="126" outlineLevel="6">
      <c r="A356" s="12" t="s">
        <v>817</v>
      </c>
      <c r="B356" s="30" t="s">
        <v>776</v>
      </c>
      <c r="C356" s="11" t="s">
        <v>713</v>
      </c>
      <c r="D356" s="27" t="s">
        <v>3</v>
      </c>
      <c r="E356" s="11" t="s">
        <v>347</v>
      </c>
      <c r="F356" s="27" t="s">
        <v>23</v>
      </c>
      <c r="G356" s="11" t="s">
        <v>774</v>
      </c>
      <c r="H356" s="11"/>
      <c r="I356" s="28">
        <v>0</v>
      </c>
      <c r="J356" s="28">
        <v>587783.67000000004</v>
      </c>
      <c r="K356" s="28">
        <v>262982.28000000003</v>
      </c>
      <c r="L356" s="29">
        <f t="shared" si="5"/>
        <v>44.741338254599697</v>
      </c>
    </row>
    <row r="357" spans="1:12" ht="47.25" outlineLevel="7">
      <c r="A357" s="12" t="s">
        <v>815</v>
      </c>
      <c r="B357" s="30" t="s">
        <v>134</v>
      </c>
      <c r="C357" s="12" t="s">
        <v>713</v>
      </c>
      <c r="D357" s="30" t="s">
        <v>3</v>
      </c>
      <c r="E357" s="12" t="s">
        <v>347</v>
      </c>
      <c r="F357" s="30" t="s">
        <v>23</v>
      </c>
      <c r="G357" s="12" t="s">
        <v>774</v>
      </c>
      <c r="H357" s="12" t="s">
        <v>135</v>
      </c>
      <c r="I357" s="31">
        <v>0</v>
      </c>
      <c r="J357" s="31">
        <v>587783.67000000004</v>
      </c>
      <c r="K357" s="31">
        <v>262982.28000000003</v>
      </c>
      <c r="L357" s="32">
        <f t="shared" si="5"/>
        <v>44.741338254599697</v>
      </c>
    </row>
    <row r="358" spans="1:12" ht="110.25" outlineLevel="6">
      <c r="A358" s="12" t="s">
        <v>813</v>
      </c>
      <c r="B358" s="30" t="s">
        <v>772</v>
      </c>
      <c r="C358" s="11" t="s">
        <v>713</v>
      </c>
      <c r="D358" s="27" t="s">
        <v>3</v>
      </c>
      <c r="E358" s="11" t="s">
        <v>347</v>
      </c>
      <c r="F358" s="27" t="s">
        <v>23</v>
      </c>
      <c r="G358" s="11" t="s">
        <v>770</v>
      </c>
      <c r="H358" s="11"/>
      <c r="I358" s="28">
        <v>0</v>
      </c>
      <c r="J358" s="28">
        <v>285350</v>
      </c>
      <c r="K358" s="28">
        <v>285350</v>
      </c>
      <c r="L358" s="29">
        <f t="shared" si="5"/>
        <v>100</v>
      </c>
    </row>
    <row r="359" spans="1:12" ht="47.25" outlineLevel="7">
      <c r="A359" s="12" t="s">
        <v>811</v>
      </c>
      <c r="B359" s="30" t="s">
        <v>134</v>
      </c>
      <c r="C359" s="12" t="s">
        <v>713</v>
      </c>
      <c r="D359" s="30" t="s">
        <v>3</v>
      </c>
      <c r="E359" s="12" t="s">
        <v>347</v>
      </c>
      <c r="F359" s="30" t="s">
        <v>23</v>
      </c>
      <c r="G359" s="12" t="s">
        <v>770</v>
      </c>
      <c r="H359" s="12" t="s">
        <v>135</v>
      </c>
      <c r="I359" s="31">
        <v>0</v>
      </c>
      <c r="J359" s="31">
        <v>285350</v>
      </c>
      <c r="K359" s="31">
        <v>285350</v>
      </c>
      <c r="L359" s="32">
        <f t="shared" si="5"/>
        <v>100</v>
      </c>
    </row>
    <row r="360" spans="1:12" ht="141.75" outlineLevel="6">
      <c r="A360" s="12" t="s">
        <v>806</v>
      </c>
      <c r="B360" s="36" t="s">
        <v>768</v>
      </c>
      <c r="C360" s="11" t="s">
        <v>713</v>
      </c>
      <c r="D360" s="27" t="s">
        <v>3</v>
      </c>
      <c r="E360" s="11" t="s">
        <v>347</v>
      </c>
      <c r="F360" s="27" t="s">
        <v>23</v>
      </c>
      <c r="G360" s="11" t="s">
        <v>766</v>
      </c>
      <c r="H360" s="11"/>
      <c r="I360" s="28">
        <v>0</v>
      </c>
      <c r="J360" s="28">
        <v>90505</v>
      </c>
      <c r="K360" s="28">
        <v>90505</v>
      </c>
      <c r="L360" s="29">
        <f t="shared" si="5"/>
        <v>100</v>
      </c>
    </row>
    <row r="361" spans="1:12" ht="47.25" outlineLevel="7">
      <c r="A361" s="12" t="s">
        <v>805</v>
      </c>
      <c r="B361" s="30" t="s">
        <v>134</v>
      </c>
      <c r="C361" s="12" t="s">
        <v>713</v>
      </c>
      <c r="D361" s="30" t="s">
        <v>3</v>
      </c>
      <c r="E361" s="12" t="s">
        <v>347</v>
      </c>
      <c r="F361" s="30" t="s">
        <v>23</v>
      </c>
      <c r="G361" s="12" t="s">
        <v>766</v>
      </c>
      <c r="H361" s="12" t="s">
        <v>135</v>
      </c>
      <c r="I361" s="31">
        <v>0</v>
      </c>
      <c r="J361" s="31">
        <v>90505</v>
      </c>
      <c r="K361" s="31">
        <v>90505</v>
      </c>
      <c r="L361" s="32">
        <f t="shared" si="5"/>
        <v>100</v>
      </c>
    </row>
    <row r="362" spans="1:12" ht="126" outlineLevel="6">
      <c r="A362" s="12" t="s">
        <v>804</v>
      </c>
      <c r="B362" s="36" t="s">
        <v>764</v>
      </c>
      <c r="C362" s="11" t="s">
        <v>713</v>
      </c>
      <c r="D362" s="27" t="s">
        <v>3</v>
      </c>
      <c r="E362" s="11" t="s">
        <v>347</v>
      </c>
      <c r="F362" s="27" t="s">
        <v>23</v>
      </c>
      <c r="G362" s="11" t="s">
        <v>762</v>
      </c>
      <c r="H362" s="11"/>
      <c r="I362" s="28">
        <v>0</v>
      </c>
      <c r="J362" s="28">
        <v>15111.33</v>
      </c>
      <c r="K362" s="28">
        <v>15111.33</v>
      </c>
      <c r="L362" s="29">
        <f t="shared" si="5"/>
        <v>100</v>
      </c>
    </row>
    <row r="363" spans="1:12" ht="47.25" outlineLevel="7">
      <c r="A363" s="12" t="s">
        <v>803</v>
      </c>
      <c r="B363" s="30" t="s">
        <v>134</v>
      </c>
      <c r="C363" s="12" t="s">
        <v>713</v>
      </c>
      <c r="D363" s="30" t="s">
        <v>3</v>
      </c>
      <c r="E363" s="12" t="s">
        <v>347</v>
      </c>
      <c r="F363" s="30" t="s">
        <v>23</v>
      </c>
      <c r="G363" s="12" t="s">
        <v>762</v>
      </c>
      <c r="H363" s="12" t="s">
        <v>135</v>
      </c>
      <c r="I363" s="31">
        <v>0</v>
      </c>
      <c r="J363" s="31">
        <v>15111.33</v>
      </c>
      <c r="K363" s="31">
        <v>15111.33</v>
      </c>
      <c r="L363" s="32">
        <f t="shared" si="5"/>
        <v>100</v>
      </c>
    </row>
    <row r="364" spans="1:12" ht="110.25" outlineLevel="6">
      <c r="A364" s="12" t="s">
        <v>802</v>
      </c>
      <c r="B364" s="30" t="s">
        <v>760</v>
      </c>
      <c r="C364" s="11" t="s">
        <v>713</v>
      </c>
      <c r="D364" s="27" t="s">
        <v>3</v>
      </c>
      <c r="E364" s="11" t="s">
        <v>347</v>
      </c>
      <c r="F364" s="27" t="s">
        <v>23</v>
      </c>
      <c r="G364" s="11" t="s">
        <v>758</v>
      </c>
      <c r="H364" s="11"/>
      <c r="I364" s="28">
        <v>0</v>
      </c>
      <c r="J364" s="28">
        <v>15750</v>
      </c>
      <c r="K364" s="28">
        <v>12547.81</v>
      </c>
      <c r="L364" s="29">
        <f t="shared" si="5"/>
        <v>79.668634920634915</v>
      </c>
    </row>
    <row r="365" spans="1:12" ht="47.25" outlineLevel="7">
      <c r="A365" s="12" t="s">
        <v>801</v>
      </c>
      <c r="B365" s="30" t="s">
        <v>134</v>
      </c>
      <c r="C365" s="12" t="s">
        <v>713</v>
      </c>
      <c r="D365" s="30" t="s">
        <v>3</v>
      </c>
      <c r="E365" s="12" t="s">
        <v>347</v>
      </c>
      <c r="F365" s="30" t="s">
        <v>23</v>
      </c>
      <c r="G365" s="12" t="s">
        <v>758</v>
      </c>
      <c r="H365" s="12" t="s">
        <v>135</v>
      </c>
      <c r="I365" s="31">
        <v>0</v>
      </c>
      <c r="J365" s="31">
        <v>15750</v>
      </c>
      <c r="K365" s="31">
        <v>12547.81</v>
      </c>
      <c r="L365" s="32">
        <f t="shared" si="5"/>
        <v>79.668634920634915</v>
      </c>
    </row>
    <row r="366" spans="1:12" ht="15.75" outlineLevel="1">
      <c r="A366" s="12" t="s">
        <v>798</v>
      </c>
      <c r="B366" s="30" t="s">
        <v>1731</v>
      </c>
      <c r="C366" s="11" t="s">
        <v>713</v>
      </c>
      <c r="D366" s="27" t="s">
        <v>11</v>
      </c>
      <c r="E366" s="11"/>
      <c r="F366" s="27" t="s">
        <v>121</v>
      </c>
      <c r="G366" s="11"/>
      <c r="H366" s="11"/>
      <c r="I366" s="28">
        <v>80000</v>
      </c>
      <c r="J366" s="28">
        <v>1066858.83</v>
      </c>
      <c r="K366" s="28">
        <v>665575.52</v>
      </c>
      <c r="L366" s="29">
        <f t="shared" si="5"/>
        <v>62.386465883213425</v>
      </c>
    </row>
    <row r="367" spans="1:12" ht="31.5" outlineLevel="2">
      <c r="A367" s="12" t="s">
        <v>796</v>
      </c>
      <c r="B367" s="30" t="s">
        <v>42</v>
      </c>
      <c r="C367" s="11" t="s">
        <v>713</v>
      </c>
      <c r="D367" s="27" t="s">
        <v>11</v>
      </c>
      <c r="E367" s="11" t="s">
        <v>206</v>
      </c>
      <c r="F367" s="27" t="s">
        <v>28</v>
      </c>
      <c r="G367" s="11"/>
      <c r="H367" s="11"/>
      <c r="I367" s="28">
        <v>80000</v>
      </c>
      <c r="J367" s="28">
        <v>1066858.83</v>
      </c>
      <c r="K367" s="28">
        <v>665575.52</v>
      </c>
      <c r="L367" s="29">
        <f t="shared" si="5"/>
        <v>62.386465883213425</v>
      </c>
    </row>
    <row r="368" spans="1:12" ht="63" outlineLevel="4">
      <c r="A368" s="12" t="s">
        <v>795</v>
      </c>
      <c r="B368" s="30" t="s">
        <v>752</v>
      </c>
      <c r="C368" s="11" t="s">
        <v>713</v>
      </c>
      <c r="D368" s="27" t="s">
        <v>11</v>
      </c>
      <c r="E368" s="11" t="s">
        <v>206</v>
      </c>
      <c r="F368" s="27" t="s">
        <v>28</v>
      </c>
      <c r="G368" s="11" t="s">
        <v>753</v>
      </c>
      <c r="H368" s="11"/>
      <c r="I368" s="28">
        <v>80000</v>
      </c>
      <c r="J368" s="28">
        <v>133750</v>
      </c>
      <c r="K368" s="28">
        <v>102000</v>
      </c>
      <c r="L368" s="29">
        <f t="shared" ref="L368:L425" si="6">K368/J368*100</f>
        <v>76.261682242990659</v>
      </c>
    </row>
    <row r="369" spans="1:12" ht="94.5" outlineLevel="5">
      <c r="A369" s="12" t="s">
        <v>794</v>
      </c>
      <c r="B369" s="30" t="s">
        <v>749</v>
      </c>
      <c r="C369" s="11" t="s">
        <v>713</v>
      </c>
      <c r="D369" s="27" t="s">
        <v>11</v>
      </c>
      <c r="E369" s="11" t="s">
        <v>206</v>
      </c>
      <c r="F369" s="27" t="s">
        <v>28</v>
      </c>
      <c r="G369" s="11" t="s">
        <v>750</v>
      </c>
      <c r="H369" s="11"/>
      <c r="I369" s="28">
        <v>80000</v>
      </c>
      <c r="J369" s="28">
        <v>133750</v>
      </c>
      <c r="K369" s="28">
        <v>102000</v>
      </c>
      <c r="L369" s="29">
        <f t="shared" si="6"/>
        <v>76.261682242990659</v>
      </c>
    </row>
    <row r="370" spans="1:12" ht="189" outlineLevel="6">
      <c r="A370" s="12" t="s">
        <v>793</v>
      </c>
      <c r="B370" s="36" t="s">
        <v>747</v>
      </c>
      <c r="C370" s="11" t="s">
        <v>713</v>
      </c>
      <c r="D370" s="27" t="s">
        <v>11</v>
      </c>
      <c r="E370" s="11" t="s">
        <v>206</v>
      </c>
      <c r="F370" s="27" t="s">
        <v>28</v>
      </c>
      <c r="G370" s="11" t="s">
        <v>745</v>
      </c>
      <c r="H370" s="11"/>
      <c r="I370" s="28">
        <v>0</v>
      </c>
      <c r="J370" s="28">
        <v>100000</v>
      </c>
      <c r="K370" s="28">
        <v>93500</v>
      </c>
      <c r="L370" s="29">
        <f t="shared" si="6"/>
        <v>93.5</v>
      </c>
    </row>
    <row r="371" spans="1:12" ht="78.75" outlineLevel="7">
      <c r="A371" s="12" t="s">
        <v>792</v>
      </c>
      <c r="B371" s="30" t="s">
        <v>170</v>
      </c>
      <c r="C371" s="12" t="s">
        <v>713</v>
      </c>
      <c r="D371" s="30" t="s">
        <v>11</v>
      </c>
      <c r="E371" s="12" t="s">
        <v>206</v>
      </c>
      <c r="F371" s="30" t="s">
        <v>28</v>
      </c>
      <c r="G371" s="12" t="s">
        <v>745</v>
      </c>
      <c r="H371" s="12" t="s">
        <v>171</v>
      </c>
      <c r="I371" s="31">
        <v>0</v>
      </c>
      <c r="J371" s="31">
        <v>100000</v>
      </c>
      <c r="K371" s="31">
        <v>93500</v>
      </c>
      <c r="L371" s="32">
        <f t="shared" si="6"/>
        <v>93.5</v>
      </c>
    </row>
    <row r="372" spans="1:12" ht="141.75" outlineLevel="6">
      <c r="A372" s="12" t="s">
        <v>791</v>
      </c>
      <c r="B372" s="36" t="s">
        <v>743</v>
      </c>
      <c r="C372" s="11" t="s">
        <v>713</v>
      </c>
      <c r="D372" s="27" t="s">
        <v>11</v>
      </c>
      <c r="E372" s="11" t="s">
        <v>206</v>
      </c>
      <c r="F372" s="27" t="s">
        <v>28</v>
      </c>
      <c r="G372" s="11" t="s">
        <v>740</v>
      </c>
      <c r="H372" s="11"/>
      <c r="I372" s="28">
        <v>80000</v>
      </c>
      <c r="J372" s="28">
        <v>33750</v>
      </c>
      <c r="K372" s="28">
        <v>8500</v>
      </c>
      <c r="L372" s="29">
        <f t="shared" si="6"/>
        <v>25.185185185185183</v>
      </c>
    </row>
    <row r="373" spans="1:12" ht="78.75" outlineLevel="7">
      <c r="A373" s="12" t="s">
        <v>789</v>
      </c>
      <c r="B373" s="30" t="s">
        <v>175</v>
      </c>
      <c r="C373" s="12" t="s">
        <v>713</v>
      </c>
      <c r="D373" s="30" t="s">
        <v>11</v>
      </c>
      <c r="E373" s="12" t="s">
        <v>206</v>
      </c>
      <c r="F373" s="30" t="s">
        <v>28</v>
      </c>
      <c r="G373" s="12" t="s">
        <v>740</v>
      </c>
      <c r="H373" s="12" t="s">
        <v>176</v>
      </c>
      <c r="I373" s="31">
        <v>80000</v>
      </c>
      <c r="J373" s="31">
        <v>0</v>
      </c>
      <c r="K373" s="31">
        <v>0</v>
      </c>
      <c r="L373" s="32">
        <v>0</v>
      </c>
    </row>
    <row r="374" spans="1:12" ht="78.75" outlineLevel="7">
      <c r="A374" s="12" t="s">
        <v>787</v>
      </c>
      <c r="B374" s="30" t="s">
        <v>170</v>
      </c>
      <c r="C374" s="12" t="s">
        <v>713</v>
      </c>
      <c r="D374" s="30" t="s">
        <v>11</v>
      </c>
      <c r="E374" s="12" t="s">
        <v>206</v>
      </c>
      <c r="F374" s="30" t="s">
        <v>28</v>
      </c>
      <c r="G374" s="12" t="s">
        <v>740</v>
      </c>
      <c r="H374" s="12" t="s">
        <v>171</v>
      </c>
      <c r="I374" s="31">
        <v>0</v>
      </c>
      <c r="J374" s="31">
        <v>33750</v>
      </c>
      <c r="K374" s="31">
        <v>8500</v>
      </c>
      <c r="L374" s="32">
        <f t="shared" si="6"/>
        <v>25.185185185185183</v>
      </c>
    </row>
    <row r="375" spans="1:12" ht="47.25" outlineLevel="4">
      <c r="A375" s="12" t="s">
        <v>786</v>
      </c>
      <c r="B375" s="30" t="s">
        <v>737</v>
      </c>
      <c r="C375" s="11" t="s">
        <v>713</v>
      </c>
      <c r="D375" s="27" t="s">
        <v>11</v>
      </c>
      <c r="E375" s="11" t="s">
        <v>206</v>
      </c>
      <c r="F375" s="27" t="s">
        <v>28</v>
      </c>
      <c r="G375" s="11" t="s">
        <v>738</v>
      </c>
      <c r="H375" s="11"/>
      <c r="I375" s="28">
        <v>0</v>
      </c>
      <c r="J375" s="28">
        <v>933108.83</v>
      </c>
      <c r="K375" s="28">
        <v>563575.52</v>
      </c>
      <c r="L375" s="29">
        <f t="shared" si="6"/>
        <v>60.39761942880768</v>
      </c>
    </row>
    <row r="376" spans="1:12" ht="63" outlineLevel="5">
      <c r="A376" s="12" t="s">
        <v>783</v>
      </c>
      <c r="B376" s="30" t="s">
        <v>734</v>
      </c>
      <c r="C376" s="11" t="s">
        <v>713</v>
      </c>
      <c r="D376" s="27" t="s">
        <v>11</v>
      </c>
      <c r="E376" s="11" t="s">
        <v>206</v>
      </c>
      <c r="F376" s="27" t="s">
        <v>28</v>
      </c>
      <c r="G376" s="11" t="s">
        <v>735</v>
      </c>
      <c r="H376" s="11"/>
      <c r="I376" s="28">
        <v>0</v>
      </c>
      <c r="J376" s="28">
        <v>933108.83</v>
      </c>
      <c r="K376" s="28">
        <v>563575.52</v>
      </c>
      <c r="L376" s="29">
        <f t="shared" si="6"/>
        <v>60.39761942880768</v>
      </c>
    </row>
    <row r="377" spans="1:12" ht="110.25" outlineLevel="6">
      <c r="A377" s="12" t="s">
        <v>782</v>
      </c>
      <c r="B377" s="30" t="s">
        <v>732</v>
      </c>
      <c r="C377" s="11" t="s">
        <v>713</v>
      </c>
      <c r="D377" s="27" t="s">
        <v>11</v>
      </c>
      <c r="E377" s="11" t="s">
        <v>206</v>
      </c>
      <c r="F377" s="27" t="s">
        <v>28</v>
      </c>
      <c r="G377" s="11" t="s">
        <v>730</v>
      </c>
      <c r="H377" s="11"/>
      <c r="I377" s="28">
        <v>0</v>
      </c>
      <c r="J377" s="28">
        <v>894108.83</v>
      </c>
      <c r="K377" s="28">
        <v>524575.52</v>
      </c>
      <c r="L377" s="29">
        <f t="shared" si="6"/>
        <v>58.670209084055244</v>
      </c>
    </row>
    <row r="378" spans="1:12" ht="47.25" outlineLevel="7">
      <c r="A378" s="12" t="s">
        <v>781</v>
      </c>
      <c r="B378" s="30" t="s">
        <v>134</v>
      </c>
      <c r="C378" s="12" t="s">
        <v>713</v>
      </c>
      <c r="D378" s="30" t="s">
        <v>11</v>
      </c>
      <c r="E378" s="12" t="s">
        <v>206</v>
      </c>
      <c r="F378" s="30" t="s">
        <v>28</v>
      </c>
      <c r="G378" s="12" t="s">
        <v>730</v>
      </c>
      <c r="H378" s="12" t="s">
        <v>135</v>
      </c>
      <c r="I378" s="31">
        <v>0</v>
      </c>
      <c r="J378" s="31">
        <v>894108.83</v>
      </c>
      <c r="K378" s="31">
        <v>524575.52</v>
      </c>
      <c r="L378" s="32">
        <f t="shared" si="6"/>
        <v>58.670209084055244</v>
      </c>
    </row>
    <row r="379" spans="1:12" ht="94.5" outlineLevel="6">
      <c r="A379" s="12" t="s">
        <v>780</v>
      </c>
      <c r="B379" s="30" t="s">
        <v>728</v>
      </c>
      <c r="C379" s="11" t="s">
        <v>713</v>
      </c>
      <c r="D379" s="27" t="s">
        <v>11</v>
      </c>
      <c r="E379" s="11" t="s">
        <v>206</v>
      </c>
      <c r="F379" s="27" t="s">
        <v>28</v>
      </c>
      <c r="G379" s="11" t="s">
        <v>726</v>
      </c>
      <c r="H379" s="11"/>
      <c r="I379" s="28">
        <v>0</v>
      </c>
      <c r="J379" s="28">
        <v>39000</v>
      </c>
      <c r="K379" s="28">
        <v>39000</v>
      </c>
      <c r="L379" s="29">
        <f t="shared" si="6"/>
        <v>100</v>
      </c>
    </row>
    <row r="380" spans="1:12" ht="47.25" outlineLevel="7">
      <c r="A380" s="12" t="s">
        <v>777</v>
      </c>
      <c r="B380" s="30" t="s">
        <v>134</v>
      </c>
      <c r="C380" s="12" t="s">
        <v>713</v>
      </c>
      <c r="D380" s="30" t="s">
        <v>11</v>
      </c>
      <c r="E380" s="12" t="s">
        <v>206</v>
      </c>
      <c r="F380" s="30" t="s">
        <v>28</v>
      </c>
      <c r="G380" s="12" t="s">
        <v>726</v>
      </c>
      <c r="H380" s="12" t="s">
        <v>135</v>
      </c>
      <c r="I380" s="31">
        <v>0</v>
      </c>
      <c r="J380" s="31">
        <v>39000</v>
      </c>
      <c r="K380" s="31">
        <v>39000</v>
      </c>
      <c r="L380" s="32">
        <f t="shared" si="6"/>
        <v>100</v>
      </c>
    </row>
    <row r="381" spans="1:12" ht="15.75" outlineLevel="1">
      <c r="A381" s="12" t="s">
        <v>775</v>
      </c>
      <c r="B381" s="30" t="s">
        <v>1736</v>
      </c>
      <c r="C381" s="11" t="s">
        <v>713</v>
      </c>
      <c r="D381" s="27" t="s">
        <v>26</v>
      </c>
      <c r="E381" s="11"/>
      <c r="F381" s="27" t="s">
        <v>121</v>
      </c>
      <c r="G381" s="11"/>
      <c r="H381" s="11"/>
      <c r="I381" s="28">
        <v>0</v>
      </c>
      <c r="J381" s="28">
        <v>1857168</v>
      </c>
      <c r="K381" s="28">
        <v>1857168</v>
      </c>
      <c r="L381" s="29">
        <f t="shared" si="6"/>
        <v>100</v>
      </c>
    </row>
    <row r="382" spans="1:12" ht="15.75" outlineLevel="2">
      <c r="A382" s="12" t="s">
        <v>773</v>
      </c>
      <c r="B382" s="30" t="s">
        <v>74</v>
      </c>
      <c r="C382" s="11" t="s">
        <v>713</v>
      </c>
      <c r="D382" s="27" t="s">
        <v>26</v>
      </c>
      <c r="E382" s="11" t="s">
        <v>261</v>
      </c>
      <c r="F382" s="27" t="s">
        <v>8</v>
      </c>
      <c r="G382" s="11"/>
      <c r="H382" s="11"/>
      <c r="I382" s="28">
        <v>0</v>
      </c>
      <c r="J382" s="28">
        <v>1857168</v>
      </c>
      <c r="K382" s="28">
        <v>1857168</v>
      </c>
      <c r="L382" s="29">
        <f t="shared" si="6"/>
        <v>100</v>
      </c>
    </row>
    <row r="383" spans="1:12" ht="31.5" outlineLevel="4">
      <c r="A383" s="12" t="s">
        <v>771</v>
      </c>
      <c r="B383" s="30" t="s">
        <v>268</v>
      </c>
      <c r="C383" s="11" t="s">
        <v>713</v>
      </c>
      <c r="D383" s="27" t="s">
        <v>26</v>
      </c>
      <c r="E383" s="11" t="s">
        <v>261</v>
      </c>
      <c r="F383" s="27" t="s">
        <v>8</v>
      </c>
      <c r="G383" s="11" t="s">
        <v>269</v>
      </c>
      <c r="H383" s="11"/>
      <c r="I383" s="28">
        <v>0</v>
      </c>
      <c r="J383" s="28">
        <v>1857168</v>
      </c>
      <c r="K383" s="28">
        <v>1857168</v>
      </c>
      <c r="L383" s="29">
        <f t="shared" si="6"/>
        <v>100</v>
      </c>
    </row>
    <row r="384" spans="1:12" ht="63" outlineLevel="5">
      <c r="A384" s="12" t="s">
        <v>769</v>
      </c>
      <c r="B384" s="30" t="s">
        <v>265</v>
      </c>
      <c r="C384" s="11" t="s">
        <v>713</v>
      </c>
      <c r="D384" s="27" t="s">
        <v>26</v>
      </c>
      <c r="E384" s="11" t="s">
        <v>261</v>
      </c>
      <c r="F384" s="27" t="s">
        <v>8</v>
      </c>
      <c r="G384" s="11" t="s">
        <v>266</v>
      </c>
      <c r="H384" s="11"/>
      <c r="I384" s="28">
        <v>0</v>
      </c>
      <c r="J384" s="28">
        <v>1857168</v>
      </c>
      <c r="K384" s="28">
        <v>1857168</v>
      </c>
      <c r="L384" s="29">
        <f t="shared" si="6"/>
        <v>100</v>
      </c>
    </row>
    <row r="385" spans="1:12" ht="126" outlineLevel="6">
      <c r="A385" s="12" t="s">
        <v>767</v>
      </c>
      <c r="B385" s="36" t="s">
        <v>718</v>
      </c>
      <c r="C385" s="11" t="s">
        <v>713</v>
      </c>
      <c r="D385" s="27" t="s">
        <v>26</v>
      </c>
      <c r="E385" s="11" t="s">
        <v>261</v>
      </c>
      <c r="F385" s="27" t="s">
        <v>8</v>
      </c>
      <c r="G385" s="11" t="s">
        <v>716</v>
      </c>
      <c r="H385" s="11"/>
      <c r="I385" s="28">
        <v>0</v>
      </c>
      <c r="J385" s="28">
        <v>810000</v>
      </c>
      <c r="K385" s="28">
        <v>810000</v>
      </c>
      <c r="L385" s="29">
        <f t="shared" si="6"/>
        <v>100</v>
      </c>
    </row>
    <row r="386" spans="1:12" ht="31.5" outlineLevel="7">
      <c r="A386" s="12" t="s">
        <v>765</v>
      </c>
      <c r="B386" s="30" t="s">
        <v>711</v>
      </c>
      <c r="C386" s="12" t="s">
        <v>713</v>
      </c>
      <c r="D386" s="30" t="s">
        <v>26</v>
      </c>
      <c r="E386" s="12" t="s">
        <v>261</v>
      </c>
      <c r="F386" s="30" t="s">
        <v>8</v>
      </c>
      <c r="G386" s="12" t="s">
        <v>716</v>
      </c>
      <c r="H386" s="12" t="s">
        <v>712</v>
      </c>
      <c r="I386" s="31">
        <v>0</v>
      </c>
      <c r="J386" s="31">
        <v>810000</v>
      </c>
      <c r="K386" s="31">
        <v>810000</v>
      </c>
      <c r="L386" s="32">
        <f t="shared" si="6"/>
        <v>100</v>
      </c>
    </row>
    <row r="387" spans="1:12" ht="126" outlineLevel="6">
      <c r="A387" s="12" t="s">
        <v>763</v>
      </c>
      <c r="B387" s="36" t="s">
        <v>263</v>
      </c>
      <c r="C387" s="11" t="s">
        <v>713</v>
      </c>
      <c r="D387" s="27" t="s">
        <v>26</v>
      </c>
      <c r="E387" s="11" t="s">
        <v>261</v>
      </c>
      <c r="F387" s="27" t="s">
        <v>8</v>
      </c>
      <c r="G387" s="11" t="s">
        <v>260</v>
      </c>
      <c r="H387" s="11"/>
      <c r="I387" s="28">
        <v>0</v>
      </c>
      <c r="J387" s="28">
        <v>1047168</v>
      </c>
      <c r="K387" s="28">
        <v>1047168</v>
      </c>
      <c r="L387" s="29">
        <f t="shared" si="6"/>
        <v>100</v>
      </c>
    </row>
    <row r="388" spans="1:12" ht="31.5" outlineLevel="7">
      <c r="A388" s="12" t="s">
        <v>761</v>
      </c>
      <c r="B388" s="30" t="s">
        <v>711</v>
      </c>
      <c r="C388" s="12" t="s">
        <v>713</v>
      </c>
      <c r="D388" s="30" t="s">
        <v>26</v>
      </c>
      <c r="E388" s="12" t="s">
        <v>261</v>
      </c>
      <c r="F388" s="30" t="s">
        <v>8</v>
      </c>
      <c r="G388" s="12" t="s">
        <v>260</v>
      </c>
      <c r="H388" s="12" t="s">
        <v>712</v>
      </c>
      <c r="I388" s="31">
        <v>0</v>
      </c>
      <c r="J388" s="31">
        <v>1047168</v>
      </c>
      <c r="K388" s="31">
        <v>1047168</v>
      </c>
      <c r="L388" s="32">
        <f t="shared" si="6"/>
        <v>100</v>
      </c>
    </row>
    <row r="389" spans="1:12" ht="31.5" collapsed="1">
      <c r="A389" s="12" t="s">
        <v>759</v>
      </c>
      <c r="B389" s="30" t="s">
        <v>708</v>
      </c>
      <c r="C389" s="11" t="s">
        <v>671</v>
      </c>
      <c r="D389" s="27"/>
      <c r="E389" s="11"/>
      <c r="F389" s="27"/>
      <c r="G389" s="11"/>
      <c r="H389" s="11"/>
      <c r="I389" s="28">
        <v>21769100</v>
      </c>
      <c r="J389" s="28">
        <v>26180456</v>
      </c>
      <c r="K389" s="28">
        <v>26134732</v>
      </c>
      <c r="L389" s="29">
        <f t="shared" si="6"/>
        <v>99.825350635603911</v>
      </c>
    </row>
    <row r="390" spans="1:12" ht="15.75" outlineLevel="1">
      <c r="A390" s="12" t="s">
        <v>757</v>
      </c>
      <c r="B390" s="30" t="s">
        <v>1736</v>
      </c>
      <c r="C390" s="11" t="s">
        <v>671</v>
      </c>
      <c r="D390" s="27" t="s">
        <v>26</v>
      </c>
      <c r="E390" s="11"/>
      <c r="F390" s="27" t="s">
        <v>121</v>
      </c>
      <c r="G390" s="11"/>
      <c r="H390" s="11"/>
      <c r="I390" s="28">
        <v>21769100</v>
      </c>
      <c r="J390" s="28">
        <v>26180456</v>
      </c>
      <c r="K390" s="28">
        <v>26134732</v>
      </c>
      <c r="L390" s="29">
        <f t="shared" si="6"/>
        <v>99.825350635603911</v>
      </c>
    </row>
    <row r="391" spans="1:12" ht="15.75" outlineLevel="2">
      <c r="A391" s="12" t="s">
        <v>756</v>
      </c>
      <c r="B391" s="30" t="s">
        <v>72</v>
      </c>
      <c r="C391" s="11" t="s">
        <v>671</v>
      </c>
      <c r="D391" s="27" t="s">
        <v>26</v>
      </c>
      <c r="E391" s="11" t="s">
        <v>699</v>
      </c>
      <c r="F391" s="27" t="s">
        <v>5</v>
      </c>
      <c r="G391" s="11"/>
      <c r="H391" s="11"/>
      <c r="I391" s="28">
        <v>16137200</v>
      </c>
      <c r="J391" s="28">
        <v>20574572</v>
      </c>
      <c r="K391" s="28">
        <v>20574572</v>
      </c>
      <c r="L391" s="29">
        <f t="shared" si="6"/>
        <v>100</v>
      </c>
    </row>
    <row r="392" spans="1:12" ht="47.25" outlineLevel="4">
      <c r="A392" s="12" t="s">
        <v>755</v>
      </c>
      <c r="B392" s="30" t="s">
        <v>683</v>
      </c>
      <c r="C392" s="11" t="s">
        <v>671</v>
      </c>
      <c r="D392" s="27" t="s">
        <v>26</v>
      </c>
      <c r="E392" s="11" t="s">
        <v>699</v>
      </c>
      <c r="F392" s="27" t="s">
        <v>5</v>
      </c>
      <c r="G392" s="11" t="s">
        <v>684</v>
      </c>
      <c r="H392" s="11"/>
      <c r="I392" s="28">
        <v>16137200</v>
      </c>
      <c r="J392" s="28">
        <v>20574572</v>
      </c>
      <c r="K392" s="28">
        <v>20574572</v>
      </c>
      <c r="L392" s="29">
        <f t="shared" si="6"/>
        <v>100</v>
      </c>
    </row>
    <row r="393" spans="1:12" ht="78.75" outlineLevel="5">
      <c r="A393" s="12" t="s">
        <v>754</v>
      </c>
      <c r="B393" s="30" t="s">
        <v>703</v>
      </c>
      <c r="C393" s="11" t="s">
        <v>671</v>
      </c>
      <c r="D393" s="27" t="s">
        <v>26</v>
      </c>
      <c r="E393" s="11" t="s">
        <v>699</v>
      </c>
      <c r="F393" s="27" t="s">
        <v>5</v>
      </c>
      <c r="G393" s="11" t="s">
        <v>704</v>
      </c>
      <c r="H393" s="11"/>
      <c r="I393" s="28">
        <v>16137200</v>
      </c>
      <c r="J393" s="28">
        <v>20574572</v>
      </c>
      <c r="K393" s="28">
        <v>20574572</v>
      </c>
      <c r="L393" s="29">
        <f t="shared" si="6"/>
        <v>100</v>
      </c>
    </row>
    <row r="394" spans="1:12" ht="236.25" outlineLevel="6">
      <c r="A394" s="12" t="s">
        <v>751</v>
      </c>
      <c r="B394" s="36" t="s">
        <v>701</v>
      </c>
      <c r="C394" s="11" t="s">
        <v>671</v>
      </c>
      <c r="D394" s="27" t="s">
        <v>26</v>
      </c>
      <c r="E394" s="11" t="s">
        <v>699</v>
      </c>
      <c r="F394" s="27" t="s">
        <v>5</v>
      </c>
      <c r="G394" s="11" t="s">
        <v>698</v>
      </c>
      <c r="H394" s="11"/>
      <c r="I394" s="28">
        <v>16137200</v>
      </c>
      <c r="J394" s="28">
        <v>20574572</v>
      </c>
      <c r="K394" s="28">
        <v>20574572</v>
      </c>
      <c r="L394" s="29">
        <f t="shared" si="6"/>
        <v>100</v>
      </c>
    </row>
    <row r="395" spans="1:12" ht="78.75" outlineLevel="7">
      <c r="A395" s="12" t="s">
        <v>748</v>
      </c>
      <c r="B395" s="30" t="s">
        <v>401</v>
      </c>
      <c r="C395" s="12" t="s">
        <v>671</v>
      </c>
      <c r="D395" s="30" t="s">
        <v>26</v>
      </c>
      <c r="E395" s="12" t="s">
        <v>699</v>
      </c>
      <c r="F395" s="30" t="s">
        <v>5</v>
      </c>
      <c r="G395" s="12" t="s">
        <v>698</v>
      </c>
      <c r="H395" s="12" t="s">
        <v>402</v>
      </c>
      <c r="I395" s="31">
        <v>16137200</v>
      </c>
      <c r="J395" s="31">
        <v>20574572</v>
      </c>
      <c r="K395" s="31">
        <v>20574572</v>
      </c>
      <c r="L395" s="32">
        <f t="shared" si="6"/>
        <v>100</v>
      </c>
    </row>
    <row r="396" spans="1:12" ht="15.75" outlineLevel="2">
      <c r="A396" s="12" t="s">
        <v>746</v>
      </c>
      <c r="B396" s="30" t="s">
        <v>74</v>
      </c>
      <c r="C396" s="11" t="s">
        <v>671</v>
      </c>
      <c r="D396" s="27" t="s">
        <v>26</v>
      </c>
      <c r="E396" s="11" t="s">
        <v>261</v>
      </c>
      <c r="F396" s="27" t="s">
        <v>8</v>
      </c>
      <c r="G396" s="11"/>
      <c r="H396" s="11"/>
      <c r="I396" s="28">
        <v>145900</v>
      </c>
      <c r="J396" s="28">
        <v>119884</v>
      </c>
      <c r="K396" s="28">
        <v>74160</v>
      </c>
      <c r="L396" s="29">
        <f t="shared" si="6"/>
        <v>61.859797804544392</v>
      </c>
    </row>
    <row r="397" spans="1:12" ht="47.25" outlineLevel="4">
      <c r="A397" s="12" t="s">
        <v>744</v>
      </c>
      <c r="B397" s="30" t="s">
        <v>683</v>
      </c>
      <c r="C397" s="11" t="s">
        <v>671</v>
      </c>
      <c r="D397" s="27" t="s">
        <v>26</v>
      </c>
      <c r="E397" s="11" t="s">
        <v>261</v>
      </c>
      <c r="F397" s="27" t="s">
        <v>8</v>
      </c>
      <c r="G397" s="11" t="s">
        <v>684</v>
      </c>
      <c r="H397" s="11"/>
      <c r="I397" s="28">
        <v>145900</v>
      </c>
      <c r="J397" s="28">
        <v>119884</v>
      </c>
      <c r="K397" s="28">
        <v>74160</v>
      </c>
      <c r="L397" s="29">
        <f t="shared" si="6"/>
        <v>61.859797804544392</v>
      </c>
    </row>
    <row r="398" spans="1:12" ht="63" outlineLevel="5">
      <c r="A398" s="12" t="s">
        <v>742</v>
      </c>
      <c r="B398" s="30" t="s">
        <v>692</v>
      </c>
      <c r="C398" s="11" t="s">
        <v>671</v>
      </c>
      <c r="D398" s="27" t="s">
        <v>26</v>
      </c>
      <c r="E398" s="11" t="s">
        <v>261</v>
      </c>
      <c r="F398" s="27" t="s">
        <v>8</v>
      </c>
      <c r="G398" s="11" t="s">
        <v>693</v>
      </c>
      <c r="H398" s="11"/>
      <c r="I398" s="28">
        <v>145900</v>
      </c>
      <c r="J398" s="28">
        <v>119884</v>
      </c>
      <c r="K398" s="28">
        <v>74160</v>
      </c>
      <c r="L398" s="29">
        <f t="shared" si="6"/>
        <v>61.859797804544392</v>
      </c>
    </row>
    <row r="399" spans="1:12" ht="189" outlineLevel="6">
      <c r="A399" s="12" t="s">
        <v>741</v>
      </c>
      <c r="B399" s="36" t="s">
        <v>690</v>
      </c>
      <c r="C399" s="11" t="s">
        <v>671</v>
      </c>
      <c r="D399" s="27" t="s">
        <v>26</v>
      </c>
      <c r="E399" s="11" t="s">
        <v>261</v>
      </c>
      <c r="F399" s="27" t="s">
        <v>8</v>
      </c>
      <c r="G399" s="11" t="s">
        <v>688</v>
      </c>
      <c r="H399" s="11"/>
      <c r="I399" s="28">
        <v>145900</v>
      </c>
      <c r="J399" s="28">
        <v>119884</v>
      </c>
      <c r="K399" s="28">
        <v>74160</v>
      </c>
      <c r="L399" s="29">
        <f t="shared" si="6"/>
        <v>61.859797804544392</v>
      </c>
    </row>
    <row r="400" spans="1:12" ht="47.25" outlineLevel="7">
      <c r="A400" s="12" t="s">
        <v>739</v>
      </c>
      <c r="B400" s="30" t="s">
        <v>134</v>
      </c>
      <c r="C400" s="12" t="s">
        <v>671</v>
      </c>
      <c r="D400" s="30" t="s">
        <v>26</v>
      </c>
      <c r="E400" s="12" t="s">
        <v>261</v>
      </c>
      <c r="F400" s="30" t="s">
        <v>8</v>
      </c>
      <c r="G400" s="12" t="s">
        <v>688</v>
      </c>
      <c r="H400" s="12" t="s">
        <v>135</v>
      </c>
      <c r="I400" s="31">
        <v>145900</v>
      </c>
      <c r="J400" s="31">
        <v>119884</v>
      </c>
      <c r="K400" s="31">
        <v>74160</v>
      </c>
      <c r="L400" s="32">
        <f t="shared" si="6"/>
        <v>61.859797804544392</v>
      </c>
    </row>
    <row r="401" spans="1:12" ht="31.5" outlineLevel="2">
      <c r="A401" s="12" t="s">
        <v>736</v>
      </c>
      <c r="B401" s="30" t="s">
        <v>78</v>
      </c>
      <c r="C401" s="11" t="s">
        <v>671</v>
      </c>
      <c r="D401" s="27" t="s">
        <v>26</v>
      </c>
      <c r="E401" s="11" t="s">
        <v>670</v>
      </c>
      <c r="F401" s="27" t="s">
        <v>14</v>
      </c>
      <c r="G401" s="11"/>
      <c r="H401" s="11"/>
      <c r="I401" s="28">
        <v>5486000</v>
      </c>
      <c r="J401" s="28">
        <v>5486000</v>
      </c>
      <c r="K401" s="28">
        <v>5486000</v>
      </c>
      <c r="L401" s="29">
        <f t="shared" si="6"/>
        <v>100</v>
      </c>
    </row>
    <row r="402" spans="1:12" ht="47.25" outlineLevel="4">
      <c r="A402" s="12" t="s">
        <v>733</v>
      </c>
      <c r="B402" s="30" t="s">
        <v>683</v>
      </c>
      <c r="C402" s="11" t="s">
        <v>671</v>
      </c>
      <c r="D402" s="27" t="s">
        <v>26</v>
      </c>
      <c r="E402" s="11" t="s">
        <v>670</v>
      </c>
      <c r="F402" s="27" t="s">
        <v>14</v>
      </c>
      <c r="G402" s="11" t="s">
        <v>684</v>
      </c>
      <c r="H402" s="11"/>
      <c r="I402" s="28">
        <v>5486000</v>
      </c>
      <c r="J402" s="28">
        <v>5486000</v>
      </c>
      <c r="K402" s="28">
        <v>5486000</v>
      </c>
      <c r="L402" s="29">
        <f t="shared" si="6"/>
        <v>100</v>
      </c>
    </row>
    <row r="403" spans="1:12" ht="157.5" outlineLevel="5">
      <c r="A403" s="12" t="s">
        <v>731</v>
      </c>
      <c r="B403" s="36" t="s">
        <v>680</v>
      </c>
      <c r="C403" s="11" t="s">
        <v>671</v>
      </c>
      <c r="D403" s="27" t="s">
        <v>26</v>
      </c>
      <c r="E403" s="11" t="s">
        <v>670</v>
      </c>
      <c r="F403" s="27" t="s">
        <v>14</v>
      </c>
      <c r="G403" s="11" t="s">
        <v>681</v>
      </c>
      <c r="H403" s="11"/>
      <c r="I403" s="28">
        <v>5486000</v>
      </c>
      <c r="J403" s="28">
        <v>5486000</v>
      </c>
      <c r="K403" s="28">
        <v>5486000</v>
      </c>
      <c r="L403" s="29">
        <f t="shared" si="6"/>
        <v>100</v>
      </c>
    </row>
    <row r="404" spans="1:12" ht="378" outlineLevel="6">
      <c r="A404" s="12" t="s">
        <v>729</v>
      </c>
      <c r="B404" s="36" t="s">
        <v>678</v>
      </c>
      <c r="C404" s="11" t="s">
        <v>671</v>
      </c>
      <c r="D404" s="27" t="s">
        <v>26</v>
      </c>
      <c r="E404" s="11" t="s">
        <v>670</v>
      </c>
      <c r="F404" s="27" t="s">
        <v>14</v>
      </c>
      <c r="G404" s="11" t="s">
        <v>669</v>
      </c>
      <c r="H404" s="11"/>
      <c r="I404" s="28">
        <v>5486000</v>
      </c>
      <c r="J404" s="28">
        <v>5486000</v>
      </c>
      <c r="K404" s="28">
        <v>5486000</v>
      </c>
      <c r="L404" s="29">
        <f t="shared" si="6"/>
        <v>100</v>
      </c>
    </row>
    <row r="405" spans="1:12" ht="31.5" outlineLevel="7">
      <c r="A405" s="12" t="s">
        <v>727</v>
      </c>
      <c r="B405" s="30" t="s">
        <v>360</v>
      </c>
      <c r="C405" s="12" t="s">
        <v>671</v>
      </c>
      <c r="D405" s="30" t="s">
        <v>26</v>
      </c>
      <c r="E405" s="12" t="s">
        <v>670</v>
      </c>
      <c r="F405" s="30" t="s">
        <v>14</v>
      </c>
      <c r="G405" s="12" t="s">
        <v>669</v>
      </c>
      <c r="H405" s="12" t="s">
        <v>361</v>
      </c>
      <c r="I405" s="31">
        <v>3427500</v>
      </c>
      <c r="J405" s="31">
        <v>3434478.65</v>
      </c>
      <c r="K405" s="31">
        <v>3434478.65</v>
      </c>
      <c r="L405" s="32">
        <f t="shared" si="6"/>
        <v>100</v>
      </c>
    </row>
    <row r="406" spans="1:12" ht="47.25" outlineLevel="7">
      <c r="A406" s="12" t="s">
        <v>725</v>
      </c>
      <c r="B406" s="30" t="s">
        <v>370</v>
      </c>
      <c r="C406" s="12" t="s">
        <v>671</v>
      </c>
      <c r="D406" s="30" t="s">
        <v>26</v>
      </c>
      <c r="E406" s="12" t="s">
        <v>670</v>
      </c>
      <c r="F406" s="30" t="s">
        <v>14</v>
      </c>
      <c r="G406" s="12" t="s">
        <v>669</v>
      </c>
      <c r="H406" s="12" t="s">
        <v>371</v>
      </c>
      <c r="I406" s="31">
        <v>19500</v>
      </c>
      <c r="J406" s="31">
        <v>12403.4</v>
      </c>
      <c r="K406" s="31">
        <v>12403.4</v>
      </c>
      <c r="L406" s="32">
        <f t="shared" si="6"/>
        <v>100</v>
      </c>
    </row>
    <row r="407" spans="1:12" ht="63" outlineLevel="7">
      <c r="A407" s="12" t="s">
        <v>723</v>
      </c>
      <c r="B407" s="30" t="s">
        <v>355</v>
      </c>
      <c r="C407" s="12" t="s">
        <v>671</v>
      </c>
      <c r="D407" s="30" t="s">
        <v>26</v>
      </c>
      <c r="E407" s="12" t="s">
        <v>670</v>
      </c>
      <c r="F407" s="30" t="s">
        <v>14</v>
      </c>
      <c r="G407" s="12" t="s">
        <v>669</v>
      </c>
      <c r="H407" s="12" t="s">
        <v>356</v>
      </c>
      <c r="I407" s="31">
        <v>1035100</v>
      </c>
      <c r="J407" s="31">
        <v>1035225.99</v>
      </c>
      <c r="K407" s="31">
        <v>1035225.99</v>
      </c>
      <c r="L407" s="32">
        <f t="shared" si="6"/>
        <v>100</v>
      </c>
    </row>
    <row r="408" spans="1:12" ht="47.25" outlineLevel="7">
      <c r="A408" s="12" t="s">
        <v>722</v>
      </c>
      <c r="B408" s="30" t="s">
        <v>134</v>
      </c>
      <c r="C408" s="12" t="s">
        <v>671</v>
      </c>
      <c r="D408" s="30" t="s">
        <v>26</v>
      </c>
      <c r="E408" s="12" t="s">
        <v>670</v>
      </c>
      <c r="F408" s="30" t="s">
        <v>14</v>
      </c>
      <c r="G408" s="12" t="s">
        <v>669</v>
      </c>
      <c r="H408" s="12" t="s">
        <v>135</v>
      </c>
      <c r="I408" s="31">
        <v>1002900</v>
      </c>
      <c r="J408" s="31">
        <v>989591.96</v>
      </c>
      <c r="K408" s="31">
        <v>989591.96</v>
      </c>
      <c r="L408" s="32">
        <f t="shared" si="6"/>
        <v>100</v>
      </c>
    </row>
    <row r="409" spans="1:12" ht="15.75" outlineLevel="7">
      <c r="A409" s="12" t="s">
        <v>721</v>
      </c>
      <c r="B409" s="30" t="s">
        <v>128</v>
      </c>
      <c r="C409" s="12" t="s">
        <v>671</v>
      </c>
      <c r="D409" s="30" t="s">
        <v>26</v>
      </c>
      <c r="E409" s="12" t="s">
        <v>670</v>
      </c>
      <c r="F409" s="30" t="s">
        <v>14</v>
      </c>
      <c r="G409" s="12" t="s">
        <v>669</v>
      </c>
      <c r="H409" s="12" t="s">
        <v>129</v>
      </c>
      <c r="I409" s="31">
        <v>1000</v>
      </c>
      <c r="J409" s="31">
        <v>1300</v>
      </c>
      <c r="K409" s="31">
        <v>1300</v>
      </c>
      <c r="L409" s="32">
        <f t="shared" si="6"/>
        <v>100</v>
      </c>
    </row>
    <row r="410" spans="1:12" ht="15.75" outlineLevel="7">
      <c r="A410" s="12" t="s">
        <v>720</v>
      </c>
      <c r="B410" s="30" t="s">
        <v>122</v>
      </c>
      <c r="C410" s="12" t="s">
        <v>671</v>
      </c>
      <c r="D410" s="30" t="s">
        <v>26</v>
      </c>
      <c r="E410" s="12" t="s">
        <v>670</v>
      </c>
      <c r="F410" s="30" t="s">
        <v>14</v>
      </c>
      <c r="G410" s="12" t="s">
        <v>669</v>
      </c>
      <c r="H410" s="12" t="s">
        <v>123</v>
      </c>
      <c r="I410" s="31">
        <v>0</v>
      </c>
      <c r="J410" s="31">
        <v>13000</v>
      </c>
      <c r="K410" s="31">
        <v>13000</v>
      </c>
      <c r="L410" s="32">
        <f t="shared" si="6"/>
        <v>100</v>
      </c>
    </row>
    <row r="411" spans="1:12" ht="31.5" collapsed="1">
      <c r="A411" s="12" t="s">
        <v>719</v>
      </c>
      <c r="B411" s="30" t="s">
        <v>419</v>
      </c>
      <c r="C411" s="11" t="s">
        <v>388</v>
      </c>
      <c r="D411" s="27"/>
      <c r="E411" s="11"/>
      <c r="F411" s="27"/>
      <c r="G411" s="11"/>
      <c r="H411" s="11"/>
      <c r="I411" s="28">
        <v>338565000</v>
      </c>
      <c r="J411" s="28">
        <v>370011804.85000002</v>
      </c>
      <c r="K411" s="28">
        <v>357245439.85000002</v>
      </c>
      <c r="L411" s="29">
        <f t="shared" si="6"/>
        <v>96.549741161589324</v>
      </c>
    </row>
    <row r="412" spans="1:12" ht="15.75" outlineLevel="1">
      <c r="A412" s="12" t="s">
        <v>717</v>
      </c>
      <c r="B412" s="30" t="s">
        <v>1733</v>
      </c>
      <c r="C412" s="11" t="s">
        <v>388</v>
      </c>
      <c r="D412" s="27" t="s">
        <v>17</v>
      </c>
      <c r="E412" s="11"/>
      <c r="F412" s="27" t="s">
        <v>121</v>
      </c>
      <c r="G412" s="11"/>
      <c r="H412" s="11"/>
      <c r="I412" s="28">
        <v>326758700</v>
      </c>
      <c r="J412" s="28">
        <v>360205504.85000002</v>
      </c>
      <c r="K412" s="28">
        <v>350507701.98000002</v>
      </c>
      <c r="L412" s="29">
        <f t="shared" si="6"/>
        <v>97.307702758724233</v>
      </c>
    </row>
    <row r="413" spans="1:12" ht="15.75" outlineLevel="2">
      <c r="A413" s="12" t="s">
        <v>715</v>
      </c>
      <c r="B413" s="30" t="s">
        <v>54</v>
      </c>
      <c r="C413" s="11" t="s">
        <v>388</v>
      </c>
      <c r="D413" s="27" t="s">
        <v>17</v>
      </c>
      <c r="E413" s="11" t="s">
        <v>602</v>
      </c>
      <c r="F413" s="27" t="s">
        <v>3</v>
      </c>
      <c r="G413" s="11"/>
      <c r="H413" s="11"/>
      <c r="I413" s="28">
        <v>102963100</v>
      </c>
      <c r="J413" s="28">
        <v>112183502.89</v>
      </c>
      <c r="K413" s="28">
        <v>107301496.28</v>
      </c>
      <c r="L413" s="29">
        <f t="shared" si="6"/>
        <v>95.648195604315376</v>
      </c>
    </row>
    <row r="414" spans="1:12" ht="31.5" outlineLevel="4">
      <c r="A414" s="12" t="s">
        <v>714</v>
      </c>
      <c r="B414" s="30" t="s">
        <v>396</v>
      </c>
      <c r="C414" s="11" t="s">
        <v>388</v>
      </c>
      <c r="D414" s="27" t="s">
        <v>17</v>
      </c>
      <c r="E414" s="11" t="s">
        <v>602</v>
      </c>
      <c r="F414" s="27" t="s">
        <v>3</v>
      </c>
      <c r="G414" s="11" t="s">
        <v>397</v>
      </c>
      <c r="H414" s="11"/>
      <c r="I414" s="28">
        <v>102963100</v>
      </c>
      <c r="J414" s="28">
        <v>112111082.89</v>
      </c>
      <c r="K414" s="28">
        <v>107229076.28</v>
      </c>
      <c r="L414" s="29">
        <f t="shared" si="6"/>
        <v>95.645384484609721</v>
      </c>
    </row>
    <row r="415" spans="1:12" ht="63" outlineLevel="5">
      <c r="A415" s="12" t="s">
        <v>710</v>
      </c>
      <c r="B415" s="30" t="s">
        <v>393</v>
      </c>
      <c r="C415" s="11" t="s">
        <v>388</v>
      </c>
      <c r="D415" s="27" t="s">
        <v>17</v>
      </c>
      <c r="E415" s="11" t="s">
        <v>602</v>
      </c>
      <c r="F415" s="27" t="s">
        <v>3</v>
      </c>
      <c r="G415" s="11" t="s">
        <v>394</v>
      </c>
      <c r="H415" s="11"/>
      <c r="I415" s="28">
        <v>102963100</v>
      </c>
      <c r="J415" s="28">
        <v>112111082.89</v>
      </c>
      <c r="K415" s="28">
        <v>107229076.28</v>
      </c>
      <c r="L415" s="29">
        <f t="shared" si="6"/>
        <v>95.645384484609721</v>
      </c>
    </row>
    <row r="416" spans="1:12" ht="157.5" outlineLevel="6">
      <c r="A416" s="12" t="s">
        <v>709</v>
      </c>
      <c r="B416" s="36" t="s">
        <v>595</v>
      </c>
      <c r="C416" s="11" t="s">
        <v>388</v>
      </c>
      <c r="D416" s="27" t="s">
        <v>17</v>
      </c>
      <c r="E416" s="11" t="s">
        <v>602</v>
      </c>
      <c r="F416" s="27" t="s">
        <v>3</v>
      </c>
      <c r="G416" s="11" t="s">
        <v>591</v>
      </c>
      <c r="H416" s="11"/>
      <c r="I416" s="28">
        <v>0</v>
      </c>
      <c r="J416" s="28">
        <v>722131</v>
      </c>
      <c r="K416" s="28">
        <v>722131</v>
      </c>
      <c r="L416" s="29">
        <f t="shared" si="6"/>
        <v>100</v>
      </c>
    </row>
    <row r="417" spans="1:12" ht="15.75" outlineLevel="7">
      <c r="A417" s="12" t="s">
        <v>707</v>
      </c>
      <c r="B417" s="30" t="s">
        <v>143</v>
      </c>
      <c r="C417" s="12" t="s">
        <v>388</v>
      </c>
      <c r="D417" s="30" t="s">
        <v>17</v>
      </c>
      <c r="E417" s="12" t="s">
        <v>602</v>
      </c>
      <c r="F417" s="30" t="s">
        <v>3</v>
      </c>
      <c r="G417" s="12" t="s">
        <v>591</v>
      </c>
      <c r="H417" s="12" t="s">
        <v>144</v>
      </c>
      <c r="I417" s="31">
        <v>0</v>
      </c>
      <c r="J417" s="31">
        <v>125738</v>
      </c>
      <c r="K417" s="31">
        <v>125738</v>
      </c>
      <c r="L417" s="32">
        <f t="shared" si="6"/>
        <v>100</v>
      </c>
    </row>
    <row r="418" spans="1:12" ht="63" outlineLevel="7">
      <c r="A418" s="12" t="s">
        <v>706</v>
      </c>
      <c r="B418" s="30" t="s">
        <v>137</v>
      </c>
      <c r="C418" s="12" t="s">
        <v>388</v>
      </c>
      <c r="D418" s="30" t="s">
        <v>17</v>
      </c>
      <c r="E418" s="12" t="s">
        <v>602</v>
      </c>
      <c r="F418" s="30" t="s">
        <v>3</v>
      </c>
      <c r="G418" s="12" t="s">
        <v>591</v>
      </c>
      <c r="H418" s="12" t="s">
        <v>138</v>
      </c>
      <c r="I418" s="31">
        <v>0</v>
      </c>
      <c r="J418" s="31">
        <v>37973</v>
      </c>
      <c r="K418" s="31">
        <v>37973</v>
      </c>
      <c r="L418" s="32">
        <f t="shared" si="6"/>
        <v>100</v>
      </c>
    </row>
    <row r="419" spans="1:12" ht="78.75" outlineLevel="7">
      <c r="A419" s="12" t="s">
        <v>705</v>
      </c>
      <c r="B419" s="30" t="s">
        <v>401</v>
      </c>
      <c r="C419" s="12" t="s">
        <v>388</v>
      </c>
      <c r="D419" s="30" t="s">
        <v>17</v>
      </c>
      <c r="E419" s="12" t="s">
        <v>602</v>
      </c>
      <c r="F419" s="30" t="s">
        <v>3</v>
      </c>
      <c r="G419" s="12" t="s">
        <v>591</v>
      </c>
      <c r="H419" s="12" t="s">
        <v>402</v>
      </c>
      <c r="I419" s="31">
        <v>0</v>
      </c>
      <c r="J419" s="31">
        <v>311353</v>
      </c>
      <c r="K419" s="31">
        <v>311353</v>
      </c>
      <c r="L419" s="32">
        <f t="shared" si="6"/>
        <v>100</v>
      </c>
    </row>
    <row r="420" spans="1:12" ht="78.75" outlineLevel="7">
      <c r="A420" s="12" t="s">
        <v>617</v>
      </c>
      <c r="B420" s="30" t="s">
        <v>409</v>
      </c>
      <c r="C420" s="12" t="s">
        <v>388</v>
      </c>
      <c r="D420" s="30" t="s">
        <v>17</v>
      </c>
      <c r="E420" s="12" t="s">
        <v>602</v>
      </c>
      <c r="F420" s="30" t="s">
        <v>3</v>
      </c>
      <c r="G420" s="12" t="s">
        <v>591</v>
      </c>
      <c r="H420" s="12" t="s">
        <v>398</v>
      </c>
      <c r="I420" s="31">
        <v>0</v>
      </c>
      <c r="J420" s="31">
        <v>247067</v>
      </c>
      <c r="K420" s="31">
        <v>247067</v>
      </c>
      <c r="L420" s="32">
        <f t="shared" si="6"/>
        <v>100</v>
      </c>
    </row>
    <row r="421" spans="1:12" ht="299.25" outlineLevel="6">
      <c r="A421" s="12" t="s">
        <v>702</v>
      </c>
      <c r="B421" s="36" t="s">
        <v>656</v>
      </c>
      <c r="C421" s="11" t="s">
        <v>388</v>
      </c>
      <c r="D421" s="27" t="s">
        <v>17</v>
      </c>
      <c r="E421" s="11" t="s">
        <v>602</v>
      </c>
      <c r="F421" s="27" t="s">
        <v>3</v>
      </c>
      <c r="G421" s="11" t="s">
        <v>650</v>
      </c>
      <c r="H421" s="11"/>
      <c r="I421" s="28">
        <v>15015900</v>
      </c>
      <c r="J421" s="28">
        <v>16420300</v>
      </c>
      <c r="K421" s="28">
        <v>16223449.49</v>
      </c>
      <c r="L421" s="29">
        <f t="shared" si="6"/>
        <v>98.801175922486195</v>
      </c>
    </row>
    <row r="422" spans="1:12" ht="15.75" outlineLevel="7">
      <c r="A422" s="12" t="s">
        <v>700</v>
      </c>
      <c r="B422" s="30" t="s">
        <v>143</v>
      </c>
      <c r="C422" s="12" t="s">
        <v>388</v>
      </c>
      <c r="D422" s="30" t="s">
        <v>17</v>
      </c>
      <c r="E422" s="12" t="s">
        <v>602</v>
      </c>
      <c r="F422" s="30" t="s">
        <v>3</v>
      </c>
      <c r="G422" s="12" t="s">
        <v>650</v>
      </c>
      <c r="H422" s="12" t="s">
        <v>144</v>
      </c>
      <c r="I422" s="31">
        <v>5032134</v>
      </c>
      <c r="J422" s="31">
        <v>4737885</v>
      </c>
      <c r="K422" s="31">
        <v>4613741.0199999996</v>
      </c>
      <c r="L422" s="32">
        <f t="shared" si="6"/>
        <v>97.37975953405369</v>
      </c>
    </row>
    <row r="423" spans="1:12" ht="63" outlineLevel="7">
      <c r="A423" s="12" t="s">
        <v>697</v>
      </c>
      <c r="B423" s="30" t="s">
        <v>137</v>
      </c>
      <c r="C423" s="12" t="s">
        <v>388</v>
      </c>
      <c r="D423" s="30" t="s">
        <v>17</v>
      </c>
      <c r="E423" s="12" t="s">
        <v>602</v>
      </c>
      <c r="F423" s="30" t="s">
        <v>3</v>
      </c>
      <c r="G423" s="12" t="s">
        <v>650</v>
      </c>
      <c r="H423" s="12" t="s">
        <v>138</v>
      </c>
      <c r="I423" s="31">
        <v>1519705</v>
      </c>
      <c r="J423" s="31">
        <v>1444795</v>
      </c>
      <c r="K423" s="31">
        <v>1391618.47</v>
      </c>
      <c r="L423" s="32">
        <f t="shared" si="6"/>
        <v>96.319441166393844</v>
      </c>
    </row>
    <row r="424" spans="1:12" ht="47.25" outlineLevel="7">
      <c r="A424" s="12" t="s">
        <v>696</v>
      </c>
      <c r="B424" s="30" t="s">
        <v>134</v>
      </c>
      <c r="C424" s="12" t="s">
        <v>388</v>
      </c>
      <c r="D424" s="30" t="s">
        <v>17</v>
      </c>
      <c r="E424" s="12" t="s">
        <v>602</v>
      </c>
      <c r="F424" s="30" t="s">
        <v>3</v>
      </c>
      <c r="G424" s="12" t="s">
        <v>650</v>
      </c>
      <c r="H424" s="12" t="s">
        <v>135</v>
      </c>
      <c r="I424" s="31">
        <v>0</v>
      </c>
      <c r="J424" s="31">
        <v>19530</v>
      </c>
      <c r="K424" s="31">
        <v>0</v>
      </c>
      <c r="L424" s="32">
        <f t="shared" si="6"/>
        <v>0</v>
      </c>
    </row>
    <row r="425" spans="1:12" ht="78.75" outlineLevel="7">
      <c r="A425" s="12" t="s">
        <v>695</v>
      </c>
      <c r="B425" s="30" t="s">
        <v>401</v>
      </c>
      <c r="C425" s="12" t="s">
        <v>388</v>
      </c>
      <c r="D425" s="30" t="s">
        <v>17</v>
      </c>
      <c r="E425" s="12" t="s">
        <v>602</v>
      </c>
      <c r="F425" s="30" t="s">
        <v>3</v>
      </c>
      <c r="G425" s="12" t="s">
        <v>650</v>
      </c>
      <c r="H425" s="12" t="s">
        <v>402</v>
      </c>
      <c r="I425" s="31">
        <v>5487013</v>
      </c>
      <c r="J425" s="31">
        <v>6616926</v>
      </c>
      <c r="K425" s="31">
        <v>6616926</v>
      </c>
      <c r="L425" s="32">
        <f t="shared" si="6"/>
        <v>100</v>
      </c>
    </row>
    <row r="426" spans="1:12" ht="78.75" outlineLevel="7">
      <c r="A426" s="12" t="s">
        <v>694</v>
      </c>
      <c r="B426" s="30" t="s">
        <v>409</v>
      </c>
      <c r="C426" s="12" t="s">
        <v>388</v>
      </c>
      <c r="D426" s="30" t="s">
        <v>17</v>
      </c>
      <c r="E426" s="12" t="s">
        <v>602</v>
      </c>
      <c r="F426" s="30" t="s">
        <v>3</v>
      </c>
      <c r="G426" s="12" t="s">
        <v>650</v>
      </c>
      <c r="H426" s="12" t="s">
        <v>398</v>
      </c>
      <c r="I426" s="31">
        <v>2977048</v>
      </c>
      <c r="J426" s="31">
        <v>3601164</v>
      </c>
      <c r="K426" s="31">
        <v>3601164</v>
      </c>
      <c r="L426" s="32">
        <f t="shared" ref="L426:L488" si="7">K426/J426*100</f>
        <v>100</v>
      </c>
    </row>
    <row r="427" spans="1:12" ht="299.25" outlineLevel="6">
      <c r="A427" s="12" t="s">
        <v>691</v>
      </c>
      <c r="B427" s="36" t="s">
        <v>648</v>
      </c>
      <c r="C427" s="11" t="s">
        <v>388</v>
      </c>
      <c r="D427" s="27" t="s">
        <v>17</v>
      </c>
      <c r="E427" s="11" t="s">
        <v>602</v>
      </c>
      <c r="F427" s="27" t="s">
        <v>3</v>
      </c>
      <c r="G427" s="11" t="s">
        <v>640</v>
      </c>
      <c r="H427" s="11"/>
      <c r="I427" s="28">
        <v>49427900</v>
      </c>
      <c r="J427" s="28">
        <v>46556500</v>
      </c>
      <c r="K427" s="28">
        <v>46203186.57</v>
      </c>
      <c r="L427" s="29">
        <f t="shared" si="7"/>
        <v>99.241108266300088</v>
      </c>
    </row>
    <row r="428" spans="1:12" ht="15.75" outlineLevel="7">
      <c r="A428" s="12" t="s">
        <v>689</v>
      </c>
      <c r="B428" s="30" t="s">
        <v>143</v>
      </c>
      <c r="C428" s="12" t="s">
        <v>388</v>
      </c>
      <c r="D428" s="30" t="s">
        <v>17</v>
      </c>
      <c r="E428" s="12" t="s">
        <v>602</v>
      </c>
      <c r="F428" s="30" t="s">
        <v>3</v>
      </c>
      <c r="G428" s="12" t="s">
        <v>640</v>
      </c>
      <c r="H428" s="12" t="s">
        <v>144</v>
      </c>
      <c r="I428" s="31">
        <v>17924873</v>
      </c>
      <c r="J428" s="31">
        <v>14241224.99</v>
      </c>
      <c r="K428" s="31">
        <v>13988361.970000001</v>
      </c>
      <c r="L428" s="32">
        <f t="shared" si="7"/>
        <v>98.224429287666212</v>
      </c>
    </row>
    <row r="429" spans="1:12" ht="31.5" outlineLevel="7">
      <c r="A429" s="12" t="s">
        <v>687</v>
      </c>
      <c r="B429" s="30" t="s">
        <v>140</v>
      </c>
      <c r="C429" s="12" t="s">
        <v>388</v>
      </c>
      <c r="D429" s="30" t="s">
        <v>17</v>
      </c>
      <c r="E429" s="12" t="s">
        <v>602</v>
      </c>
      <c r="F429" s="30" t="s">
        <v>3</v>
      </c>
      <c r="G429" s="12" t="s">
        <v>640</v>
      </c>
      <c r="H429" s="12" t="s">
        <v>141</v>
      </c>
      <c r="I429" s="31">
        <v>1514</v>
      </c>
      <c r="J429" s="31">
        <v>0</v>
      </c>
      <c r="K429" s="31">
        <v>0</v>
      </c>
      <c r="L429" s="32">
        <v>0</v>
      </c>
    </row>
    <row r="430" spans="1:12" ht="63" outlineLevel="7">
      <c r="A430" s="12" t="s">
        <v>686</v>
      </c>
      <c r="B430" s="30" t="s">
        <v>137</v>
      </c>
      <c r="C430" s="12" t="s">
        <v>388</v>
      </c>
      <c r="D430" s="30" t="s">
        <v>17</v>
      </c>
      <c r="E430" s="12" t="s">
        <v>602</v>
      </c>
      <c r="F430" s="30" t="s">
        <v>3</v>
      </c>
      <c r="G430" s="12" t="s">
        <v>640</v>
      </c>
      <c r="H430" s="12" t="s">
        <v>138</v>
      </c>
      <c r="I430" s="31">
        <v>5413310</v>
      </c>
      <c r="J430" s="31">
        <v>4245657.01</v>
      </c>
      <c r="K430" s="31">
        <v>4170979.48</v>
      </c>
      <c r="L430" s="32">
        <f t="shared" si="7"/>
        <v>98.241084246228354</v>
      </c>
    </row>
    <row r="431" spans="1:12" ht="47.25" outlineLevel="7">
      <c r="A431" s="12" t="s">
        <v>685</v>
      </c>
      <c r="B431" s="30" t="s">
        <v>134</v>
      </c>
      <c r="C431" s="12" t="s">
        <v>388</v>
      </c>
      <c r="D431" s="30" t="s">
        <v>17</v>
      </c>
      <c r="E431" s="12" t="s">
        <v>602</v>
      </c>
      <c r="F431" s="30" t="s">
        <v>3</v>
      </c>
      <c r="G431" s="12" t="s">
        <v>640</v>
      </c>
      <c r="H431" s="12" t="s">
        <v>135</v>
      </c>
      <c r="I431" s="31">
        <v>281379</v>
      </c>
      <c r="J431" s="31">
        <v>304923</v>
      </c>
      <c r="K431" s="31">
        <v>289150.12</v>
      </c>
      <c r="L431" s="32">
        <f t="shared" si="7"/>
        <v>94.827258029076191</v>
      </c>
    </row>
    <row r="432" spans="1:12" ht="78.75" outlineLevel="7">
      <c r="A432" s="12" t="s">
        <v>682</v>
      </c>
      <c r="B432" s="30" t="s">
        <v>401</v>
      </c>
      <c r="C432" s="12" t="s">
        <v>388</v>
      </c>
      <c r="D432" s="30" t="s">
        <v>17</v>
      </c>
      <c r="E432" s="12" t="s">
        <v>602</v>
      </c>
      <c r="F432" s="30" t="s">
        <v>3</v>
      </c>
      <c r="G432" s="12" t="s">
        <v>640</v>
      </c>
      <c r="H432" s="12" t="s">
        <v>402</v>
      </c>
      <c r="I432" s="31">
        <v>16040681</v>
      </c>
      <c r="J432" s="31">
        <v>17944707</v>
      </c>
      <c r="K432" s="31">
        <v>17944707</v>
      </c>
      <c r="L432" s="32">
        <f t="shared" si="7"/>
        <v>100</v>
      </c>
    </row>
    <row r="433" spans="1:12" ht="31.5" outlineLevel="7">
      <c r="A433" s="12" t="s">
        <v>679</v>
      </c>
      <c r="B433" s="30" t="s">
        <v>537</v>
      </c>
      <c r="C433" s="12" t="s">
        <v>388</v>
      </c>
      <c r="D433" s="30" t="s">
        <v>17</v>
      </c>
      <c r="E433" s="12" t="s">
        <v>602</v>
      </c>
      <c r="F433" s="30" t="s">
        <v>3</v>
      </c>
      <c r="G433" s="12" t="s">
        <v>640</v>
      </c>
      <c r="H433" s="12" t="s">
        <v>413</v>
      </c>
      <c r="I433" s="31">
        <v>0</v>
      </c>
      <c r="J433" s="31">
        <v>10000</v>
      </c>
      <c r="K433" s="31">
        <v>0</v>
      </c>
      <c r="L433" s="32">
        <f t="shared" si="7"/>
        <v>0</v>
      </c>
    </row>
    <row r="434" spans="1:12" ht="78.75" outlineLevel="7">
      <c r="A434" s="12" t="s">
        <v>677</v>
      </c>
      <c r="B434" s="30" t="s">
        <v>409</v>
      </c>
      <c r="C434" s="12" t="s">
        <v>388</v>
      </c>
      <c r="D434" s="30" t="s">
        <v>17</v>
      </c>
      <c r="E434" s="12" t="s">
        <v>602</v>
      </c>
      <c r="F434" s="30" t="s">
        <v>3</v>
      </c>
      <c r="G434" s="12" t="s">
        <v>640</v>
      </c>
      <c r="H434" s="12" t="s">
        <v>398</v>
      </c>
      <c r="I434" s="31">
        <v>9766143</v>
      </c>
      <c r="J434" s="31">
        <v>9809988</v>
      </c>
      <c r="K434" s="31">
        <v>9809988</v>
      </c>
      <c r="L434" s="32">
        <f t="shared" si="7"/>
        <v>100</v>
      </c>
    </row>
    <row r="435" spans="1:12" ht="94.5" outlineLevel="6">
      <c r="A435" s="12" t="s">
        <v>676</v>
      </c>
      <c r="B435" s="30" t="s">
        <v>510</v>
      </c>
      <c r="C435" s="11" t="s">
        <v>388</v>
      </c>
      <c r="D435" s="27" t="s">
        <v>17</v>
      </c>
      <c r="E435" s="11" t="s">
        <v>602</v>
      </c>
      <c r="F435" s="27" t="s">
        <v>3</v>
      </c>
      <c r="G435" s="11" t="s">
        <v>503</v>
      </c>
      <c r="H435" s="11"/>
      <c r="I435" s="28">
        <v>32387600</v>
      </c>
      <c r="J435" s="28">
        <v>32536811.760000002</v>
      </c>
      <c r="K435" s="28">
        <v>31061133.449999999</v>
      </c>
      <c r="L435" s="29">
        <f t="shared" si="7"/>
        <v>95.464588476323399</v>
      </c>
    </row>
    <row r="436" spans="1:12" ht="15.75" outlineLevel="7">
      <c r="A436" s="12" t="s">
        <v>675</v>
      </c>
      <c r="B436" s="30" t="s">
        <v>143</v>
      </c>
      <c r="C436" s="12" t="s">
        <v>388</v>
      </c>
      <c r="D436" s="30" t="s">
        <v>17</v>
      </c>
      <c r="E436" s="12" t="s">
        <v>602</v>
      </c>
      <c r="F436" s="30" t="s">
        <v>3</v>
      </c>
      <c r="G436" s="12" t="s">
        <v>503</v>
      </c>
      <c r="H436" s="12" t="s">
        <v>144</v>
      </c>
      <c r="I436" s="31">
        <v>3367100</v>
      </c>
      <c r="J436" s="31">
        <v>3235737</v>
      </c>
      <c r="K436" s="31">
        <v>3132409.38</v>
      </c>
      <c r="L436" s="32">
        <f t="shared" si="7"/>
        <v>96.806674337253</v>
      </c>
    </row>
    <row r="437" spans="1:12" ht="31.5" outlineLevel="7">
      <c r="A437" s="12" t="s">
        <v>674</v>
      </c>
      <c r="B437" s="30" t="s">
        <v>140</v>
      </c>
      <c r="C437" s="12" t="s">
        <v>388</v>
      </c>
      <c r="D437" s="30" t="s">
        <v>17</v>
      </c>
      <c r="E437" s="12" t="s">
        <v>602</v>
      </c>
      <c r="F437" s="30" t="s">
        <v>3</v>
      </c>
      <c r="G437" s="12" t="s">
        <v>503</v>
      </c>
      <c r="H437" s="12" t="s">
        <v>141</v>
      </c>
      <c r="I437" s="31">
        <v>31000</v>
      </c>
      <c r="J437" s="31">
        <v>31000</v>
      </c>
      <c r="K437" s="31">
        <v>3836.44</v>
      </c>
      <c r="L437" s="32">
        <f t="shared" si="7"/>
        <v>12.375612903225806</v>
      </c>
    </row>
    <row r="438" spans="1:12" ht="63" outlineLevel="7">
      <c r="A438" s="12" t="s">
        <v>673</v>
      </c>
      <c r="B438" s="30" t="s">
        <v>137</v>
      </c>
      <c r="C438" s="12" t="s">
        <v>388</v>
      </c>
      <c r="D438" s="30" t="s">
        <v>17</v>
      </c>
      <c r="E438" s="12" t="s">
        <v>602</v>
      </c>
      <c r="F438" s="30" t="s">
        <v>3</v>
      </c>
      <c r="G438" s="12" t="s">
        <v>503</v>
      </c>
      <c r="H438" s="12" t="s">
        <v>138</v>
      </c>
      <c r="I438" s="31">
        <v>1016900</v>
      </c>
      <c r="J438" s="31">
        <v>1010970</v>
      </c>
      <c r="K438" s="31">
        <v>946161.37</v>
      </c>
      <c r="L438" s="32">
        <f t="shared" si="7"/>
        <v>93.589460617031179</v>
      </c>
    </row>
    <row r="439" spans="1:12" ht="47.25" outlineLevel="7">
      <c r="A439" s="12" t="s">
        <v>672</v>
      </c>
      <c r="B439" s="30" t="s">
        <v>134</v>
      </c>
      <c r="C439" s="12" t="s">
        <v>388</v>
      </c>
      <c r="D439" s="30" t="s">
        <v>17</v>
      </c>
      <c r="E439" s="12" t="s">
        <v>602</v>
      </c>
      <c r="F439" s="30" t="s">
        <v>3</v>
      </c>
      <c r="G439" s="12" t="s">
        <v>503</v>
      </c>
      <c r="H439" s="12" t="s">
        <v>135</v>
      </c>
      <c r="I439" s="31">
        <v>9559700</v>
      </c>
      <c r="J439" s="31">
        <v>9526991.3300000001</v>
      </c>
      <c r="K439" s="31">
        <v>8264385.8700000001</v>
      </c>
      <c r="L439" s="32">
        <f t="shared" si="7"/>
        <v>86.747070336632717</v>
      </c>
    </row>
    <row r="440" spans="1:12" ht="78.75" outlineLevel="7">
      <c r="A440" s="12" t="s">
        <v>668</v>
      </c>
      <c r="B440" s="30" t="s">
        <v>401</v>
      </c>
      <c r="C440" s="12" t="s">
        <v>388</v>
      </c>
      <c r="D440" s="30" t="s">
        <v>17</v>
      </c>
      <c r="E440" s="12" t="s">
        <v>602</v>
      </c>
      <c r="F440" s="30" t="s">
        <v>3</v>
      </c>
      <c r="G440" s="12" t="s">
        <v>503</v>
      </c>
      <c r="H440" s="12" t="s">
        <v>402</v>
      </c>
      <c r="I440" s="31">
        <v>11703200</v>
      </c>
      <c r="J440" s="31">
        <v>11809961.02</v>
      </c>
      <c r="K440" s="31">
        <v>11809961.02</v>
      </c>
      <c r="L440" s="32">
        <f t="shared" si="7"/>
        <v>100</v>
      </c>
    </row>
    <row r="441" spans="1:12" ht="31.5" outlineLevel="7">
      <c r="A441" s="12" t="s">
        <v>667</v>
      </c>
      <c r="B441" s="30" t="s">
        <v>537</v>
      </c>
      <c r="C441" s="12" t="s">
        <v>388</v>
      </c>
      <c r="D441" s="30" t="s">
        <v>17</v>
      </c>
      <c r="E441" s="12" t="s">
        <v>602</v>
      </c>
      <c r="F441" s="30" t="s">
        <v>3</v>
      </c>
      <c r="G441" s="12" t="s">
        <v>503</v>
      </c>
      <c r="H441" s="12" t="s">
        <v>413</v>
      </c>
      <c r="I441" s="31">
        <v>0</v>
      </c>
      <c r="J441" s="31">
        <v>175883.67</v>
      </c>
      <c r="K441" s="31">
        <v>175883.67</v>
      </c>
      <c r="L441" s="32">
        <f t="shared" si="7"/>
        <v>100</v>
      </c>
    </row>
    <row r="442" spans="1:12" ht="78.75" outlineLevel="7">
      <c r="A442" s="12" t="s">
        <v>666</v>
      </c>
      <c r="B442" s="30" t="s">
        <v>409</v>
      </c>
      <c r="C442" s="12" t="s">
        <v>388</v>
      </c>
      <c r="D442" s="30" t="s">
        <v>17</v>
      </c>
      <c r="E442" s="12" t="s">
        <v>602</v>
      </c>
      <c r="F442" s="30" t="s">
        <v>3</v>
      </c>
      <c r="G442" s="12" t="s">
        <v>503</v>
      </c>
      <c r="H442" s="12" t="s">
        <v>398</v>
      </c>
      <c r="I442" s="31">
        <v>6674900</v>
      </c>
      <c r="J442" s="31">
        <v>6644900</v>
      </c>
      <c r="K442" s="31">
        <v>6644900</v>
      </c>
      <c r="L442" s="32">
        <f t="shared" si="7"/>
        <v>100</v>
      </c>
    </row>
    <row r="443" spans="1:12" ht="31.5" outlineLevel="7">
      <c r="A443" s="12" t="s">
        <v>665</v>
      </c>
      <c r="B443" s="30" t="s">
        <v>601</v>
      </c>
      <c r="C443" s="12" t="s">
        <v>388</v>
      </c>
      <c r="D443" s="30" t="s">
        <v>17</v>
      </c>
      <c r="E443" s="12" t="s">
        <v>602</v>
      </c>
      <c r="F443" s="30" t="s">
        <v>3</v>
      </c>
      <c r="G443" s="12" t="s">
        <v>503</v>
      </c>
      <c r="H443" s="12" t="s">
        <v>395</v>
      </c>
      <c r="I443" s="31">
        <v>0</v>
      </c>
      <c r="J443" s="31">
        <v>36418.74</v>
      </c>
      <c r="K443" s="31">
        <v>36418.74</v>
      </c>
      <c r="L443" s="32">
        <f t="shared" si="7"/>
        <v>100</v>
      </c>
    </row>
    <row r="444" spans="1:12" ht="15.75" outlineLevel="7">
      <c r="A444" s="12" t="s">
        <v>664</v>
      </c>
      <c r="B444" s="30" t="s">
        <v>128</v>
      </c>
      <c r="C444" s="12" t="s">
        <v>388</v>
      </c>
      <c r="D444" s="30" t="s">
        <v>17</v>
      </c>
      <c r="E444" s="12" t="s">
        <v>602</v>
      </c>
      <c r="F444" s="30" t="s">
        <v>3</v>
      </c>
      <c r="G444" s="12" t="s">
        <v>503</v>
      </c>
      <c r="H444" s="12" t="s">
        <v>129</v>
      </c>
      <c r="I444" s="31">
        <v>34800</v>
      </c>
      <c r="J444" s="31">
        <v>0</v>
      </c>
      <c r="K444" s="31">
        <v>0</v>
      </c>
      <c r="L444" s="32">
        <v>0</v>
      </c>
    </row>
    <row r="445" spans="1:12" ht="15.75" outlineLevel="7">
      <c r="A445" s="12" t="s">
        <v>663</v>
      </c>
      <c r="B445" s="30" t="s">
        <v>122</v>
      </c>
      <c r="C445" s="12" t="s">
        <v>388</v>
      </c>
      <c r="D445" s="30" t="s">
        <v>17</v>
      </c>
      <c r="E445" s="12" t="s">
        <v>602</v>
      </c>
      <c r="F445" s="30" t="s">
        <v>3</v>
      </c>
      <c r="G445" s="12" t="s">
        <v>503</v>
      </c>
      <c r="H445" s="12" t="s">
        <v>123</v>
      </c>
      <c r="I445" s="31">
        <v>0</v>
      </c>
      <c r="J445" s="31">
        <v>64950</v>
      </c>
      <c r="K445" s="31">
        <v>47176.959999999999</v>
      </c>
      <c r="L445" s="32">
        <f t="shared" si="7"/>
        <v>72.635812163202459</v>
      </c>
    </row>
    <row r="446" spans="1:12" ht="157.5" outlineLevel="6">
      <c r="A446" s="12" t="s">
        <v>662</v>
      </c>
      <c r="B446" s="36" t="s">
        <v>559</v>
      </c>
      <c r="C446" s="11" t="s">
        <v>388</v>
      </c>
      <c r="D446" s="27" t="s">
        <v>17</v>
      </c>
      <c r="E446" s="11" t="s">
        <v>602</v>
      </c>
      <c r="F446" s="27" t="s">
        <v>3</v>
      </c>
      <c r="G446" s="11" t="s">
        <v>555</v>
      </c>
      <c r="H446" s="11"/>
      <c r="I446" s="28">
        <v>4801400</v>
      </c>
      <c r="J446" s="28">
        <v>5329022.16</v>
      </c>
      <c r="K446" s="28">
        <v>5301597.6900000004</v>
      </c>
      <c r="L446" s="29">
        <f t="shared" si="7"/>
        <v>99.485375193110485</v>
      </c>
    </row>
    <row r="447" spans="1:12" ht="15.75" outlineLevel="7">
      <c r="A447" s="12" t="s">
        <v>661</v>
      </c>
      <c r="B447" s="30" t="s">
        <v>143</v>
      </c>
      <c r="C447" s="12" t="s">
        <v>388</v>
      </c>
      <c r="D447" s="30" t="s">
        <v>17</v>
      </c>
      <c r="E447" s="12" t="s">
        <v>602</v>
      </c>
      <c r="F447" s="30" t="s">
        <v>3</v>
      </c>
      <c r="G447" s="12" t="s">
        <v>555</v>
      </c>
      <c r="H447" s="12" t="s">
        <v>144</v>
      </c>
      <c r="I447" s="31">
        <v>1665800</v>
      </c>
      <c r="J447" s="31">
        <v>1763580</v>
      </c>
      <c r="K447" s="31">
        <v>1752070.63</v>
      </c>
      <c r="L447" s="32">
        <f t="shared" si="7"/>
        <v>99.347385998933973</v>
      </c>
    </row>
    <row r="448" spans="1:12" ht="63" outlineLevel="7">
      <c r="A448" s="12" t="s">
        <v>660</v>
      </c>
      <c r="B448" s="30" t="s">
        <v>137</v>
      </c>
      <c r="C448" s="12" t="s">
        <v>388</v>
      </c>
      <c r="D448" s="30" t="s">
        <v>17</v>
      </c>
      <c r="E448" s="12" t="s">
        <v>602</v>
      </c>
      <c r="F448" s="30" t="s">
        <v>3</v>
      </c>
      <c r="G448" s="12" t="s">
        <v>555</v>
      </c>
      <c r="H448" s="12" t="s">
        <v>138</v>
      </c>
      <c r="I448" s="31">
        <v>502900</v>
      </c>
      <c r="J448" s="31">
        <v>542413</v>
      </c>
      <c r="K448" s="31">
        <v>526497.9</v>
      </c>
      <c r="L448" s="32">
        <f t="shared" si="7"/>
        <v>97.06587047139358</v>
      </c>
    </row>
    <row r="449" spans="1:12" ht="78.75" outlineLevel="7">
      <c r="A449" s="12" t="s">
        <v>659</v>
      </c>
      <c r="B449" s="30" t="s">
        <v>401</v>
      </c>
      <c r="C449" s="12" t="s">
        <v>388</v>
      </c>
      <c r="D449" s="30" t="s">
        <v>17</v>
      </c>
      <c r="E449" s="12" t="s">
        <v>602</v>
      </c>
      <c r="F449" s="30" t="s">
        <v>3</v>
      </c>
      <c r="G449" s="12" t="s">
        <v>555</v>
      </c>
      <c r="H449" s="12" t="s">
        <v>402</v>
      </c>
      <c r="I449" s="31">
        <v>1543200</v>
      </c>
      <c r="J449" s="31">
        <v>1871098.47</v>
      </c>
      <c r="K449" s="31">
        <v>1871098.47</v>
      </c>
      <c r="L449" s="32">
        <f t="shared" si="7"/>
        <v>100</v>
      </c>
    </row>
    <row r="450" spans="1:12" ht="78.75" outlineLevel="7">
      <c r="A450" s="12" t="s">
        <v>658</v>
      </c>
      <c r="B450" s="30" t="s">
        <v>409</v>
      </c>
      <c r="C450" s="12" t="s">
        <v>388</v>
      </c>
      <c r="D450" s="30" t="s">
        <v>17</v>
      </c>
      <c r="E450" s="12" t="s">
        <v>602</v>
      </c>
      <c r="F450" s="30" t="s">
        <v>3</v>
      </c>
      <c r="G450" s="12" t="s">
        <v>555</v>
      </c>
      <c r="H450" s="12" t="s">
        <v>398</v>
      </c>
      <c r="I450" s="31">
        <v>1089500</v>
      </c>
      <c r="J450" s="31">
        <v>1151930.69</v>
      </c>
      <c r="K450" s="31">
        <v>1151930.69</v>
      </c>
      <c r="L450" s="32">
        <f t="shared" si="7"/>
        <v>100</v>
      </c>
    </row>
    <row r="451" spans="1:12" ht="126" outlineLevel="6">
      <c r="A451" s="12" t="s">
        <v>657</v>
      </c>
      <c r="B451" s="36" t="s">
        <v>622</v>
      </c>
      <c r="C451" s="11" t="s">
        <v>388</v>
      </c>
      <c r="D451" s="27" t="s">
        <v>17</v>
      </c>
      <c r="E451" s="11" t="s">
        <v>602</v>
      </c>
      <c r="F451" s="27" t="s">
        <v>3</v>
      </c>
      <c r="G451" s="11" t="s">
        <v>620</v>
      </c>
      <c r="H451" s="11"/>
      <c r="I451" s="28">
        <v>1330300</v>
      </c>
      <c r="J451" s="28">
        <v>1130300</v>
      </c>
      <c r="K451" s="28">
        <v>1083302.75</v>
      </c>
      <c r="L451" s="29">
        <f t="shared" si="7"/>
        <v>95.842055206582316</v>
      </c>
    </row>
    <row r="452" spans="1:12" ht="47.25" outlineLevel="7">
      <c r="A452" s="12" t="s">
        <v>655</v>
      </c>
      <c r="B452" s="30" t="s">
        <v>134</v>
      </c>
      <c r="C452" s="12" t="s">
        <v>388</v>
      </c>
      <c r="D452" s="30" t="s">
        <v>17</v>
      </c>
      <c r="E452" s="12" t="s">
        <v>602</v>
      </c>
      <c r="F452" s="30" t="s">
        <v>3</v>
      </c>
      <c r="G452" s="12" t="s">
        <v>620</v>
      </c>
      <c r="H452" s="12" t="s">
        <v>135</v>
      </c>
      <c r="I452" s="31">
        <v>1330300</v>
      </c>
      <c r="J452" s="31">
        <v>1130300</v>
      </c>
      <c r="K452" s="31">
        <v>1083302.75</v>
      </c>
      <c r="L452" s="32">
        <f t="shared" si="7"/>
        <v>95.842055206582316</v>
      </c>
    </row>
    <row r="453" spans="1:12" ht="126" outlineLevel="6">
      <c r="A453" s="12" t="s">
        <v>654</v>
      </c>
      <c r="B453" s="36" t="s">
        <v>549</v>
      </c>
      <c r="C453" s="11" t="s">
        <v>388</v>
      </c>
      <c r="D453" s="27" t="s">
        <v>17</v>
      </c>
      <c r="E453" s="11" t="s">
        <v>602</v>
      </c>
      <c r="F453" s="27" t="s">
        <v>3</v>
      </c>
      <c r="G453" s="11" t="s">
        <v>547</v>
      </c>
      <c r="H453" s="11"/>
      <c r="I453" s="28">
        <v>0</v>
      </c>
      <c r="J453" s="28">
        <v>1748673.51</v>
      </c>
      <c r="K453" s="28">
        <v>0</v>
      </c>
      <c r="L453" s="29">
        <f t="shared" si="7"/>
        <v>0</v>
      </c>
    </row>
    <row r="454" spans="1:12" ht="63" outlineLevel="7">
      <c r="A454" s="12" t="s">
        <v>653</v>
      </c>
      <c r="B454" s="30" t="s">
        <v>616</v>
      </c>
      <c r="C454" s="12" t="s">
        <v>388</v>
      </c>
      <c r="D454" s="30" t="s">
        <v>17</v>
      </c>
      <c r="E454" s="12" t="s">
        <v>602</v>
      </c>
      <c r="F454" s="30" t="s">
        <v>3</v>
      </c>
      <c r="G454" s="12" t="s">
        <v>547</v>
      </c>
      <c r="H454" s="12" t="s">
        <v>617</v>
      </c>
      <c r="I454" s="31">
        <v>0</v>
      </c>
      <c r="J454" s="31">
        <v>1748673.51</v>
      </c>
      <c r="K454" s="31">
        <v>0</v>
      </c>
      <c r="L454" s="32">
        <f t="shared" si="7"/>
        <v>0</v>
      </c>
    </row>
    <row r="455" spans="1:12" ht="126" outlineLevel="6">
      <c r="A455" s="12" t="s">
        <v>652</v>
      </c>
      <c r="B455" s="36" t="s">
        <v>545</v>
      </c>
      <c r="C455" s="11" t="s">
        <v>388</v>
      </c>
      <c r="D455" s="27" t="s">
        <v>17</v>
      </c>
      <c r="E455" s="11" t="s">
        <v>602</v>
      </c>
      <c r="F455" s="27" t="s">
        <v>3</v>
      </c>
      <c r="G455" s="11" t="s">
        <v>543</v>
      </c>
      <c r="H455" s="11"/>
      <c r="I455" s="28">
        <v>0</v>
      </c>
      <c r="J455" s="28">
        <v>742653.03</v>
      </c>
      <c r="K455" s="28">
        <v>742653.03</v>
      </c>
      <c r="L455" s="29">
        <f t="shared" si="7"/>
        <v>100</v>
      </c>
    </row>
    <row r="456" spans="1:12" ht="47.25" outlineLevel="7">
      <c r="A456" s="12" t="s">
        <v>651</v>
      </c>
      <c r="B456" s="30" t="s">
        <v>134</v>
      </c>
      <c r="C456" s="12" t="s">
        <v>388</v>
      </c>
      <c r="D456" s="30" t="s">
        <v>17</v>
      </c>
      <c r="E456" s="12" t="s">
        <v>602</v>
      </c>
      <c r="F456" s="30" t="s">
        <v>3</v>
      </c>
      <c r="G456" s="12" t="s">
        <v>543</v>
      </c>
      <c r="H456" s="12" t="s">
        <v>135</v>
      </c>
      <c r="I456" s="31">
        <v>0</v>
      </c>
      <c r="J456" s="31">
        <v>609653.03</v>
      </c>
      <c r="K456" s="31">
        <v>609653.03</v>
      </c>
      <c r="L456" s="32">
        <f t="shared" si="7"/>
        <v>100</v>
      </c>
    </row>
    <row r="457" spans="1:12" ht="31.5" outlineLevel="7">
      <c r="A457" s="12" t="s">
        <v>649</v>
      </c>
      <c r="B457" s="30" t="s">
        <v>537</v>
      </c>
      <c r="C457" s="12" t="s">
        <v>388</v>
      </c>
      <c r="D457" s="30" t="s">
        <v>17</v>
      </c>
      <c r="E457" s="12" t="s">
        <v>602</v>
      </c>
      <c r="F457" s="30" t="s">
        <v>3</v>
      </c>
      <c r="G457" s="12" t="s">
        <v>543</v>
      </c>
      <c r="H457" s="12" t="s">
        <v>413</v>
      </c>
      <c r="I457" s="31">
        <v>0</v>
      </c>
      <c r="J457" s="31">
        <v>133000</v>
      </c>
      <c r="K457" s="31">
        <v>133000</v>
      </c>
      <c r="L457" s="32">
        <f t="shared" si="7"/>
        <v>100</v>
      </c>
    </row>
    <row r="458" spans="1:12" ht="126" outlineLevel="6">
      <c r="A458" s="12" t="s">
        <v>647</v>
      </c>
      <c r="B458" s="36" t="s">
        <v>541</v>
      </c>
      <c r="C458" s="11" t="s">
        <v>388</v>
      </c>
      <c r="D458" s="27" t="s">
        <v>17</v>
      </c>
      <c r="E458" s="11" t="s">
        <v>602</v>
      </c>
      <c r="F458" s="27" t="s">
        <v>3</v>
      </c>
      <c r="G458" s="11" t="s">
        <v>538</v>
      </c>
      <c r="H458" s="11"/>
      <c r="I458" s="28">
        <v>0</v>
      </c>
      <c r="J458" s="28">
        <v>6924691.4299999997</v>
      </c>
      <c r="K458" s="28">
        <v>5891622.2999999998</v>
      </c>
      <c r="L458" s="29">
        <f t="shared" si="7"/>
        <v>85.081369466884681</v>
      </c>
    </row>
    <row r="459" spans="1:12" ht="47.25" outlineLevel="7">
      <c r="A459" s="12" t="s">
        <v>646</v>
      </c>
      <c r="B459" s="30" t="s">
        <v>134</v>
      </c>
      <c r="C459" s="12" t="s">
        <v>388</v>
      </c>
      <c r="D459" s="30" t="s">
        <v>17</v>
      </c>
      <c r="E459" s="12" t="s">
        <v>602</v>
      </c>
      <c r="F459" s="30" t="s">
        <v>3</v>
      </c>
      <c r="G459" s="12" t="s">
        <v>538</v>
      </c>
      <c r="H459" s="12" t="s">
        <v>135</v>
      </c>
      <c r="I459" s="31">
        <v>0</v>
      </c>
      <c r="J459" s="31">
        <v>3085408.5</v>
      </c>
      <c r="K459" s="31">
        <v>3016910.5</v>
      </c>
      <c r="L459" s="32">
        <f t="shared" si="7"/>
        <v>97.779937405371115</v>
      </c>
    </row>
    <row r="460" spans="1:12" ht="31.5" outlineLevel="7">
      <c r="A460" s="12" t="s">
        <v>645</v>
      </c>
      <c r="B460" s="30" t="s">
        <v>537</v>
      </c>
      <c r="C460" s="12" t="s">
        <v>388</v>
      </c>
      <c r="D460" s="30" t="s">
        <v>17</v>
      </c>
      <c r="E460" s="12" t="s">
        <v>602</v>
      </c>
      <c r="F460" s="30" t="s">
        <v>3</v>
      </c>
      <c r="G460" s="12" t="s">
        <v>538</v>
      </c>
      <c r="H460" s="12" t="s">
        <v>413</v>
      </c>
      <c r="I460" s="31">
        <v>0</v>
      </c>
      <c r="J460" s="31">
        <v>2400682.9300000002</v>
      </c>
      <c r="K460" s="31">
        <v>1436143.62</v>
      </c>
      <c r="L460" s="32">
        <f t="shared" si="7"/>
        <v>59.822294816750329</v>
      </c>
    </row>
    <row r="461" spans="1:12" ht="31.5" outlineLevel="7">
      <c r="A461" s="12" t="s">
        <v>644</v>
      </c>
      <c r="B461" s="30" t="s">
        <v>601</v>
      </c>
      <c r="C461" s="12" t="s">
        <v>388</v>
      </c>
      <c r="D461" s="30" t="s">
        <v>17</v>
      </c>
      <c r="E461" s="12" t="s">
        <v>602</v>
      </c>
      <c r="F461" s="30" t="s">
        <v>3</v>
      </c>
      <c r="G461" s="12" t="s">
        <v>538</v>
      </c>
      <c r="H461" s="12" t="s">
        <v>395</v>
      </c>
      <c r="I461" s="31">
        <v>0</v>
      </c>
      <c r="J461" s="31">
        <v>1438600</v>
      </c>
      <c r="K461" s="31">
        <v>1438568.18</v>
      </c>
      <c r="L461" s="32">
        <f t="shared" si="7"/>
        <v>99.997788127346027</v>
      </c>
    </row>
    <row r="462" spans="1:12" ht="47.25" outlineLevel="4">
      <c r="A462" s="12" t="s">
        <v>643</v>
      </c>
      <c r="B462" s="30" t="s">
        <v>314</v>
      </c>
      <c r="C462" s="11" t="s">
        <v>388</v>
      </c>
      <c r="D462" s="27" t="s">
        <v>17</v>
      </c>
      <c r="E462" s="11" t="s">
        <v>602</v>
      </c>
      <c r="F462" s="27" t="s">
        <v>3</v>
      </c>
      <c r="G462" s="11" t="s">
        <v>315</v>
      </c>
      <c r="H462" s="11"/>
      <c r="I462" s="28">
        <v>0</v>
      </c>
      <c r="J462" s="28">
        <v>72420</v>
      </c>
      <c r="K462" s="28">
        <v>72420</v>
      </c>
      <c r="L462" s="29">
        <f t="shared" si="7"/>
        <v>100</v>
      </c>
    </row>
    <row r="463" spans="1:12" ht="78.75" outlineLevel="5">
      <c r="A463" s="12" t="s">
        <v>642</v>
      </c>
      <c r="B463" s="30" t="s">
        <v>530</v>
      </c>
      <c r="C463" s="11" t="s">
        <v>388</v>
      </c>
      <c r="D463" s="27" t="s">
        <v>17</v>
      </c>
      <c r="E463" s="11" t="s">
        <v>602</v>
      </c>
      <c r="F463" s="27" t="s">
        <v>3</v>
      </c>
      <c r="G463" s="11" t="s">
        <v>531</v>
      </c>
      <c r="H463" s="11"/>
      <c r="I463" s="28">
        <v>0</v>
      </c>
      <c r="J463" s="28">
        <v>72420</v>
      </c>
      <c r="K463" s="28">
        <v>72420</v>
      </c>
      <c r="L463" s="29">
        <f t="shared" si="7"/>
        <v>100</v>
      </c>
    </row>
    <row r="464" spans="1:12" ht="141.75" outlineLevel="6">
      <c r="A464" s="12" t="s">
        <v>641</v>
      </c>
      <c r="B464" s="36" t="s">
        <v>528</v>
      </c>
      <c r="C464" s="11" t="s">
        <v>388</v>
      </c>
      <c r="D464" s="27" t="s">
        <v>17</v>
      </c>
      <c r="E464" s="11" t="s">
        <v>602</v>
      </c>
      <c r="F464" s="27" t="s">
        <v>3</v>
      </c>
      <c r="G464" s="11" t="s">
        <v>526</v>
      </c>
      <c r="H464" s="11"/>
      <c r="I464" s="28">
        <v>0</v>
      </c>
      <c r="J464" s="28">
        <v>70500</v>
      </c>
      <c r="K464" s="28">
        <v>70500</v>
      </c>
      <c r="L464" s="29">
        <f t="shared" si="7"/>
        <v>100</v>
      </c>
    </row>
    <row r="465" spans="1:12" ht="31.5" outlineLevel="7">
      <c r="A465" s="12" t="s">
        <v>639</v>
      </c>
      <c r="B465" s="30" t="s">
        <v>601</v>
      </c>
      <c r="C465" s="12" t="s">
        <v>388</v>
      </c>
      <c r="D465" s="30" t="s">
        <v>17</v>
      </c>
      <c r="E465" s="12" t="s">
        <v>602</v>
      </c>
      <c r="F465" s="30" t="s">
        <v>3</v>
      </c>
      <c r="G465" s="12" t="s">
        <v>526</v>
      </c>
      <c r="H465" s="12" t="s">
        <v>395</v>
      </c>
      <c r="I465" s="31">
        <v>0</v>
      </c>
      <c r="J465" s="31">
        <v>70500</v>
      </c>
      <c r="K465" s="31">
        <v>70500</v>
      </c>
      <c r="L465" s="32">
        <f t="shared" si="7"/>
        <v>100</v>
      </c>
    </row>
    <row r="466" spans="1:12" ht="141.75" outlineLevel="6">
      <c r="A466" s="12" t="s">
        <v>638</v>
      </c>
      <c r="B466" s="36" t="s">
        <v>524</v>
      </c>
      <c r="C466" s="11" t="s">
        <v>388</v>
      </c>
      <c r="D466" s="27" t="s">
        <v>17</v>
      </c>
      <c r="E466" s="11" t="s">
        <v>602</v>
      </c>
      <c r="F466" s="27" t="s">
        <v>3</v>
      </c>
      <c r="G466" s="11" t="s">
        <v>521</v>
      </c>
      <c r="H466" s="11"/>
      <c r="I466" s="28">
        <v>0</v>
      </c>
      <c r="J466" s="28">
        <v>1920</v>
      </c>
      <c r="K466" s="28">
        <v>1920</v>
      </c>
      <c r="L466" s="29">
        <f t="shared" si="7"/>
        <v>100</v>
      </c>
    </row>
    <row r="467" spans="1:12" ht="31.5" outlineLevel="7">
      <c r="A467" s="12" t="s">
        <v>637</v>
      </c>
      <c r="B467" s="30" t="s">
        <v>601</v>
      </c>
      <c r="C467" s="12" t="s">
        <v>388</v>
      </c>
      <c r="D467" s="30" t="s">
        <v>17</v>
      </c>
      <c r="E467" s="12" t="s">
        <v>602</v>
      </c>
      <c r="F467" s="30" t="s">
        <v>3</v>
      </c>
      <c r="G467" s="12" t="s">
        <v>521</v>
      </c>
      <c r="H467" s="12" t="s">
        <v>395</v>
      </c>
      <c r="I467" s="31">
        <v>0</v>
      </c>
      <c r="J467" s="31">
        <v>1920</v>
      </c>
      <c r="K467" s="31">
        <v>1920</v>
      </c>
      <c r="L467" s="32">
        <f t="shared" si="7"/>
        <v>100</v>
      </c>
    </row>
    <row r="468" spans="1:12" ht="15.75" outlineLevel="2">
      <c r="A468" s="12" t="s">
        <v>636</v>
      </c>
      <c r="B468" s="30" t="s">
        <v>56</v>
      </c>
      <c r="C468" s="11" t="s">
        <v>388</v>
      </c>
      <c r="D468" s="27" t="s">
        <v>17</v>
      </c>
      <c r="E468" s="11" t="s">
        <v>522</v>
      </c>
      <c r="F468" s="27" t="s">
        <v>5</v>
      </c>
      <c r="G468" s="11"/>
      <c r="H468" s="11"/>
      <c r="I468" s="28">
        <v>203121400</v>
      </c>
      <c r="J468" s="28">
        <v>225927003.90000001</v>
      </c>
      <c r="K468" s="28">
        <v>222071976.16</v>
      </c>
      <c r="L468" s="29">
        <f t="shared" si="7"/>
        <v>98.293684387676677</v>
      </c>
    </row>
    <row r="469" spans="1:12" ht="31.5" outlineLevel="4">
      <c r="A469" s="12" t="s">
        <v>635</v>
      </c>
      <c r="B469" s="30" t="s">
        <v>396</v>
      </c>
      <c r="C469" s="11" t="s">
        <v>388</v>
      </c>
      <c r="D469" s="27" t="s">
        <v>17</v>
      </c>
      <c r="E469" s="11" t="s">
        <v>522</v>
      </c>
      <c r="F469" s="27" t="s">
        <v>5</v>
      </c>
      <c r="G469" s="11" t="s">
        <v>397</v>
      </c>
      <c r="H469" s="11"/>
      <c r="I469" s="28">
        <v>203121400</v>
      </c>
      <c r="J469" s="28">
        <v>225919083.90000001</v>
      </c>
      <c r="K469" s="28">
        <v>222064056.16</v>
      </c>
      <c r="L469" s="29">
        <f t="shared" si="7"/>
        <v>98.293624569712591</v>
      </c>
    </row>
    <row r="470" spans="1:12" ht="63" outlineLevel="5">
      <c r="A470" s="12" t="s">
        <v>634</v>
      </c>
      <c r="B470" s="30" t="s">
        <v>393</v>
      </c>
      <c r="C470" s="11" t="s">
        <v>388</v>
      </c>
      <c r="D470" s="27" t="s">
        <v>17</v>
      </c>
      <c r="E470" s="11" t="s">
        <v>522</v>
      </c>
      <c r="F470" s="27" t="s">
        <v>5</v>
      </c>
      <c r="G470" s="11" t="s">
        <v>394</v>
      </c>
      <c r="H470" s="11"/>
      <c r="I470" s="28">
        <v>203121400</v>
      </c>
      <c r="J470" s="28">
        <v>225919083.90000001</v>
      </c>
      <c r="K470" s="28">
        <v>222064056.16</v>
      </c>
      <c r="L470" s="29">
        <f t="shared" si="7"/>
        <v>98.293624569712591</v>
      </c>
    </row>
    <row r="471" spans="1:12" ht="157.5" outlineLevel="6">
      <c r="A471" s="12" t="s">
        <v>633</v>
      </c>
      <c r="B471" s="36" t="s">
        <v>595</v>
      </c>
      <c r="C471" s="11" t="s">
        <v>388</v>
      </c>
      <c r="D471" s="27" t="s">
        <v>17</v>
      </c>
      <c r="E471" s="11" t="s">
        <v>522</v>
      </c>
      <c r="F471" s="27" t="s">
        <v>5</v>
      </c>
      <c r="G471" s="11" t="s">
        <v>591</v>
      </c>
      <c r="H471" s="11"/>
      <c r="I471" s="28">
        <v>0</v>
      </c>
      <c r="J471" s="28">
        <v>1557586</v>
      </c>
      <c r="K471" s="28">
        <v>1557586</v>
      </c>
      <c r="L471" s="29">
        <f t="shared" si="7"/>
        <v>100</v>
      </c>
    </row>
    <row r="472" spans="1:12" ht="15.75" outlineLevel="7">
      <c r="A472" s="12" t="s">
        <v>632</v>
      </c>
      <c r="B472" s="30" t="s">
        <v>143</v>
      </c>
      <c r="C472" s="12" t="s">
        <v>388</v>
      </c>
      <c r="D472" s="30" t="s">
        <v>17</v>
      </c>
      <c r="E472" s="12" t="s">
        <v>522</v>
      </c>
      <c r="F472" s="30" t="s">
        <v>5</v>
      </c>
      <c r="G472" s="12" t="s">
        <v>591</v>
      </c>
      <c r="H472" s="12" t="s">
        <v>144</v>
      </c>
      <c r="I472" s="31">
        <v>0</v>
      </c>
      <c r="J472" s="31">
        <v>732184</v>
      </c>
      <c r="K472" s="31">
        <v>732184</v>
      </c>
      <c r="L472" s="32">
        <f t="shared" si="7"/>
        <v>100</v>
      </c>
    </row>
    <row r="473" spans="1:12" ht="63" outlineLevel="7">
      <c r="A473" s="12" t="s">
        <v>631</v>
      </c>
      <c r="B473" s="30" t="s">
        <v>137</v>
      </c>
      <c r="C473" s="12" t="s">
        <v>388</v>
      </c>
      <c r="D473" s="30" t="s">
        <v>17</v>
      </c>
      <c r="E473" s="12" t="s">
        <v>522</v>
      </c>
      <c r="F473" s="30" t="s">
        <v>5</v>
      </c>
      <c r="G473" s="12" t="s">
        <v>591</v>
      </c>
      <c r="H473" s="12" t="s">
        <v>138</v>
      </c>
      <c r="I473" s="31">
        <v>0</v>
      </c>
      <c r="J473" s="31">
        <v>221121</v>
      </c>
      <c r="K473" s="31">
        <v>221121</v>
      </c>
      <c r="L473" s="32">
        <f t="shared" si="7"/>
        <v>100</v>
      </c>
    </row>
    <row r="474" spans="1:12" ht="78.75" outlineLevel="7">
      <c r="A474" s="12" t="s">
        <v>630</v>
      </c>
      <c r="B474" s="30" t="s">
        <v>401</v>
      </c>
      <c r="C474" s="12" t="s">
        <v>388</v>
      </c>
      <c r="D474" s="30" t="s">
        <v>17</v>
      </c>
      <c r="E474" s="12" t="s">
        <v>522</v>
      </c>
      <c r="F474" s="30" t="s">
        <v>5</v>
      </c>
      <c r="G474" s="12" t="s">
        <v>591</v>
      </c>
      <c r="H474" s="12" t="s">
        <v>402</v>
      </c>
      <c r="I474" s="31">
        <v>0</v>
      </c>
      <c r="J474" s="31">
        <v>604281</v>
      </c>
      <c r="K474" s="31">
        <v>604281</v>
      </c>
      <c r="L474" s="32">
        <f t="shared" si="7"/>
        <v>100</v>
      </c>
    </row>
    <row r="475" spans="1:12" ht="299.25" outlineLevel="6">
      <c r="A475" s="12" t="s">
        <v>629</v>
      </c>
      <c r="B475" s="36" t="s">
        <v>589</v>
      </c>
      <c r="C475" s="11" t="s">
        <v>388</v>
      </c>
      <c r="D475" s="27" t="s">
        <v>17</v>
      </c>
      <c r="E475" s="11" t="s">
        <v>522</v>
      </c>
      <c r="F475" s="27" t="s">
        <v>5</v>
      </c>
      <c r="G475" s="11" t="s">
        <v>585</v>
      </c>
      <c r="H475" s="11"/>
      <c r="I475" s="28">
        <v>12846500</v>
      </c>
      <c r="J475" s="28">
        <v>12986900</v>
      </c>
      <c r="K475" s="28">
        <v>12744758.57</v>
      </c>
      <c r="L475" s="29">
        <f t="shared" si="7"/>
        <v>98.135494767804488</v>
      </c>
    </row>
    <row r="476" spans="1:12" ht="15.75" outlineLevel="7">
      <c r="A476" s="12" t="s">
        <v>628</v>
      </c>
      <c r="B476" s="30" t="s">
        <v>143</v>
      </c>
      <c r="C476" s="12" t="s">
        <v>388</v>
      </c>
      <c r="D476" s="30" t="s">
        <v>17</v>
      </c>
      <c r="E476" s="12" t="s">
        <v>522</v>
      </c>
      <c r="F476" s="30" t="s">
        <v>5</v>
      </c>
      <c r="G476" s="12" t="s">
        <v>585</v>
      </c>
      <c r="H476" s="12" t="s">
        <v>144</v>
      </c>
      <c r="I476" s="31">
        <v>5461463</v>
      </c>
      <c r="J476" s="31">
        <v>6077040.1299999999</v>
      </c>
      <c r="K476" s="31">
        <v>5893808.0199999996</v>
      </c>
      <c r="L476" s="32">
        <f t="shared" si="7"/>
        <v>96.984846140879426</v>
      </c>
    </row>
    <row r="477" spans="1:12" ht="63" outlineLevel="7">
      <c r="A477" s="12" t="s">
        <v>627</v>
      </c>
      <c r="B477" s="30" t="s">
        <v>137</v>
      </c>
      <c r="C477" s="12" t="s">
        <v>388</v>
      </c>
      <c r="D477" s="30" t="s">
        <v>17</v>
      </c>
      <c r="E477" s="12" t="s">
        <v>522</v>
      </c>
      <c r="F477" s="30" t="s">
        <v>5</v>
      </c>
      <c r="G477" s="12" t="s">
        <v>585</v>
      </c>
      <c r="H477" s="12" t="s">
        <v>138</v>
      </c>
      <c r="I477" s="31">
        <v>1649363</v>
      </c>
      <c r="J477" s="31">
        <v>1835265.71</v>
      </c>
      <c r="K477" s="31">
        <v>1776356.39</v>
      </c>
      <c r="L477" s="32">
        <f t="shared" si="7"/>
        <v>96.790147623909988</v>
      </c>
    </row>
    <row r="478" spans="1:12" ht="78.75" outlineLevel="7">
      <c r="A478" s="12" t="s">
        <v>626</v>
      </c>
      <c r="B478" s="30" t="s">
        <v>401</v>
      </c>
      <c r="C478" s="12" t="s">
        <v>388</v>
      </c>
      <c r="D478" s="30" t="s">
        <v>17</v>
      </c>
      <c r="E478" s="12" t="s">
        <v>522</v>
      </c>
      <c r="F478" s="30" t="s">
        <v>5</v>
      </c>
      <c r="G478" s="12" t="s">
        <v>585</v>
      </c>
      <c r="H478" s="12" t="s">
        <v>402</v>
      </c>
      <c r="I478" s="31">
        <v>5735674</v>
      </c>
      <c r="J478" s="31">
        <v>5074594.16</v>
      </c>
      <c r="K478" s="31">
        <v>5074594.16</v>
      </c>
      <c r="L478" s="32">
        <f t="shared" si="7"/>
        <v>100</v>
      </c>
    </row>
    <row r="479" spans="1:12" ht="110.25" outlineLevel="6">
      <c r="A479" s="12" t="s">
        <v>625</v>
      </c>
      <c r="B479" s="30" t="s">
        <v>583</v>
      </c>
      <c r="C479" s="11" t="s">
        <v>388</v>
      </c>
      <c r="D479" s="27" t="s">
        <v>17</v>
      </c>
      <c r="E479" s="11" t="s">
        <v>522</v>
      </c>
      <c r="F479" s="27" t="s">
        <v>5</v>
      </c>
      <c r="G479" s="11" t="s">
        <v>581</v>
      </c>
      <c r="H479" s="11"/>
      <c r="I479" s="28">
        <v>0</v>
      </c>
      <c r="J479" s="28">
        <v>1636600</v>
      </c>
      <c r="K479" s="28">
        <v>1636600</v>
      </c>
      <c r="L479" s="29">
        <f t="shared" si="7"/>
        <v>100</v>
      </c>
    </row>
    <row r="480" spans="1:12" ht="47.25" outlineLevel="7">
      <c r="A480" s="12" t="s">
        <v>624</v>
      </c>
      <c r="B480" s="30" t="s">
        <v>134</v>
      </c>
      <c r="C480" s="12" t="s">
        <v>388</v>
      </c>
      <c r="D480" s="30" t="s">
        <v>17</v>
      </c>
      <c r="E480" s="12" t="s">
        <v>522</v>
      </c>
      <c r="F480" s="30" t="s">
        <v>5</v>
      </c>
      <c r="G480" s="12" t="s">
        <v>581</v>
      </c>
      <c r="H480" s="12" t="s">
        <v>135</v>
      </c>
      <c r="I480" s="31">
        <v>0</v>
      </c>
      <c r="J480" s="31">
        <v>1636600</v>
      </c>
      <c r="K480" s="31">
        <v>1636600</v>
      </c>
      <c r="L480" s="32">
        <f t="shared" si="7"/>
        <v>100</v>
      </c>
    </row>
    <row r="481" spans="1:12" ht="299.25" outlineLevel="6">
      <c r="A481" s="12" t="s">
        <v>623</v>
      </c>
      <c r="B481" s="36" t="s">
        <v>579</v>
      </c>
      <c r="C481" s="11" t="s">
        <v>388</v>
      </c>
      <c r="D481" s="27" t="s">
        <v>17</v>
      </c>
      <c r="E481" s="11" t="s">
        <v>522</v>
      </c>
      <c r="F481" s="27" t="s">
        <v>5</v>
      </c>
      <c r="G481" s="11" t="s">
        <v>573</v>
      </c>
      <c r="H481" s="11"/>
      <c r="I481" s="28">
        <v>126909800</v>
      </c>
      <c r="J481" s="28">
        <v>136498825</v>
      </c>
      <c r="K481" s="28">
        <v>136380388.28999999</v>
      </c>
      <c r="L481" s="29">
        <f t="shared" si="7"/>
        <v>99.913232432586867</v>
      </c>
    </row>
    <row r="482" spans="1:12" ht="15.75" outlineLevel="7">
      <c r="A482" s="12" t="s">
        <v>621</v>
      </c>
      <c r="B482" s="30" t="s">
        <v>143</v>
      </c>
      <c r="C482" s="12" t="s">
        <v>388</v>
      </c>
      <c r="D482" s="30" t="s">
        <v>17</v>
      </c>
      <c r="E482" s="12" t="s">
        <v>522</v>
      </c>
      <c r="F482" s="30" t="s">
        <v>5</v>
      </c>
      <c r="G482" s="12" t="s">
        <v>573</v>
      </c>
      <c r="H482" s="12" t="s">
        <v>144</v>
      </c>
      <c r="I482" s="31">
        <v>56953557</v>
      </c>
      <c r="J482" s="31">
        <v>60662245.390000001</v>
      </c>
      <c r="K482" s="31">
        <v>60646458.079999998</v>
      </c>
      <c r="L482" s="32">
        <f t="shared" si="7"/>
        <v>99.973975064888378</v>
      </c>
    </row>
    <row r="483" spans="1:12" ht="31.5" outlineLevel="7">
      <c r="A483" s="12" t="s">
        <v>619</v>
      </c>
      <c r="B483" s="30" t="s">
        <v>140</v>
      </c>
      <c r="C483" s="12" t="s">
        <v>388</v>
      </c>
      <c r="D483" s="30" t="s">
        <v>17</v>
      </c>
      <c r="E483" s="12" t="s">
        <v>522</v>
      </c>
      <c r="F483" s="30" t="s">
        <v>5</v>
      </c>
      <c r="G483" s="12" t="s">
        <v>573</v>
      </c>
      <c r="H483" s="12" t="s">
        <v>141</v>
      </c>
      <c r="I483" s="31">
        <v>299135</v>
      </c>
      <c r="J483" s="31">
        <v>184121.9</v>
      </c>
      <c r="K483" s="31">
        <v>170072.7</v>
      </c>
      <c r="L483" s="32">
        <f t="shared" si="7"/>
        <v>92.369620343913468</v>
      </c>
    </row>
    <row r="484" spans="1:12" ht="63" outlineLevel="7">
      <c r="A484" s="12" t="s">
        <v>618</v>
      </c>
      <c r="B484" s="30" t="s">
        <v>137</v>
      </c>
      <c r="C484" s="12" t="s">
        <v>388</v>
      </c>
      <c r="D484" s="30" t="s">
        <v>17</v>
      </c>
      <c r="E484" s="12" t="s">
        <v>522</v>
      </c>
      <c r="F484" s="30" t="s">
        <v>5</v>
      </c>
      <c r="G484" s="12" t="s">
        <v>573</v>
      </c>
      <c r="H484" s="12" t="s">
        <v>138</v>
      </c>
      <c r="I484" s="31">
        <v>17199973</v>
      </c>
      <c r="J484" s="31">
        <v>18295830.289999999</v>
      </c>
      <c r="K484" s="31">
        <v>18278137.899999999</v>
      </c>
      <c r="L484" s="32">
        <f t="shared" si="7"/>
        <v>99.903298239437262</v>
      </c>
    </row>
    <row r="485" spans="1:12" ht="47.25" outlineLevel="7">
      <c r="A485" s="12" t="s">
        <v>615</v>
      </c>
      <c r="B485" s="30" t="s">
        <v>134</v>
      </c>
      <c r="C485" s="12" t="s">
        <v>388</v>
      </c>
      <c r="D485" s="30" t="s">
        <v>17</v>
      </c>
      <c r="E485" s="12" t="s">
        <v>522</v>
      </c>
      <c r="F485" s="30" t="s">
        <v>5</v>
      </c>
      <c r="G485" s="12" t="s">
        <v>573</v>
      </c>
      <c r="H485" s="12" t="s">
        <v>135</v>
      </c>
      <c r="I485" s="31">
        <v>2853244</v>
      </c>
      <c r="J485" s="31">
        <v>3519850.42</v>
      </c>
      <c r="K485" s="31">
        <v>3477881.51</v>
      </c>
      <c r="L485" s="32">
        <f t="shared" si="7"/>
        <v>98.807650752386238</v>
      </c>
    </row>
    <row r="486" spans="1:12" ht="78.75" outlineLevel="7">
      <c r="A486" s="12" t="s">
        <v>614</v>
      </c>
      <c r="B486" s="30" t="s">
        <v>401</v>
      </c>
      <c r="C486" s="12" t="s">
        <v>388</v>
      </c>
      <c r="D486" s="30" t="s">
        <v>17</v>
      </c>
      <c r="E486" s="12" t="s">
        <v>522</v>
      </c>
      <c r="F486" s="30" t="s">
        <v>5</v>
      </c>
      <c r="G486" s="12" t="s">
        <v>573</v>
      </c>
      <c r="H486" s="12" t="s">
        <v>402</v>
      </c>
      <c r="I486" s="31">
        <v>49603891</v>
      </c>
      <c r="J486" s="31">
        <v>52243858.740000002</v>
      </c>
      <c r="K486" s="31">
        <v>52243858.740000002</v>
      </c>
      <c r="L486" s="32">
        <f t="shared" si="7"/>
        <v>100</v>
      </c>
    </row>
    <row r="487" spans="1:12" ht="31.5" outlineLevel="7">
      <c r="A487" s="12" t="s">
        <v>613</v>
      </c>
      <c r="B487" s="30" t="s">
        <v>537</v>
      </c>
      <c r="C487" s="12" t="s">
        <v>388</v>
      </c>
      <c r="D487" s="30" t="s">
        <v>17</v>
      </c>
      <c r="E487" s="12" t="s">
        <v>522</v>
      </c>
      <c r="F487" s="30" t="s">
        <v>5</v>
      </c>
      <c r="G487" s="12" t="s">
        <v>573</v>
      </c>
      <c r="H487" s="12" t="s">
        <v>413</v>
      </c>
      <c r="I487" s="31">
        <v>0</v>
      </c>
      <c r="J487" s="31">
        <v>1592918.26</v>
      </c>
      <c r="K487" s="31">
        <v>1563979.36</v>
      </c>
      <c r="L487" s="32">
        <f t="shared" si="7"/>
        <v>98.183277778484381</v>
      </c>
    </row>
    <row r="488" spans="1:12" ht="94.5" outlineLevel="6">
      <c r="A488" s="12" t="s">
        <v>612</v>
      </c>
      <c r="B488" s="30" t="s">
        <v>510</v>
      </c>
      <c r="C488" s="11" t="s">
        <v>388</v>
      </c>
      <c r="D488" s="27" t="s">
        <v>17</v>
      </c>
      <c r="E488" s="11" t="s">
        <v>522</v>
      </c>
      <c r="F488" s="27" t="s">
        <v>5</v>
      </c>
      <c r="G488" s="11" t="s">
        <v>503</v>
      </c>
      <c r="H488" s="11"/>
      <c r="I488" s="28">
        <v>55165700</v>
      </c>
      <c r="J488" s="28">
        <v>55082408.549999997</v>
      </c>
      <c r="K488" s="28">
        <v>52268400.759999998</v>
      </c>
      <c r="L488" s="29">
        <f t="shared" si="7"/>
        <v>94.891276790400994</v>
      </c>
    </row>
    <row r="489" spans="1:12" ht="15.75" outlineLevel="7">
      <c r="A489" s="12" t="s">
        <v>611</v>
      </c>
      <c r="B489" s="30" t="s">
        <v>143</v>
      </c>
      <c r="C489" s="12" t="s">
        <v>388</v>
      </c>
      <c r="D489" s="30" t="s">
        <v>17</v>
      </c>
      <c r="E489" s="12" t="s">
        <v>522</v>
      </c>
      <c r="F489" s="30" t="s">
        <v>5</v>
      </c>
      <c r="G489" s="12" t="s">
        <v>503</v>
      </c>
      <c r="H489" s="12" t="s">
        <v>144</v>
      </c>
      <c r="I489" s="31">
        <v>6985200</v>
      </c>
      <c r="J489" s="31">
        <v>6468024</v>
      </c>
      <c r="K489" s="31">
        <v>6235619.1500000004</v>
      </c>
      <c r="L489" s="32">
        <f t="shared" ref="L489:L550" si="8">K489/J489*100</f>
        <v>96.406864754985449</v>
      </c>
    </row>
    <row r="490" spans="1:12" ht="31.5" outlineLevel="7">
      <c r="A490" s="12" t="s">
        <v>610</v>
      </c>
      <c r="B490" s="30" t="s">
        <v>140</v>
      </c>
      <c r="C490" s="12" t="s">
        <v>388</v>
      </c>
      <c r="D490" s="30" t="s">
        <v>17</v>
      </c>
      <c r="E490" s="12" t="s">
        <v>522</v>
      </c>
      <c r="F490" s="30" t="s">
        <v>5</v>
      </c>
      <c r="G490" s="12" t="s">
        <v>503</v>
      </c>
      <c r="H490" s="12" t="s">
        <v>141</v>
      </c>
      <c r="I490" s="31">
        <v>5500</v>
      </c>
      <c r="J490" s="31">
        <v>24214</v>
      </c>
      <c r="K490" s="31">
        <v>20897.71</v>
      </c>
      <c r="L490" s="32">
        <f t="shared" si="8"/>
        <v>86.304245477822732</v>
      </c>
    </row>
    <row r="491" spans="1:12" ht="63" outlineLevel="7">
      <c r="A491" s="12" t="s">
        <v>609</v>
      </c>
      <c r="B491" s="30" t="s">
        <v>137</v>
      </c>
      <c r="C491" s="12" t="s">
        <v>388</v>
      </c>
      <c r="D491" s="30" t="s">
        <v>17</v>
      </c>
      <c r="E491" s="12" t="s">
        <v>522</v>
      </c>
      <c r="F491" s="30" t="s">
        <v>5</v>
      </c>
      <c r="G491" s="12" t="s">
        <v>503</v>
      </c>
      <c r="H491" s="12" t="s">
        <v>138</v>
      </c>
      <c r="I491" s="31">
        <v>2109500</v>
      </c>
      <c r="J491" s="31">
        <v>2071974</v>
      </c>
      <c r="K491" s="31">
        <v>1908743.3</v>
      </c>
      <c r="L491" s="32">
        <f t="shared" si="8"/>
        <v>92.121971607751846</v>
      </c>
    </row>
    <row r="492" spans="1:12" ht="47.25" outlineLevel="7">
      <c r="A492" s="12" t="s">
        <v>608</v>
      </c>
      <c r="B492" s="30" t="s">
        <v>134</v>
      </c>
      <c r="C492" s="12" t="s">
        <v>388</v>
      </c>
      <c r="D492" s="30" t="s">
        <v>17</v>
      </c>
      <c r="E492" s="12" t="s">
        <v>522</v>
      </c>
      <c r="F492" s="30" t="s">
        <v>5</v>
      </c>
      <c r="G492" s="12" t="s">
        <v>503</v>
      </c>
      <c r="H492" s="12" t="s">
        <v>135</v>
      </c>
      <c r="I492" s="31">
        <v>29152300</v>
      </c>
      <c r="J492" s="31">
        <v>29286010.510000002</v>
      </c>
      <c r="K492" s="31">
        <v>27039104.699999999</v>
      </c>
      <c r="L492" s="32">
        <f t="shared" si="8"/>
        <v>92.327716302523442</v>
      </c>
    </row>
    <row r="493" spans="1:12" ht="78.75" outlineLevel="7">
      <c r="A493" s="12" t="s">
        <v>607</v>
      </c>
      <c r="B493" s="30" t="s">
        <v>401</v>
      </c>
      <c r="C493" s="12" t="s">
        <v>388</v>
      </c>
      <c r="D493" s="30" t="s">
        <v>17</v>
      </c>
      <c r="E493" s="12" t="s">
        <v>522</v>
      </c>
      <c r="F493" s="30" t="s">
        <v>5</v>
      </c>
      <c r="G493" s="12" t="s">
        <v>503</v>
      </c>
      <c r="H493" s="12" t="s">
        <v>402</v>
      </c>
      <c r="I493" s="31">
        <v>16827000</v>
      </c>
      <c r="J493" s="31">
        <v>16716360.73</v>
      </c>
      <c r="K493" s="31">
        <v>16716360.73</v>
      </c>
      <c r="L493" s="32">
        <f t="shared" si="8"/>
        <v>100</v>
      </c>
    </row>
    <row r="494" spans="1:12" ht="31.5" outlineLevel="7">
      <c r="A494" s="12" t="s">
        <v>606</v>
      </c>
      <c r="B494" s="30" t="s">
        <v>537</v>
      </c>
      <c r="C494" s="12" t="s">
        <v>388</v>
      </c>
      <c r="D494" s="30" t="s">
        <v>17</v>
      </c>
      <c r="E494" s="12" t="s">
        <v>522</v>
      </c>
      <c r="F494" s="30" t="s">
        <v>5</v>
      </c>
      <c r="G494" s="12" t="s">
        <v>503</v>
      </c>
      <c r="H494" s="12" t="s">
        <v>413</v>
      </c>
      <c r="I494" s="31">
        <v>0</v>
      </c>
      <c r="J494" s="31">
        <v>248389.76000000001</v>
      </c>
      <c r="K494" s="31">
        <v>150801.76</v>
      </c>
      <c r="L494" s="32">
        <f t="shared" si="8"/>
        <v>60.711745927046266</v>
      </c>
    </row>
    <row r="495" spans="1:12" ht="141.75" outlineLevel="7">
      <c r="A495" s="12" t="s">
        <v>605</v>
      </c>
      <c r="B495" s="36" t="s">
        <v>563</v>
      </c>
      <c r="C495" s="12" t="s">
        <v>388</v>
      </c>
      <c r="D495" s="30" t="s">
        <v>17</v>
      </c>
      <c r="E495" s="12" t="s">
        <v>522</v>
      </c>
      <c r="F495" s="30" t="s">
        <v>5</v>
      </c>
      <c r="G495" s="12" t="s">
        <v>503</v>
      </c>
      <c r="H495" s="12" t="s">
        <v>564</v>
      </c>
      <c r="I495" s="31">
        <v>0</v>
      </c>
      <c r="J495" s="31">
        <v>40000</v>
      </c>
      <c r="K495" s="31">
        <v>10000</v>
      </c>
      <c r="L495" s="32">
        <f t="shared" si="8"/>
        <v>25</v>
      </c>
    </row>
    <row r="496" spans="1:12" ht="15.75" outlineLevel="7">
      <c r="A496" s="12" t="s">
        <v>604</v>
      </c>
      <c r="B496" s="30" t="s">
        <v>128</v>
      </c>
      <c r="C496" s="12" t="s">
        <v>388</v>
      </c>
      <c r="D496" s="30" t="s">
        <v>17</v>
      </c>
      <c r="E496" s="12" t="s">
        <v>522</v>
      </c>
      <c r="F496" s="30" t="s">
        <v>5</v>
      </c>
      <c r="G496" s="12" t="s">
        <v>503</v>
      </c>
      <c r="H496" s="12" t="s">
        <v>129</v>
      </c>
      <c r="I496" s="31">
        <v>86200</v>
      </c>
      <c r="J496" s="31">
        <v>2100</v>
      </c>
      <c r="K496" s="31">
        <v>2100</v>
      </c>
      <c r="L496" s="32">
        <f t="shared" si="8"/>
        <v>100</v>
      </c>
    </row>
    <row r="497" spans="1:12" ht="15.75" outlineLevel="7">
      <c r="A497" s="12" t="s">
        <v>603</v>
      </c>
      <c r="B497" s="30" t="s">
        <v>122</v>
      </c>
      <c r="C497" s="12" t="s">
        <v>388</v>
      </c>
      <c r="D497" s="30" t="s">
        <v>17</v>
      </c>
      <c r="E497" s="12" t="s">
        <v>522</v>
      </c>
      <c r="F497" s="30" t="s">
        <v>5</v>
      </c>
      <c r="G497" s="12" t="s">
        <v>503</v>
      </c>
      <c r="H497" s="12" t="s">
        <v>123</v>
      </c>
      <c r="I497" s="31">
        <v>0</v>
      </c>
      <c r="J497" s="31">
        <v>225335.55</v>
      </c>
      <c r="K497" s="31">
        <v>184773.41</v>
      </c>
      <c r="L497" s="32">
        <f t="shared" si="8"/>
        <v>81.999227374464439</v>
      </c>
    </row>
    <row r="498" spans="1:12" ht="157.5" outlineLevel="6">
      <c r="A498" s="12" t="s">
        <v>600</v>
      </c>
      <c r="B498" s="36" t="s">
        <v>559</v>
      </c>
      <c r="C498" s="11" t="s">
        <v>388</v>
      </c>
      <c r="D498" s="27" t="s">
        <v>17</v>
      </c>
      <c r="E498" s="11" t="s">
        <v>522</v>
      </c>
      <c r="F498" s="27" t="s">
        <v>5</v>
      </c>
      <c r="G498" s="11" t="s">
        <v>555</v>
      </c>
      <c r="H498" s="11"/>
      <c r="I498" s="28">
        <v>8199400</v>
      </c>
      <c r="J498" s="28">
        <v>9325445.1099999994</v>
      </c>
      <c r="K498" s="28">
        <v>9308769.0999999996</v>
      </c>
      <c r="L498" s="29">
        <f t="shared" si="8"/>
        <v>99.821177329303907</v>
      </c>
    </row>
    <row r="499" spans="1:12" ht="15.75" outlineLevel="7">
      <c r="A499" s="12" t="s">
        <v>599</v>
      </c>
      <c r="B499" s="30" t="s">
        <v>143</v>
      </c>
      <c r="C499" s="12" t="s">
        <v>388</v>
      </c>
      <c r="D499" s="30" t="s">
        <v>17</v>
      </c>
      <c r="E499" s="12" t="s">
        <v>522</v>
      </c>
      <c r="F499" s="30" t="s">
        <v>5</v>
      </c>
      <c r="G499" s="12" t="s">
        <v>555</v>
      </c>
      <c r="H499" s="12" t="s">
        <v>144</v>
      </c>
      <c r="I499" s="31">
        <v>3623300</v>
      </c>
      <c r="J499" s="31">
        <v>4196998</v>
      </c>
      <c r="K499" s="31">
        <v>4189358.04</v>
      </c>
      <c r="L499" s="32">
        <f t="shared" si="8"/>
        <v>99.817966079564485</v>
      </c>
    </row>
    <row r="500" spans="1:12" ht="63" outlineLevel="7">
      <c r="A500" s="12" t="s">
        <v>598</v>
      </c>
      <c r="B500" s="30" t="s">
        <v>137</v>
      </c>
      <c r="C500" s="12" t="s">
        <v>388</v>
      </c>
      <c r="D500" s="30" t="s">
        <v>17</v>
      </c>
      <c r="E500" s="12" t="s">
        <v>522</v>
      </c>
      <c r="F500" s="30" t="s">
        <v>5</v>
      </c>
      <c r="G500" s="12" t="s">
        <v>555</v>
      </c>
      <c r="H500" s="12" t="s">
        <v>138</v>
      </c>
      <c r="I500" s="31">
        <v>1090400</v>
      </c>
      <c r="J500" s="31">
        <v>1274222.1200000001</v>
      </c>
      <c r="K500" s="31">
        <v>1265186.07</v>
      </c>
      <c r="L500" s="32">
        <f t="shared" si="8"/>
        <v>99.290857546877305</v>
      </c>
    </row>
    <row r="501" spans="1:12" ht="78.75" outlineLevel="7">
      <c r="A501" s="12" t="s">
        <v>597</v>
      </c>
      <c r="B501" s="30" t="s">
        <v>401</v>
      </c>
      <c r="C501" s="12" t="s">
        <v>388</v>
      </c>
      <c r="D501" s="30" t="s">
        <v>17</v>
      </c>
      <c r="E501" s="12" t="s">
        <v>522</v>
      </c>
      <c r="F501" s="30" t="s">
        <v>5</v>
      </c>
      <c r="G501" s="12" t="s">
        <v>555</v>
      </c>
      <c r="H501" s="12" t="s">
        <v>402</v>
      </c>
      <c r="I501" s="31">
        <v>3485700</v>
      </c>
      <c r="J501" s="31">
        <v>3854224.99</v>
      </c>
      <c r="K501" s="31">
        <v>3854224.99</v>
      </c>
      <c r="L501" s="32">
        <f t="shared" si="8"/>
        <v>100</v>
      </c>
    </row>
    <row r="502" spans="1:12" ht="94.5" outlineLevel="6">
      <c r="A502" s="12" t="s">
        <v>596</v>
      </c>
      <c r="B502" s="30" t="s">
        <v>553</v>
      </c>
      <c r="C502" s="11" t="s">
        <v>388</v>
      </c>
      <c r="D502" s="27" t="s">
        <v>17</v>
      </c>
      <c r="E502" s="11" t="s">
        <v>522</v>
      </c>
      <c r="F502" s="27" t="s">
        <v>5</v>
      </c>
      <c r="G502" s="11" t="s">
        <v>551</v>
      </c>
      <c r="H502" s="11"/>
      <c r="I502" s="28">
        <v>0</v>
      </c>
      <c r="J502" s="28">
        <v>15000</v>
      </c>
      <c r="K502" s="28">
        <v>6100</v>
      </c>
      <c r="L502" s="29">
        <f t="shared" si="8"/>
        <v>40.666666666666664</v>
      </c>
    </row>
    <row r="503" spans="1:12" ht="31.5" outlineLevel="7">
      <c r="A503" s="12" t="s">
        <v>594</v>
      </c>
      <c r="B503" s="30" t="s">
        <v>537</v>
      </c>
      <c r="C503" s="12" t="s">
        <v>388</v>
      </c>
      <c r="D503" s="30" t="s">
        <v>17</v>
      </c>
      <c r="E503" s="12" t="s">
        <v>522</v>
      </c>
      <c r="F503" s="30" t="s">
        <v>5</v>
      </c>
      <c r="G503" s="12" t="s">
        <v>551</v>
      </c>
      <c r="H503" s="12" t="s">
        <v>413</v>
      </c>
      <c r="I503" s="31">
        <v>0</v>
      </c>
      <c r="J503" s="31">
        <v>15000</v>
      </c>
      <c r="K503" s="31">
        <v>6100</v>
      </c>
      <c r="L503" s="32">
        <f t="shared" si="8"/>
        <v>40.666666666666664</v>
      </c>
    </row>
    <row r="504" spans="1:12" ht="126" outlineLevel="6">
      <c r="A504" s="12" t="s">
        <v>593</v>
      </c>
      <c r="B504" s="36" t="s">
        <v>549</v>
      </c>
      <c r="C504" s="11" t="s">
        <v>388</v>
      </c>
      <c r="D504" s="27" t="s">
        <v>17</v>
      </c>
      <c r="E504" s="11" t="s">
        <v>522</v>
      </c>
      <c r="F504" s="27" t="s">
        <v>5</v>
      </c>
      <c r="G504" s="11" t="s">
        <v>547</v>
      </c>
      <c r="H504" s="11"/>
      <c r="I504" s="28">
        <v>0</v>
      </c>
      <c r="J504" s="28">
        <v>140355.69</v>
      </c>
      <c r="K504" s="28">
        <v>140000</v>
      </c>
      <c r="L504" s="29">
        <f t="shared" si="8"/>
        <v>99.746579565103488</v>
      </c>
    </row>
    <row r="505" spans="1:12" ht="47.25" outlineLevel="7">
      <c r="A505" s="12" t="s">
        <v>592</v>
      </c>
      <c r="B505" s="30" t="s">
        <v>134</v>
      </c>
      <c r="C505" s="12" t="s">
        <v>388</v>
      </c>
      <c r="D505" s="30" t="s">
        <v>17</v>
      </c>
      <c r="E505" s="12" t="s">
        <v>522</v>
      </c>
      <c r="F505" s="30" t="s">
        <v>5</v>
      </c>
      <c r="G505" s="12" t="s">
        <v>547</v>
      </c>
      <c r="H505" s="12" t="s">
        <v>135</v>
      </c>
      <c r="I505" s="31">
        <v>0</v>
      </c>
      <c r="J505" s="31">
        <v>355.69</v>
      </c>
      <c r="K505" s="31">
        <v>0</v>
      </c>
      <c r="L505" s="32">
        <f t="shared" si="8"/>
        <v>0</v>
      </c>
    </row>
    <row r="506" spans="1:12" ht="31.5" outlineLevel="7">
      <c r="A506" s="12" t="s">
        <v>590</v>
      </c>
      <c r="B506" s="30" t="s">
        <v>537</v>
      </c>
      <c r="C506" s="12" t="s">
        <v>388</v>
      </c>
      <c r="D506" s="30" t="s">
        <v>17</v>
      </c>
      <c r="E506" s="12" t="s">
        <v>522</v>
      </c>
      <c r="F506" s="30" t="s">
        <v>5</v>
      </c>
      <c r="G506" s="12" t="s">
        <v>547</v>
      </c>
      <c r="H506" s="12" t="s">
        <v>413</v>
      </c>
      <c r="I506" s="31">
        <v>0</v>
      </c>
      <c r="J506" s="31">
        <v>140000</v>
      </c>
      <c r="K506" s="31">
        <v>140000</v>
      </c>
      <c r="L506" s="32">
        <f t="shared" si="8"/>
        <v>100</v>
      </c>
    </row>
    <row r="507" spans="1:12" ht="126" outlineLevel="6">
      <c r="A507" s="12" t="s">
        <v>588</v>
      </c>
      <c r="B507" s="36" t="s">
        <v>545</v>
      </c>
      <c r="C507" s="11" t="s">
        <v>388</v>
      </c>
      <c r="D507" s="27" t="s">
        <v>17</v>
      </c>
      <c r="E507" s="11" t="s">
        <v>522</v>
      </c>
      <c r="F507" s="27" t="s">
        <v>5</v>
      </c>
      <c r="G507" s="11" t="s">
        <v>543</v>
      </c>
      <c r="H507" s="11"/>
      <c r="I507" s="28">
        <v>0</v>
      </c>
      <c r="J507" s="28">
        <v>200000</v>
      </c>
      <c r="K507" s="28">
        <v>192360.95999999999</v>
      </c>
      <c r="L507" s="29">
        <f t="shared" si="8"/>
        <v>96.180479999999989</v>
      </c>
    </row>
    <row r="508" spans="1:12" ht="31.5" outlineLevel="7">
      <c r="A508" s="12" t="s">
        <v>587</v>
      </c>
      <c r="B508" s="30" t="s">
        <v>537</v>
      </c>
      <c r="C508" s="12" t="s">
        <v>388</v>
      </c>
      <c r="D508" s="30" t="s">
        <v>17</v>
      </c>
      <c r="E508" s="12" t="s">
        <v>522</v>
      </c>
      <c r="F508" s="30" t="s">
        <v>5</v>
      </c>
      <c r="G508" s="12" t="s">
        <v>543</v>
      </c>
      <c r="H508" s="12" t="s">
        <v>413</v>
      </c>
      <c r="I508" s="31">
        <v>0</v>
      </c>
      <c r="J508" s="31">
        <v>200000</v>
      </c>
      <c r="K508" s="31">
        <v>192360.95999999999</v>
      </c>
      <c r="L508" s="32">
        <f t="shared" si="8"/>
        <v>96.180479999999989</v>
      </c>
    </row>
    <row r="509" spans="1:12" ht="126" outlineLevel="6">
      <c r="A509" s="12" t="s">
        <v>586</v>
      </c>
      <c r="B509" s="36" t="s">
        <v>541</v>
      </c>
      <c r="C509" s="11" t="s">
        <v>388</v>
      </c>
      <c r="D509" s="27" t="s">
        <v>17</v>
      </c>
      <c r="E509" s="11" t="s">
        <v>522</v>
      </c>
      <c r="F509" s="27" t="s">
        <v>5</v>
      </c>
      <c r="G509" s="11" t="s">
        <v>538</v>
      </c>
      <c r="H509" s="11"/>
      <c r="I509" s="28">
        <v>0</v>
      </c>
      <c r="J509" s="28">
        <v>8292763.5499999998</v>
      </c>
      <c r="K509" s="28">
        <v>7647192.4800000004</v>
      </c>
      <c r="L509" s="29">
        <f t="shared" si="8"/>
        <v>92.215248076137428</v>
      </c>
    </row>
    <row r="510" spans="1:12" ht="47.25" outlineLevel="7">
      <c r="A510" s="12" t="s">
        <v>584</v>
      </c>
      <c r="B510" s="30" t="s">
        <v>134</v>
      </c>
      <c r="C510" s="12" t="s">
        <v>388</v>
      </c>
      <c r="D510" s="30" t="s">
        <v>17</v>
      </c>
      <c r="E510" s="12" t="s">
        <v>522</v>
      </c>
      <c r="F510" s="30" t="s">
        <v>5</v>
      </c>
      <c r="G510" s="12" t="s">
        <v>538</v>
      </c>
      <c r="H510" s="12" t="s">
        <v>135</v>
      </c>
      <c r="I510" s="31">
        <v>0</v>
      </c>
      <c r="J510" s="31">
        <v>5358413.55</v>
      </c>
      <c r="K510" s="31">
        <v>4750121.54</v>
      </c>
      <c r="L510" s="32">
        <f t="shared" si="8"/>
        <v>88.647908484032556</v>
      </c>
    </row>
    <row r="511" spans="1:12" ht="31.5" outlineLevel="7">
      <c r="A511" s="12" t="s">
        <v>582</v>
      </c>
      <c r="B511" s="30" t="s">
        <v>537</v>
      </c>
      <c r="C511" s="12" t="s">
        <v>388</v>
      </c>
      <c r="D511" s="30" t="s">
        <v>17</v>
      </c>
      <c r="E511" s="12" t="s">
        <v>522</v>
      </c>
      <c r="F511" s="30" t="s">
        <v>5</v>
      </c>
      <c r="G511" s="12" t="s">
        <v>538</v>
      </c>
      <c r="H511" s="12" t="s">
        <v>413</v>
      </c>
      <c r="I511" s="31">
        <v>0</v>
      </c>
      <c r="J511" s="31">
        <v>2934350</v>
      </c>
      <c r="K511" s="31">
        <v>2897070.94</v>
      </c>
      <c r="L511" s="32">
        <f t="shared" si="8"/>
        <v>98.729563276364445</v>
      </c>
    </row>
    <row r="512" spans="1:12" ht="126" outlineLevel="6">
      <c r="A512" s="12" t="s">
        <v>580</v>
      </c>
      <c r="B512" s="36" t="s">
        <v>535</v>
      </c>
      <c r="C512" s="11" t="s">
        <v>388</v>
      </c>
      <c r="D512" s="27" t="s">
        <v>17</v>
      </c>
      <c r="E512" s="11" t="s">
        <v>522</v>
      </c>
      <c r="F512" s="27" t="s">
        <v>5</v>
      </c>
      <c r="G512" s="11" t="s">
        <v>533</v>
      </c>
      <c r="H512" s="11"/>
      <c r="I512" s="28">
        <v>0</v>
      </c>
      <c r="J512" s="28">
        <v>183200</v>
      </c>
      <c r="K512" s="28">
        <v>181900</v>
      </c>
      <c r="L512" s="29">
        <f t="shared" si="8"/>
        <v>99.290393013100442</v>
      </c>
    </row>
    <row r="513" spans="1:12" ht="47.25" outlineLevel="7">
      <c r="A513" s="12" t="s">
        <v>578</v>
      </c>
      <c r="B513" s="30" t="s">
        <v>134</v>
      </c>
      <c r="C513" s="12" t="s">
        <v>388</v>
      </c>
      <c r="D513" s="30" t="s">
        <v>17</v>
      </c>
      <c r="E513" s="12" t="s">
        <v>522</v>
      </c>
      <c r="F513" s="30" t="s">
        <v>5</v>
      </c>
      <c r="G513" s="12" t="s">
        <v>533</v>
      </c>
      <c r="H513" s="12" t="s">
        <v>135</v>
      </c>
      <c r="I513" s="31">
        <v>0</v>
      </c>
      <c r="J513" s="31">
        <v>183200</v>
      </c>
      <c r="K513" s="31">
        <v>181900</v>
      </c>
      <c r="L513" s="32">
        <f t="shared" si="8"/>
        <v>99.290393013100442</v>
      </c>
    </row>
    <row r="514" spans="1:12" ht="47.25" outlineLevel="4">
      <c r="A514" s="12" t="s">
        <v>577</v>
      </c>
      <c r="B514" s="30" t="s">
        <v>314</v>
      </c>
      <c r="C514" s="11" t="s">
        <v>388</v>
      </c>
      <c r="D514" s="27" t="s">
        <v>17</v>
      </c>
      <c r="E514" s="11" t="s">
        <v>522</v>
      </c>
      <c r="F514" s="27" t="s">
        <v>5</v>
      </c>
      <c r="G514" s="11" t="s">
        <v>315</v>
      </c>
      <c r="H514" s="11"/>
      <c r="I514" s="28">
        <v>0</v>
      </c>
      <c r="J514" s="28">
        <v>7920</v>
      </c>
      <c r="K514" s="28">
        <v>7920</v>
      </c>
      <c r="L514" s="29">
        <f t="shared" si="8"/>
        <v>100</v>
      </c>
    </row>
    <row r="515" spans="1:12" ht="78.75" outlineLevel="5">
      <c r="A515" s="12" t="s">
        <v>576</v>
      </c>
      <c r="B515" s="30" t="s">
        <v>530</v>
      </c>
      <c r="C515" s="11" t="s">
        <v>388</v>
      </c>
      <c r="D515" s="27" t="s">
        <v>17</v>
      </c>
      <c r="E515" s="11" t="s">
        <v>522</v>
      </c>
      <c r="F515" s="27" t="s">
        <v>5</v>
      </c>
      <c r="G515" s="11" t="s">
        <v>531</v>
      </c>
      <c r="H515" s="11"/>
      <c r="I515" s="28">
        <v>0</v>
      </c>
      <c r="J515" s="28">
        <v>7920</v>
      </c>
      <c r="K515" s="28">
        <v>7920</v>
      </c>
      <c r="L515" s="29">
        <f t="shared" si="8"/>
        <v>100</v>
      </c>
    </row>
    <row r="516" spans="1:12" ht="141.75" outlineLevel="6">
      <c r="A516" s="12" t="s">
        <v>575</v>
      </c>
      <c r="B516" s="36" t="s">
        <v>528</v>
      </c>
      <c r="C516" s="11" t="s">
        <v>388</v>
      </c>
      <c r="D516" s="27" t="s">
        <v>17</v>
      </c>
      <c r="E516" s="11" t="s">
        <v>522</v>
      </c>
      <c r="F516" s="27" t="s">
        <v>5</v>
      </c>
      <c r="G516" s="11" t="s">
        <v>526</v>
      </c>
      <c r="H516" s="11"/>
      <c r="I516" s="28">
        <v>0</v>
      </c>
      <c r="J516" s="28">
        <v>3840</v>
      </c>
      <c r="K516" s="28">
        <v>3840</v>
      </c>
      <c r="L516" s="29">
        <f t="shared" si="8"/>
        <v>100</v>
      </c>
    </row>
    <row r="517" spans="1:12" ht="47.25" outlineLevel="7">
      <c r="A517" s="12" t="s">
        <v>245</v>
      </c>
      <c r="B517" s="30" t="s">
        <v>134</v>
      </c>
      <c r="C517" s="12" t="s">
        <v>388</v>
      </c>
      <c r="D517" s="30" t="s">
        <v>17</v>
      </c>
      <c r="E517" s="12" t="s">
        <v>522</v>
      </c>
      <c r="F517" s="30" t="s">
        <v>5</v>
      </c>
      <c r="G517" s="12" t="s">
        <v>526</v>
      </c>
      <c r="H517" s="12" t="s">
        <v>135</v>
      </c>
      <c r="I517" s="31">
        <v>0</v>
      </c>
      <c r="J517" s="31">
        <v>3840</v>
      </c>
      <c r="K517" s="31">
        <v>3840</v>
      </c>
      <c r="L517" s="32">
        <f t="shared" si="8"/>
        <v>100</v>
      </c>
    </row>
    <row r="518" spans="1:12" ht="141.75" outlineLevel="6">
      <c r="A518" s="12" t="s">
        <v>574</v>
      </c>
      <c r="B518" s="36" t="s">
        <v>524</v>
      </c>
      <c r="C518" s="11" t="s">
        <v>388</v>
      </c>
      <c r="D518" s="27" t="s">
        <v>17</v>
      </c>
      <c r="E518" s="11" t="s">
        <v>522</v>
      </c>
      <c r="F518" s="27" t="s">
        <v>5</v>
      </c>
      <c r="G518" s="11" t="s">
        <v>521</v>
      </c>
      <c r="H518" s="11"/>
      <c r="I518" s="28">
        <v>0</v>
      </c>
      <c r="J518" s="28">
        <v>4080</v>
      </c>
      <c r="K518" s="28">
        <v>4080</v>
      </c>
      <c r="L518" s="29">
        <f t="shared" si="8"/>
        <v>100</v>
      </c>
    </row>
    <row r="519" spans="1:12" ht="47.25" outlineLevel="7">
      <c r="A519" s="12" t="s">
        <v>572</v>
      </c>
      <c r="B519" s="30" t="s">
        <v>134</v>
      </c>
      <c r="C519" s="12" t="s">
        <v>388</v>
      </c>
      <c r="D519" s="30" t="s">
        <v>17</v>
      </c>
      <c r="E519" s="12" t="s">
        <v>522</v>
      </c>
      <c r="F519" s="30" t="s">
        <v>5</v>
      </c>
      <c r="G519" s="12" t="s">
        <v>521</v>
      </c>
      <c r="H519" s="12" t="s">
        <v>135</v>
      </c>
      <c r="I519" s="31">
        <v>0</v>
      </c>
      <c r="J519" s="31">
        <v>4080</v>
      </c>
      <c r="K519" s="31">
        <v>4080</v>
      </c>
      <c r="L519" s="32">
        <f t="shared" si="8"/>
        <v>100</v>
      </c>
    </row>
    <row r="520" spans="1:12" ht="15.75" outlineLevel="2">
      <c r="A520" s="12" t="s">
        <v>571</v>
      </c>
      <c r="B520" s="30" t="s">
        <v>58</v>
      </c>
      <c r="C520" s="11" t="s">
        <v>388</v>
      </c>
      <c r="D520" s="27" t="s">
        <v>17</v>
      </c>
      <c r="E520" s="11" t="s">
        <v>504</v>
      </c>
      <c r="F520" s="27" t="s">
        <v>8</v>
      </c>
      <c r="G520" s="11"/>
      <c r="H520" s="11"/>
      <c r="I520" s="28">
        <v>3364400</v>
      </c>
      <c r="J520" s="28">
        <v>3519556</v>
      </c>
      <c r="K520" s="28">
        <v>3335405.92</v>
      </c>
      <c r="L520" s="29">
        <f t="shared" si="8"/>
        <v>94.767803666144246</v>
      </c>
    </row>
    <row r="521" spans="1:12" ht="31.5" outlineLevel="4">
      <c r="A521" s="12" t="s">
        <v>570</v>
      </c>
      <c r="B521" s="30" t="s">
        <v>396</v>
      </c>
      <c r="C521" s="11" t="s">
        <v>388</v>
      </c>
      <c r="D521" s="27" t="s">
        <v>17</v>
      </c>
      <c r="E521" s="11" t="s">
        <v>504</v>
      </c>
      <c r="F521" s="27" t="s">
        <v>8</v>
      </c>
      <c r="G521" s="11" t="s">
        <v>397</v>
      </c>
      <c r="H521" s="11"/>
      <c r="I521" s="28">
        <v>3364400</v>
      </c>
      <c r="J521" s="28">
        <v>3519556</v>
      </c>
      <c r="K521" s="28">
        <v>3335405.92</v>
      </c>
      <c r="L521" s="29">
        <f t="shared" si="8"/>
        <v>94.767803666144246</v>
      </c>
    </row>
    <row r="522" spans="1:12" ht="63" outlineLevel="5">
      <c r="A522" s="12" t="s">
        <v>569</v>
      </c>
      <c r="B522" s="30" t="s">
        <v>393</v>
      </c>
      <c r="C522" s="11" t="s">
        <v>388</v>
      </c>
      <c r="D522" s="27" t="s">
        <v>17</v>
      </c>
      <c r="E522" s="11" t="s">
        <v>504</v>
      </c>
      <c r="F522" s="27" t="s">
        <v>8</v>
      </c>
      <c r="G522" s="11" t="s">
        <v>394</v>
      </c>
      <c r="H522" s="11"/>
      <c r="I522" s="28">
        <v>3364400</v>
      </c>
      <c r="J522" s="28">
        <v>3519556</v>
      </c>
      <c r="K522" s="28">
        <v>3335405.92</v>
      </c>
      <c r="L522" s="29">
        <f t="shared" si="8"/>
        <v>94.767803666144246</v>
      </c>
    </row>
    <row r="523" spans="1:12" ht="173.25" outlineLevel="6">
      <c r="A523" s="12" t="s">
        <v>568</v>
      </c>
      <c r="B523" s="36" t="s">
        <v>515</v>
      </c>
      <c r="C523" s="11" t="s">
        <v>388</v>
      </c>
      <c r="D523" s="27" t="s">
        <v>17</v>
      </c>
      <c r="E523" s="11" t="s">
        <v>504</v>
      </c>
      <c r="F523" s="27" t="s">
        <v>8</v>
      </c>
      <c r="G523" s="11" t="s">
        <v>512</v>
      </c>
      <c r="H523" s="11"/>
      <c r="I523" s="28">
        <v>0</v>
      </c>
      <c r="J523" s="28">
        <v>7500</v>
      </c>
      <c r="K523" s="28">
        <v>0</v>
      </c>
      <c r="L523" s="29">
        <f t="shared" si="8"/>
        <v>0</v>
      </c>
    </row>
    <row r="524" spans="1:12" ht="15.75" outlineLevel="7">
      <c r="A524" s="12" t="s">
        <v>567</v>
      </c>
      <c r="B524" s="30" t="s">
        <v>143</v>
      </c>
      <c r="C524" s="12" t="s">
        <v>388</v>
      </c>
      <c r="D524" s="30" t="s">
        <v>17</v>
      </c>
      <c r="E524" s="12" t="s">
        <v>504</v>
      </c>
      <c r="F524" s="30" t="s">
        <v>8</v>
      </c>
      <c r="G524" s="12" t="s">
        <v>512</v>
      </c>
      <c r="H524" s="12" t="s">
        <v>144</v>
      </c>
      <c r="I524" s="31">
        <v>0</v>
      </c>
      <c r="J524" s="31">
        <v>5760</v>
      </c>
      <c r="K524" s="31">
        <v>0</v>
      </c>
      <c r="L524" s="32">
        <f t="shared" si="8"/>
        <v>0</v>
      </c>
    </row>
    <row r="525" spans="1:12" ht="63" outlineLevel="7">
      <c r="A525" s="12" t="s">
        <v>566</v>
      </c>
      <c r="B525" s="30" t="s">
        <v>137</v>
      </c>
      <c r="C525" s="12" t="s">
        <v>388</v>
      </c>
      <c r="D525" s="30" t="s">
        <v>17</v>
      </c>
      <c r="E525" s="12" t="s">
        <v>504</v>
      </c>
      <c r="F525" s="30" t="s">
        <v>8</v>
      </c>
      <c r="G525" s="12" t="s">
        <v>512</v>
      </c>
      <c r="H525" s="12" t="s">
        <v>138</v>
      </c>
      <c r="I525" s="31">
        <v>0</v>
      </c>
      <c r="J525" s="31">
        <v>1740</v>
      </c>
      <c r="K525" s="31">
        <v>0</v>
      </c>
      <c r="L525" s="32">
        <f t="shared" si="8"/>
        <v>0</v>
      </c>
    </row>
    <row r="526" spans="1:12" ht="94.5" outlineLevel="6">
      <c r="A526" s="12" t="s">
        <v>565</v>
      </c>
      <c r="B526" s="30" t="s">
        <v>510</v>
      </c>
      <c r="C526" s="11" t="s">
        <v>388</v>
      </c>
      <c r="D526" s="27" t="s">
        <v>17</v>
      </c>
      <c r="E526" s="11" t="s">
        <v>504</v>
      </c>
      <c r="F526" s="27" t="s">
        <v>8</v>
      </c>
      <c r="G526" s="11" t="s">
        <v>503</v>
      </c>
      <c r="H526" s="11"/>
      <c r="I526" s="28">
        <v>3364400</v>
      </c>
      <c r="J526" s="28">
        <v>3512056</v>
      </c>
      <c r="K526" s="28">
        <v>3335405.92</v>
      </c>
      <c r="L526" s="29">
        <f t="shared" si="8"/>
        <v>94.97018042992481</v>
      </c>
    </row>
    <row r="527" spans="1:12" ht="15.75" outlineLevel="7">
      <c r="A527" s="12" t="s">
        <v>562</v>
      </c>
      <c r="B527" s="30" t="s">
        <v>143</v>
      </c>
      <c r="C527" s="12" t="s">
        <v>388</v>
      </c>
      <c r="D527" s="30" t="s">
        <v>17</v>
      </c>
      <c r="E527" s="12" t="s">
        <v>504</v>
      </c>
      <c r="F527" s="30" t="s">
        <v>8</v>
      </c>
      <c r="G527" s="12" t="s">
        <v>503</v>
      </c>
      <c r="H527" s="12" t="s">
        <v>144</v>
      </c>
      <c r="I527" s="31">
        <v>2490300</v>
      </c>
      <c r="J527" s="31">
        <v>2490300</v>
      </c>
      <c r="K527" s="31">
        <v>2381260.75</v>
      </c>
      <c r="L527" s="32">
        <f t="shared" si="8"/>
        <v>95.621441191824275</v>
      </c>
    </row>
    <row r="528" spans="1:12" ht="31.5" outlineLevel="7">
      <c r="A528" s="12" t="s">
        <v>561</v>
      </c>
      <c r="B528" s="30" t="s">
        <v>140</v>
      </c>
      <c r="C528" s="12" t="s">
        <v>388</v>
      </c>
      <c r="D528" s="30" t="s">
        <v>17</v>
      </c>
      <c r="E528" s="12" t="s">
        <v>504</v>
      </c>
      <c r="F528" s="30" t="s">
        <v>8</v>
      </c>
      <c r="G528" s="12" t="s">
        <v>503</v>
      </c>
      <c r="H528" s="12" t="s">
        <v>141</v>
      </c>
      <c r="I528" s="31">
        <v>20000</v>
      </c>
      <c r="J528" s="31">
        <v>22531.31</v>
      </c>
      <c r="K528" s="31">
        <v>22519.5</v>
      </c>
      <c r="L528" s="32">
        <f t="shared" si="8"/>
        <v>99.947584050816403</v>
      </c>
    </row>
    <row r="529" spans="1:12" ht="63" outlineLevel="7">
      <c r="A529" s="12" t="s">
        <v>560</v>
      </c>
      <c r="B529" s="30" t="s">
        <v>137</v>
      </c>
      <c r="C529" s="12" t="s">
        <v>388</v>
      </c>
      <c r="D529" s="30" t="s">
        <v>17</v>
      </c>
      <c r="E529" s="12" t="s">
        <v>504</v>
      </c>
      <c r="F529" s="30" t="s">
        <v>8</v>
      </c>
      <c r="G529" s="12" t="s">
        <v>503</v>
      </c>
      <c r="H529" s="12" t="s">
        <v>138</v>
      </c>
      <c r="I529" s="31">
        <v>752100</v>
      </c>
      <c r="J529" s="31">
        <v>752100</v>
      </c>
      <c r="K529" s="31">
        <v>727737.94</v>
      </c>
      <c r="L529" s="32">
        <f t="shared" si="8"/>
        <v>96.76079510703363</v>
      </c>
    </row>
    <row r="530" spans="1:12" ht="47.25" outlineLevel="7">
      <c r="A530" s="12" t="s">
        <v>558</v>
      </c>
      <c r="B530" s="30" t="s">
        <v>134</v>
      </c>
      <c r="C530" s="12" t="s">
        <v>388</v>
      </c>
      <c r="D530" s="30" t="s">
        <v>17</v>
      </c>
      <c r="E530" s="12" t="s">
        <v>504</v>
      </c>
      <c r="F530" s="30" t="s">
        <v>8</v>
      </c>
      <c r="G530" s="12" t="s">
        <v>503</v>
      </c>
      <c r="H530" s="12" t="s">
        <v>135</v>
      </c>
      <c r="I530" s="31">
        <v>102000</v>
      </c>
      <c r="J530" s="31">
        <v>247096</v>
      </c>
      <c r="K530" s="31">
        <v>203859.04</v>
      </c>
      <c r="L530" s="32">
        <f t="shared" si="8"/>
        <v>82.501958752873378</v>
      </c>
    </row>
    <row r="531" spans="1:12" ht="15.75" outlineLevel="7">
      <c r="A531" s="12" t="s">
        <v>557</v>
      </c>
      <c r="B531" s="30" t="s">
        <v>122</v>
      </c>
      <c r="C531" s="12" t="s">
        <v>388</v>
      </c>
      <c r="D531" s="30" t="s">
        <v>17</v>
      </c>
      <c r="E531" s="12" t="s">
        <v>504</v>
      </c>
      <c r="F531" s="30" t="s">
        <v>8</v>
      </c>
      <c r="G531" s="12" t="s">
        <v>503</v>
      </c>
      <c r="H531" s="12" t="s">
        <v>123</v>
      </c>
      <c r="I531" s="31">
        <v>0</v>
      </c>
      <c r="J531" s="31">
        <v>28.69</v>
      </c>
      <c r="K531" s="31">
        <v>28.69</v>
      </c>
      <c r="L531" s="32">
        <f t="shared" si="8"/>
        <v>100</v>
      </c>
    </row>
    <row r="532" spans="1:12" ht="15.75" outlineLevel="2">
      <c r="A532" s="12" t="s">
        <v>556</v>
      </c>
      <c r="B532" s="30" t="s">
        <v>60</v>
      </c>
      <c r="C532" s="11" t="s">
        <v>388</v>
      </c>
      <c r="D532" s="27" t="s">
        <v>17</v>
      </c>
      <c r="E532" s="11" t="s">
        <v>459</v>
      </c>
      <c r="F532" s="27" t="s">
        <v>17</v>
      </c>
      <c r="G532" s="11"/>
      <c r="H532" s="11"/>
      <c r="I532" s="28">
        <v>2580600</v>
      </c>
      <c r="J532" s="28">
        <v>2651440</v>
      </c>
      <c r="K532" s="28">
        <v>2358573.42</v>
      </c>
      <c r="L532" s="29">
        <f t="shared" si="8"/>
        <v>88.954433062788524</v>
      </c>
    </row>
    <row r="533" spans="1:12" ht="31.5" outlineLevel="4">
      <c r="A533" s="12" t="s">
        <v>554</v>
      </c>
      <c r="B533" s="30" t="s">
        <v>396</v>
      </c>
      <c r="C533" s="11" t="s">
        <v>388</v>
      </c>
      <c r="D533" s="27" t="s">
        <v>17</v>
      </c>
      <c r="E533" s="11" t="s">
        <v>459</v>
      </c>
      <c r="F533" s="27" t="s">
        <v>17</v>
      </c>
      <c r="G533" s="11" t="s">
        <v>397</v>
      </c>
      <c r="H533" s="11"/>
      <c r="I533" s="28">
        <v>2580600</v>
      </c>
      <c r="J533" s="28">
        <v>2571440</v>
      </c>
      <c r="K533" s="28">
        <v>2287823.42</v>
      </c>
      <c r="L533" s="29">
        <f t="shared" si="8"/>
        <v>88.970515353265085</v>
      </c>
    </row>
    <row r="534" spans="1:12" ht="63" outlineLevel="5">
      <c r="A534" s="12" t="s">
        <v>552</v>
      </c>
      <c r="B534" s="30" t="s">
        <v>393</v>
      </c>
      <c r="C534" s="11" t="s">
        <v>388</v>
      </c>
      <c r="D534" s="27" t="s">
        <v>17</v>
      </c>
      <c r="E534" s="11" t="s">
        <v>459</v>
      </c>
      <c r="F534" s="27" t="s">
        <v>17</v>
      </c>
      <c r="G534" s="11" t="s">
        <v>394</v>
      </c>
      <c r="H534" s="11"/>
      <c r="I534" s="28">
        <v>2580600</v>
      </c>
      <c r="J534" s="28">
        <v>2571440</v>
      </c>
      <c r="K534" s="28">
        <v>2287823.42</v>
      </c>
      <c r="L534" s="29">
        <f t="shared" si="8"/>
        <v>88.970515353265085</v>
      </c>
    </row>
    <row r="535" spans="1:12" ht="110.25" outlineLevel="6">
      <c r="A535" s="12" t="s">
        <v>550</v>
      </c>
      <c r="B535" s="30" t="s">
        <v>497</v>
      </c>
      <c r="C535" s="11" t="s">
        <v>388</v>
      </c>
      <c r="D535" s="27" t="s">
        <v>17</v>
      </c>
      <c r="E535" s="11" t="s">
        <v>459</v>
      </c>
      <c r="F535" s="27" t="s">
        <v>17</v>
      </c>
      <c r="G535" s="11" t="s">
        <v>494</v>
      </c>
      <c r="H535" s="11"/>
      <c r="I535" s="28">
        <v>1471300</v>
      </c>
      <c r="J535" s="28">
        <v>1471300</v>
      </c>
      <c r="K535" s="28">
        <v>1192659.17</v>
      </c>
      <c r="L535" s="29">
        <f t="shared" si="8"/>
        <v>81.061589750560728</v>
      </c>
    </row>
    <row r="536" spans="1:12" ht="47.25" outlineLevel="7">
      <c r="A536" s="12" t="s">
        <v>335</v>
      </c>
      <c r="B536" s="30" t="s">
        <v>134</v>
      </c>
      <c r="C536" s="12" t="s">
        <v>388</v>
      </c>
      <c r="D536" s="30" t="s">
        <v>17</v>
      </c>
      <c r="E536" s="12" t="s">
        <v>459</v>
      </c>
      <c r="F536" s="30" t="s">
        <v>17</v>
      </c>
      <c r="G536" s="12" t="s">
        <v>494</v>
      </c>
      <c r="H536" s="12" t="s">
        <v>135</v>
      </c>
      <c r="I536" s="31">
        <v>647200</v>
      </c>
      <c r="J536" s="31">
        <v>824100</v>
      </c>
      <c r="K536" s="31">
        <v>604124</v>
      </c>
      <c r="L536" s="32">
        <f t="shared" si="8"/>
        <v>73.307122921975491</v>
      </c>
    </row>
    <row r="537" spans="1:12" ht="47.25" outlineLevel="7">
      <c r="A537" s="12" t="s">
        <v>548</v>
      </c>
      <c r="B537" s="30" t="s">
        <v>477</v>
      </c>
      <c r="C537" s="12" t="s">
        <v>388</v>
      </c>
      <c r="D537" s="30" t="s">
        <v>17</v>
      </c>
      <c r="E537" s="12" t="s">
        <v>459</v>
      </c>
      <c r="F537" s="30" t="s">
        <v>17</v>
      </c>
      <c r="G537" s="12" t="s">
        <v>494</v>
      </c>
      <c r="H537" s="12" t="s">
        <v>478</v>
      </c>
      <c r="I537" s="31">
        <v>824100</v>
      </c>
      <c r="J537" s="31">
        <v>647200</v>
      </c>
      <c r="K537" s="31">
        <v>588535.17000000004</v>
      </c>
      <c r="L537" s="32">
        <f t="shared" si="8"/>
        <v>90.935594870210139</v>
      </c>
    </row>
    <row r="538" spans="1:12" ht="189" outlineLevel="6">
      <c r="A538" s="12" t="s">
        <v>546</v>
      </c>
      <c r="B538" s="36" t="s">
        <v>492</v>
      </c>
      <c r="C538" s="11" t="s">
        <v>388</v>
      </c>
      <c r="D538" s="27" t="s">
        <v>17</v>
      </c>
      <c r="E538" s="11" t="s">
        <v>459</v>
      </c>
      <c r="F538" s="27" t="s">
        <v>17</v>
      </c>
      <c r="G538" s="11" t="s">
        <v>490</v>
      </c>
      <c r="H538" s="11"/>
      <c r="I538" s="28">
        <v>0</v>
      </c>
      <c r="J538" s="28">
        <v>104880.8</v>
      </c>
      <c r="K538" s="28">
        <v>104720</v>
      </c>
      <c r="L538" s="29">
        <f t="shared" si="8"/>
        <v>99.846683091662143</v>
      </c>
    </row>
    <row r="539" spans="1:12" ht="47.25" outlineLevel="7">
      <c r="A539" s="12" t="s">
        <v>544</v>
      </c>
      <c r="B539" s="30" t="s">
        <v>134</v>
      </c>
      <c r="C539" s="12" t="s">
        <v>388</v>
      </c>
      <c r="D539" s="30" t="s">
        <v>17</v>
      </c>
      <c r="E539" s="12" t="s">
        <v>459</v>
      </c>
      <c r="F539" s="30" t="s">
        <v>17</v>
      </c>
      <c r="G539" s="12" t="s">
        <v>490</v>
      </c>
      <c r="H539" s="12" t="s">
        <v>135</v>
      </c>
      <c r="I539" s="31">
        <v>0</v>
      </c>
      <c r="J539" s="31">
        <v>104880.8</v>
      </c>
      <c r="K539" s="31">
        <v>104720</v>
      </c>
      <c r="L539" s="32">
        <f t="shared" si="8"/>
        <v>99.846683091662143</v>
      </c>
    </row>
    <row r="540" spans="1:12" ht="110.25" outlineLevel="6">
      <c r="A540" s="12" t="s">
        <v>542</v>
      </c>
      <c r="B540" s="30" t="s">
        <v>488</v>
      </c>
      <c r="C540" s="11" t="s">
        <v>388</v>
      </c>
      <c r="D540" s="27" t="s">
        <v>17</v>
      </c>
      <c r="E540" s="11" t="s">
        <v>459</v>
      </c>
      <c r="F540" s="27" t="s">
        <v>17</v>
      </c>
      <c r="G540" s="11" t="s">
        <v>484</v>
      </c>
      <c r="H540" s="11"/>
      <c r="I540" s="28">
        <v>426300</v>
      </c>
      <c r="J540" s="28">
        <v>471419.2</v>
      </c>
      <c r="K540" s="28">
        <v>471419.2</v>
      </c>
      <c r="L540" s="29">
        <f t="shared" si="8"/>
        <v>100</v>
      </c>
    </row>
    <row r="541" spans="1:12" ht="15.75" outlineLevel="7">
      <c r="A541" s="12" t="s">
        <v>540</v>
      </c>
      <c r="B541" s="30" t="s">
        <v>143</v>
      </c>
      <c r="C541" s="12" t="s">
        <v>388</v>
      </c>
      <c r="D541" s="30" t="s">
        <v>17</v>
      </c>
      <c r="E541" s="12" t="s">
        <v>459</v>
      </c>
      <c r="F541" s="30" t="s">
        <v>17</v>
      </c>
      <c r="G541" s="12" t="s">
        <v>484</v>
      </c>
      <c r="H541" s="12" t="s">
        <v>144</v>
      </c>
      <c r="I541" s="31">
        <v>125000</v>
      </c>
      <c r="J541" s="31">
        <v>174000</v>
      </c>
      <c r="K541" s="31">
        <v>174000</v>
      </c>
      <c r="L541" s="32">
        <f t="shared" si="8"/>
        <v>100</v>
      </c>
    </row>
    <row r="542" spans="1:12" ht="63" outlineLevel="7">
      <c r="A542" s="12" t="s">
        <v>539</v>
      </c>
      <c r="B542" s="30" t="s">
        <v>137</v>
      </c>
      <c r="C542" s="12" t="s">
        <v>388</v>
      </c>
      <c r="D542" s="30" t="s">
        <v>17</v>
      </c>
      <c r="E542" s="12" t="s">
        <v>459</v>
      </c>
      <c r="F542" s="30" t="s">
        <v>17</v>
      </c>
      <c r="G542" s="12" t="s">
        <v>484</v>
      </c>
      <c r="H542" s="12" t="s">
        <v>138</v>
      </c>
      <c r="I542" s="31">
        <v>40000</v>
      </c>
      <c r="J542" s="31">
        <v>52548</v>
      </c>
      <c r="K542" s="31">
        <v>52548</v>
      </c>
      <c r="L542" s="32">
        <f t="shared" si="8"/>
        <v>100</v>
      </c>
    </row>
    <row r="543" spans="1:12" ht="47.25" outlineLevel="7">
      <c r="A543" s="12" t="s">
        <v>536</v>
      </c>
      <c r="B543" s="30" t="s">
        <v>134</v>
      </c>
      <c r="C543" s="12" t="s">
        <v>388</v>
      </c>
      <c r="D543" s="30" t="s">
        <v>17</v>
      </c>
      <c r="E543" s="12" t="s">
        <v>459</v>
      </c>
      <c r="F543" s="30" t="s">
        <v>17</v>
      </c>
      <c r="G543" s="12" t="s">
        <v>484</v>
      </c>
      <c r="H543" s="12" t="s">
        <v>135</v>
      </c>
      <c r="I543" s="31">
        <v>261300</v>
      </c>
      <c r="J543" s="31">
        <v>244871.2</v>
      </c>
      <c r="K543" s="31">
        <v>244871.2</v>
      </c>
      <c r="L543" s="32">
        <f t="shared" si="8"/>
        <v>100</v>
      </c>
    </row>
    <row r="544" spans="1:12" ht="110.25" outlineLevel="6">
      <c r="A544" s="12" t="s">
        <v>534</v>
      </c>
      <c r="B544" s="36" t="s">
        <v>482</v>
      </c>
      <c r="C544" s="11" t="s">
        <v>388</v>
      </c>
      <c r="D544" s="27" t="s">
        <v>17</v>
      </c>
      <c r="E544" s="11" t="s">
        <v>459</v>
      </c>
      <c r="F544" s="27" t="s">
        <v>17</v>
      </c>
      <c r="G544" s="11" t="s">
        <v>479</v>
      </c>
      <c r="H544" s="11"/>
      <c r="I544" s="28">
        <v>683000</v>
      </c>
      <c r="J544" s="28">
        <v>523840</v>
      </c>
      <c r="K544" s="28">
        <v>519025.05</v>
      </c>
      <c r="L544" s="29">
        <f t="shared" si="8"/>
        <v>99.080835751374465</v>
      </c>
    </row>
    <row r="545" spans="1:12" ht="47.25" outlineLevel="7">
      <c r="A545" s="12" t="s">
        <v>532</v>
      </c>
      <c r="B545" s="30" t="s">
        <v>134</v>
      </c>
      <c r="C545" s="12" t="s">
        <v>388</v>
      </c>
      <c r="D545" s="30" t="s">
        <v>17</v>
      </c>
      <c r="E545" s="12" t="s">
        <v>459</v>
      </c>
      <c r="F545" s="30" t="s">
        <v>17</v>
      </c>
      <c r="G545" s="12" t="s">
        <v>479</v>
      </c>
      <c r="H545" s="12" t="s">
        <v>135</v>
      </c>
      <c r="I545" s="31">
        <v>353700</v>
      </c>
      <c r="J545" s="31">
        <v>259540</v>
      </c>
      <c r="K545" s="31">
        <v>258915.42</v>
      </c>
      <c r="L545" s="32">
        <f t="shared" si="8"/>
        <v>99.75935115974417</v>
      </c>
    </row>
    <row r="546" spans="1:12" ht="47.25" outlineLevel="7">
      <c r="A546" s="12" t="s">
        <v>221</v>
      </c>
      <c r="B546" s="30" t="s">
        <v>477</v>
      </c>
      <c r="C546" s="12" t="s">
        <v>388</v>
      </c>
      <c r="D546" s="30" t="s">
        <v>17</v>
      </c>
      <c r="E546" s="12" t="s">
        <v>459</v>
      </c>
      <c r="F546" s="30" t="s">
        <v>17</v>
      </c>
      <c r="G546" s="12" t="s">
        <v>479</v>
      </c>
      <c r="H546" s="12" t="s">
        <v>478</v>
      </c>
      <c r="I546" s="31">
        <v>329300</v>
      </c>
      <c r="J546" s="31">
        <v>264300</v>
      </c>
      <c r="K546" s="31">
        <v>260109.63</v>
      </c>
      <c r="L546" s="32">
        <f t="shared" si="8"/>
        <v>98.414540295119181</v>
      </c>
    </row>
    <row r="547" spans="1:12" ht="47.25" outlineLevel="4">
      <c r="A547" s="12" t="s">
        <v>529</v>
      </c>
      <c r="B547" s="30" t="s">
        <v>474</v>
      </c>
      <c r="C547" s="11" t="s">
        <v>388</v>
      </c>
      <c r="D547" s="27" t="s">
        <v>17</v>
      </c>
      <c r="E547" s="11" t="s">
        <v>459</v>
      </c>
      <c r="F547" s="27" t="s">
        <v>17</v>
      </c>
      <c r="G547" s="11" t="s">
        <v>475</v>
      </c>
      <c r="H547" s="11"/>
      <c r="I547" s="28">
        <v>0</v>
      </c>
      <c r="J547" s="28">
        <v>80000</v>
      </c>
      <c r="K547" s="28">
        <v>70750</v>
      </c>
      <c r="L547" s="29">
        <f t="shared" si="8"/>
        <v>88.4375</v>
      </c>
    </row>
    <row r="548" spans="1:12" ht="94.5" outlineLevel="5">
      <c r="A548" s="12" t="s">
        <v>527</v>
      </c>
      <c r="B548" s="30" t="s">
        <v>471</v>
      </c>
      <c r="C548" s="11" t="s">
        <v>388</v>
      </c>
      <c r="D548" s="27" t="s">
        <v>17</v>
      </c>
      <c r="E548" s="11" t="s">
        <v>459</v>
      </c>
      <c r="F548" s="27" t="s">
        <v>17</v>
      </c>
      <c r="G548" s="11" t="s">
        <v>472</v>
      </c>
      <c r="H548" s="11"/>
      <c r="I548" s="28">
        <v>0</v>
      </c>
      <c r="J548" s="28">
        <v>30000</v>
      </c>
      <c r="K548" s="28">
        <v>30000</v>
      </c>
      <c r="L548" s="29">
        <f t="shared" si="8"/>
        <v>100</v>
      </c>
    </row>
    <row r="549" spans="1:12" ht="173.25" outlineLevel="6">
      <c r="A549" s="12" t="s">
        <v>525</v>
      </c>
      <c r="B549" s="36" t="s">
        <v>469</v>
      </c>
      <c r="C549" s="11" t="s">
        <v>388</v>
      </c>
      <c r="D549" s="27" t="s">
        <v>17</v>
      </c>
      <c r="E549" s="11" t="s">
        <v>459</v>
      </c>
      <c r="F549" s="27" t="s">
        <v>17</v>
      </c>
      <c r="G549" s="11" t="s">
        <v>466</v>
      </c>
      <c r="H549" s="11"/>
      <c r="I549" s="28">
        <v>0</v>
      </c>
      <c r="J549" s="28">
        <v>30000</v>
      </c>
      <c r="K549" s="28">
        <v>30000</v>
      </c>
      <c r="L549" s="29">
        <f t="shared" si="8"/>
        <v>100</v>
      </c>
    </row>
    <row r="550" spans="1:12" ht="31.5" outlineLevel="7">
      <c r="A550" s="12" t="s">
        <v>523</v>
      </c>
      <c r="B550" s="30" t="s">
        <v>140</v>
      </c>
      <c r="C550" s="12" t="s">
        <v>388</v>
      </c>
      <c r="D550" s="30" t="s">
        <v>17</v>
      </c>
      <c r="E550" s="12" t="s">
        <v>459</v>
      </c>
      <c r="F550" s="30" t="s">
        <v>17</v>
      </c>
      <c r="G550" s="12" t="s">
        <v>466</v>
      </c>
      <c r="H550" s="12" t="s">
        <v>141</v>
      </c>
      <c r="I550" s="31">
        <v>0</v>
      </c>
      <c r="J550" s="31">
        <v>3164</v>
      </c>
      <c r="K550" s="31">
        <v>3164</v>
      </c>
      <c r="L550" s="32">
        <f t="shared" si="8"/>
        <v>100</v>
      </c>
    </row>
    <row r="551" spans="1:12" ht="47.25" outlineLevel="7">
      <c r="A551" s="12" t="s">
        <v>520</v>
      </c>
      <c r="B551" s="30" t="s">
        <v>134</v>
      </c>
      <c r="C551" s="12" t="s">
        <v>388</v>
      </c>
      <c r="D551" s="30" t="s">
        <v>17</v>
      </c>
      <c r="E551" s="12" t="s">
        <v>459</v>
      </c>
      <c r="F551" s="30" t="s">
        <v>17</v>
      </c>
      <c r="G551" s="12" t="s">
        <v>466</v>
      </c>
      <c r="H551" s="12" t="s">
        <v>135</v>
      </c>
      <c r="I551" s="31">
        <v>0</v>
      </c>
      <c r="J551" s="31">
        <v>26836</v>
      </c>
      <c r="K551" s="31">
        <v>26836</v>
      </c>
      <c r="L551" s="32">
        <f t="shared" ref="L551:L610" si="9">K551/J551*100</f>
        <v>100</v>
      </c>
    </row>
    <row r="552" spans="1:12" ht="78.75" outlineLevel="5">
      <c r="A552" s="12" t="s">
        <v>519</v>
      </c>
      <c r="B552" s="30" t="s">
        <v>463</v>
      </c>
      <c r="C552" s="11" t="s">
        <v>388</v>
      </c>
      <c r="D552" s="27" t="s">
        <v>17</v>
      </c>
      <c r="E552" s="11" t="s">
        <v>459</v>
      </c>
      <c r="F552" s="27" t="s">
        <v>17</v>
      </c>
      <c r="G552" s="11" t="s">
        <v>464</v>
      </c>
      <c r="H552" s="11"/>
      <c r="I552" s="28">
        <v>0</v>
      </c>
      <c r="J552" s="28">
        <v>50000</v>
      </c>
      <c r="K552" s="28">
        <v>40750</v>
      </c>
      <c r="L552" s="29">
        <f t="shared" si="9"/>
        <v>81.5</v>
      </c>
    </row>
    <row r="553" spans="1:12" ht="110.25" outlineLevel="6">
      <c r="A553" s="12" t="s">
        <v>518</v>
      </c>
      <c r="B553" s="36" t="s">
        <v>461</v>
      </c>
      <c r="C553" s="11" t="s">
        <v>388</v>
      </c>
      <c r="D553" s="27" t="s">
        <v>17</v>
      </c>
      <c r="E553" s="11" t="s">
        <v>459</v>
      </c>
      <c r="F553" s="27" t="s">
        <v>17</v>
      </c>
      <c r="G553" s="11" t="s">
        <v>458</v>
      </c>
      <c r="H553" s="11"/>
      <c r="I553" s="28">
        <v>0</v>
      </c>
      <c r="J553" s="28">
        <v>50000</v>
      </c>
      <c r="K553" s="28">
        <v>40750</v>
      </c>
      <c r="L553" s="29">
        <f t="shared" si="9"/>
        <v>81.5</v>
      </c>
    </row>
    <row r="554" spans="1:12" ht="47.25" outlineLevel="7">
      <c r="A554" s="12" t="s">
        <v>517</v>
      </c>
      <c r="B554" s="30" t="s">
        <v>134</v>
      </c>
      <c r="C554" s="12" t="s">
        <v>388</v>
      </c>
      <c r="D554" s="30" t="s">
        <v>17</v>
      </c>
      <c r="E554" s="12" t="s">
        <v>459</v>
      </c>
      <c r="F554" s="30" t="s">
        <v>17</v>
      </c>
      <c r="G554" s="12" t="s">
        <v>458</v>
      </c>
      <c r="H554" s="12" t="s">
        <v>135</v>
      </c>
      <c r="I554" s="31">
        <v>0</v>
      </c>
      <c r="J554" s="31">
        <v>50000</v>
      </c>
      <c r="K554" s="31">
        <v>40750</v>
      </c>
      <c r="L554" s="32">
        <f t="shared" si="9"/>
        <v>81.5</v>
      </c>
    </row>
    <row r="555" spans="1:12" ht="15.75" outlineLevel="2">
      <c r="A555" s="12" t="s">
        <v>516</v>
      </c>
      <c r="B555" s="30" t="s">
        <v>62</v>
      </c>
      <c r="C555" s="11" t="s">
        <v>388</v>
      </c>
      <c r="D555" s="27" t="s">
        <v>17</v>
      </c>
      <c r="E555" s="11" t="s">
        <v>422</v>
      </c>
      <c r="F555" s="27" t="s">
        <v>29</v>
      </c>
      <c r="G555" s="11"/>
      <c r="H555" s="11"/>
      <c r="I555" s="28">
        <v>14729200</v>
      </c>
      <c r="J555" s="28">
        <v>15924002.060000001</v>
      </c>
      <c r="K555" s="28">
        <v>15440250.199999999</v>
      </c>
      <c r="L555" s="29">
        <f t="shared" si="9"/>
        <v>96.962121342503764</v>
      </c>
    </row>
    <row r="556" spans="1:12" ht="31.5" outlineLevel="4">
      <c r="A556" s="12" t="s">
        <v>514</v>
      </c>
      <c r="B556" s="30" t="s">
        <v>396</v>
      </c>
      <c r="C556" s="11" t="s">
        <v>388</v>
      </c>
      <c r="D556" s="27" t="s">
        <v>17</v>
      </c>
      <c r="E556" s="11" t="s">
        <v>422</v>
      </c>
      <c r="F556" s="27" t="s">
        <v>29</v>
      </c>
      <c r="G556" s="11" t="s">
        <v>397</v>
      </c>
      <c r="H556" s="11"/>
      <c r="I556" s="28">
        <v>14729200</v>
      </c>
      <c r="J556" s="28">
        <v>15924002.060000001</v>
      </c>
      <c r="K556" s="28">
        <v>15440250.199999999</v>
      </c>
      <c r="L556" s="29">
        <f t="shared" si="9"/>
        <v>96.962121342503764</v>
      </c>
    </row>
    <row r="557" spans="1:12" ht="78.75" outlineLevel="5">
      <c r="A557" s="12" t="s">
        <v>513</v>
      </c>
      <c r="B557" s="30" t="s">
        <v>452</v>
      </c>
      <c r="C557" s="11" t="s">
        <v>388</v>
      </c>
      <c r="D557" s="27" t="s">
        <v>17</v>
      </c>
      <c r="E557" s="11" t="s">
        <v>422</v>
      </c>
      <c r="F557" s="27" t="s">
        <v>29</v>
      </c>
      <c r="G557" s="11" t="s">
        <v>453</v>
      </c>
      <c r="H557" s="11"/>
      <c r="I557" s="28">
        <v>14729200</v>
      </c>
      <c r="J557" s="28">
        <v>15924002.060000001</v>
      </c>
      <c r="K557" s="28">
        <v>15440250.199999999</v>
      </c>
      <c r="L557" s="29">
        <f t="shared" si="9"/>
        <v>96.962121342503764</v>
      </c>
    </row>
    <row r="558" spans="1:12" ht="236.25" outlineLevel="6">
      <c r="A558" s="12" t="s">
        <v>511</v>
      </c>
      <c r="B558" s="36" t="s">
        <v>450</v>
      </c>
      <c r="C558" s="11" t="s">
        <v>388</v>
      </c>
      <c r="D558" s="27" t="s">
        <v>17</v>
      </c>
      <c r="E558" s="11" t="s">
        <v>422</v>
      </c>
      <c r="F558" s="27" t="s">
        <v>29</v>
      </c>
      <c r="G558" s="11" t="s">
        <v>447</v>
      </c>
      <c r="H558" s="11"/>
      <c r="I558" s="28">
        <v>0</v>
      </c>
      <c r="J558" s="28">
        <v>63600</v>
      </c>
      <c r="K558" s="28">
        <v>53989.71</v>
      </c>
      <c r="L558" s="29">
        <f t="shared" si="9"/>
        <v>84.889481132075474</v>
      </c>
    </row>
    <row r="559" spans="1:12" ht="15.75" outlineLevel="7">
      <c r="A559" s="12" t="s">
        <v>509</v>
      </c>
      <c r="B559" s="30" t="s">
        <v>143</v>
      </c>
      <c r="C559" s="12" t="s">
        <v>388</v>
      </c>
      <c r="D559" s="30" t="s">
        <v>17</v>
      </c>
      <c r="E559" s="12" t="s">
        <v>422</v>
      </c>
      <c r="F559" s="30" t="s">
        <v>29</v>
      </c>
      <c r="G559" s="12" t="s">
        <v>447</v>
      </c>
      <c r="H559" s="12" t="s">
        <v>144</v>
      </c>
      <c r="I559" s="31">
        <v>0</v>
      </c>
      <c r="J559" s="31">
        <v>48848</v>
      </c>
      <c r="K559" s="31">
        <v>41466.76</v>
      </c>
      <c r="L559" s="32">
        <f t="shared" si="9"/>
        <v>84.889371110383237</v>
      </c>
    </row>
    <row r="560" spans="1:12" ht="63" outlineLevel="7">
      <c r="A560" s="12" t="s">
        <v>508</v>
      </c>
      <c r="B560" s="30" t="s">
        <v>137</v>
      </c>
      <c r="C560" s="12" t="s">
        <v>388</v>
      </c>
      <c r="D560" s="30" t="s">
        <v>17</v>
      </c>
      <c r="E560" s="12" t="s">
        <v>422</v>
      </c>
      <c r="F560" s="30" t="s">
        <v>29</v>
      </c>
      <c r="G560" s="12" t="s">
        <v>447</v>
      </c>
      <c r="H560" s="12" t="s">
        <v>138</v>
      </c>
      <c r="I560" s="31">
        <v>0</v>
      </c>
      <c r="J560" s="31">
        <v>14752</v>
      </c>
      <c r="K560" s="31">
        <v>12522.95</v>
      </c>
      <c r="L560" s="32">
        <f t="shared" si="9"/>
        <v>84.889845444685477</v>
      </c>
    </row>
    <row r="561" spans="1:12" ht="110.25" outlineLevel="6">
      <c r="A561" s="12" t="s">
        <v>507</v>
      </c>
      <c r="B561" s="36" t="s">
        <v>445</v>
      </c>
      <c r="C561" s="11" t="s">
        <v>388</v>
      </c>
      <c r="D561" s="27" t="s">
        <v>17</v>
      </c>
      <c r="E561" s="11" t="s">
        <v>422</v>
      </c>
      <c r="F561" s="27" t="s">
        <v>29</v>
      </c>
      <c r="G561" s="11" t="s">
        <v>439</v>
      </c>
      <c r="H561" s="11"/>
      <c r="I561" s="28">
        <v>4212100</v>
      </c>
      <c r="J561" s="28">
        <v>3928460</v>
      </c>
      <c r="K561" s="28">
        <v>3893492.99</v>
      </c>
      <c r="L561" s="29">
        <f t="shared" si="9"/>
        <v>99.109905408226126</v>
      </c>
    </row>
    <row r="562" spans="1:12" ht="31.5" outlineLevel="7">
      <c r="A562" s="12" t="s">
        <v>506</v>
      </c>
      <c r="B562" s="30" t="s">
        <v>360</v>
      </c>
      <c r="C562" s="12" t="s">
        <v>388</v>
      </c>
      <c r="D562" s="30" t="s">
        <v>17</v>
      </c>
      <c r="E562" s="12" t="s">
        <v>422</v>
      </c>
      <c r="F562" s="30" t="s">
        <v>29</v>
      </c>
      <c r="G562" s="12" t="s">
        <v>439</v>
      </c>
      <c r="H562" s="12" t="s">
        <v>361</v>
      </c>
      <c r="I562" s="31">
        <v>3106100</v>
      </c>
      <c r="J562" s="31">
        <v>2873250</v>
      </c>
      <c r="K562" s="31">
        <v>2871863.1</v>
      </c>
      <c r="L562" s="32">
        <f t="shared" si="9"/>
        <v>99.951730618637441</v>
      </c>
    </row>
    <row r="563" spans="1:12" ht="47.25" outlineLevel="7">
      <c r="A563" s="12" t="s">
        <v>505</v>
      </c>
      <c r="B563" s="30" t="s">
        <v>370</v>
      </c>
      <c r="C563" s="12" t="s">
        <v>388</v>
      </c>
      <c r="D563" s="30" t="s">
        <v>17</v>
      </c>
      <c r="E563" s="12" t="s">
        <v>422</v>
      </c>
      <c r="F563" s="30" t="s">
        <v>29</v>
      </c>
      <c r="G563" s="12" t="s">
        <v>439</v>
      </c>
      <c r="H563" s="12" t="s">
        <v>371</v>
      </c>
      <c r="I563" s="31">
        <v>10000</v>
      </c>
      <c r="J563" s="31">
        <v>15708.8</v>
      </c>
      <c r="K563" s="31">
        <v>15708.8</v>
      </c>
      <c r="L563" s="32">
        <f t="shared" si="9"/>
        <v>100</v>
      </c>
    </row>
    <row r="564" spans="1:12" ht="63" outlineLevel="7">
      <c r="A564" s="12" t="s">
        <v>502</v>
      </c>
      <c r="B564" s="30" t="s">
        <v>355</v>
      </c>
      <c r="C564" s="12" t="s">
        <v>388</v>
      </c>
      <c r="D564" s="30" t="s">
        <v>17</v>
      </c>
      <c r="E564" s="12" t="s">
        <v>422</v>
      </c>
      <c r="F564" s="30" t="s">
        <v>29</v>
      </c>
      <c r="G564" s="12" t="s">
        <v>439</v>
      </c>
      <c r="H564" s="12" t="s">
        <v>356</v>
      </c>
      <c r="I564" s="31">
        <v>938000</v>
      </c>
      <c r="J564" s="31">
        <v>887210</v>
      </c>
      <c r="K564" s="31">
        <v>856778.69</v>
      </c>
      <c r="L564" s="32">
        <f t="shared" si="9"/>
        <v>96.569999211009787</v>
      </c>
    </row>
    <row r="565" spans="1:12" ht="47.25" outlineLevel="7">
      <c r="A565" s="12" t="s">
        <v>501</v>
      </c>
      <c r="B565" s="30" t="s">
        <v>134</v>
      </c>
      <c r="C565" s="12" t="s">
        <v>388</v>
      </c>
      <c r="D565" s="30" t="s">
        <v>17</v>
      </c>
      <c r="E565" s="12" t="s">
        <v>422</v>
      </c>
      <c r="F565" s="30" t="s">
        <v>29</v>
      </c>
      <c r="G565" s="12" t="s">
        <v>439</v>
      </c>
      <c r="H565" s="12" t="s">
        <v>135</v>
      </c>
      <c r="I565" s="31">
        <v>155000</v>
      </c>
      <c r="J565" s="31">
        <v>149291.20000000001</v>
      </c>
      <c r="K565" s="31">
        <v>149142.39999999999</v>
      </c>
      <c r="L565" s="32">
        <f t="shared" si="9"/>
        <v>99.900329021402456</v>
      </c>
    </row>
    <row r="566" spans="1:12" ht="15.75" outlineLevel="7">
      <c r="A566" s="12" t="s">
        <v>500</v>
      </c>
      <c r="B566" s="30" t="s">
        <v>128</v>
      </c>
      <c r="C566" s="12" t="s">
        <v>388</v>
      </c>
      <c r="D566" s="30" t="s">
        <v>17</v>
      </c>
      <c r="E566" s="12" t="s">
        <v>422</v>
      </c>
      <c r="F566" s="30" t="s">
        <v>29</v>
      </c>
      <c r="G566" s="12" t="s">
        <v>439</v>
      </c>
      <c r="H566" s="12" t="s">
        <v>129</v>
      </c>
      <c r="I566" s="31">
        <v>3000</v>
      </c>
      <c r="J566" s="31">
        <v>3000</v>
      </c>
      <c r="K566" s="31">
        <v>0</v>
      </c>
      <c r="L566" s="32">
        <f t="shared" si="9"/>
        <v>0</v>
      </c>
    </row>
    <row r="567" spans="1:12" ht="110.25" outlineLevel="6">
      <c r="A567" s="12" t="s">
        <v>499</v>
      </c>
      <c r="B567" s="30" t="s">
        <v>437</v>
      </c>
      <c r="C567" s="11" t="s">
        <v>388</v>
      </c>
      <c r="D567" s="27" t="s">
        <v>17</v>
      </c>
      <c r="E567" s="11" t="s">
        <v>422</v>
      </c>
      <c r="F567" s="27" t="s">
        <v>29</v>
      </c>
      <c r="G567" s="11" t="s">
        <v>431</v>
      </c>
      <c r="H567" s="11"/>
      <c r="I567" s="28">
        <v>10187100</v>
      </c>
      <c r="J567" s="28">
        <v>11526367.529999999</v>
      </c>
      <c r="K567" s="28">
        <v>11114183.25</v>
      </c>
      <c r="L567" s="29">
        <f t="shared" si="9"/>
        <v>96.423988052374739</v>
      </c>
    </row>
    <row r="568" spans="1:12" ht="15.75" outlineLevel="7">
      <c r="A568" s="12" t="s">
        <v>498</v>
      </c>
      <c r="B568" s="30" t="s">
        <v>143</v>
      </c>
      <c r="C568" s="12" t="s">
        <v>388</v>
      </c>
      <c r="D568" s="30" t="s">
        <v>17</v>
      </c>
      <c r="E568" s="12" t="s">
        <v>422</v>
      </c>
      <c r="F568" s="30" t="s">
        <v>29</v>
      </c>
      <c r="G568" s="12" t="s">
        <v>431</v>
      </c>
      <c r="H568" s="12" t="s">
        <v>144</v>
      </c>
      <c r="I568" s="31">
        <v>6628500</v>
      </c>
      <c r="J568" s="31">
        <v>6931132.5099999998</v>
      </c>
      <c r="K568" s="31">
        <v>6929100.4199999999</v>
      </c>
      <c r="L568" s="32">
        <f t="shared" si="9"/>
        <v>99.970681703212733</v>
      </c>
    </row>
    <row r="569" spans="1:12" ht="31.5" outlineLevel="7">
      <c r="A569" s="12" t="s">
        <v>496</v>
      </c>
      <c r="B569" s="30" t="s">
        <v>140</v>
      </c>
      <c r="C569" s="12" t="s">
        <v>388</v>
      </c>
      <c r="D569" s="30" t="s">
        <v>17</v>
      </c>
      <c r="E569" s="12" t="s">
        <v>422</v>
      </c>
      <c r="F569" s="30" t="s">
        <v>29</v>
      </c>
      <c r="G569" s="12" t="s">
        <v>431</v>
      </c>
      <c r="H569" s="12" t="s">
        <v>141</v>
      </c>
      <c r="I569" s="31">
        <v>25000</v>
      </c>
      <c r="J569" s="31">
        <v>25000</v>
      </c>
      <c r="K569" s="31">
        <v>6359.52</v>
      </c>
      <c r="L569" s="32">
        <f t="shared" si="9"/>
        <v>25.438080000000003</v>
      </c>
    </row>
    <row r="570" spans="1:12" ht="63" outlineLevel="7">
      <c r="A570" s="12" t="s">
        <v>495</v>
      </c>
      <c r="B570" s="30" t="s">
        <v>137</v>
      </c>
      <c r="C570" s="12" t="s">
        <v>388</v>
      </c>
      <c r="D570" s="30" t="s">
        <v>17</v>
      </c>
      <c r="E570" s="12" t="s">
        <v>422</v>
      </c>
      <c r="F570" s="30" t="s">
        <v>29</v>
      </c>
      <c r="G570" s="12" t="s">
        <v>431</v>
      </c>
      <c r="H570" s="12" t="s">
        <v>138</v>
      </c>
      <c r="I570" s="31">
        <v>2001800</v>
      </c>
      <c r="J570" s="31">
        <v>2093195.02</v>
      </c>
      <c r="K570" s="31">
        <v>2088639.29</v>
      </c>
      <c r="L570" s="32">
        <f t="shared" si="9"/>
        <v>99.782355205488699</v>
      </c>
    </row>
    <row r="571" spans="1:12" ht="47.25" outlineLevel="7">
      <c r="A571" s="12" t="s">
        <v>493</v>
      </c>
      <c r="B571" s="30" t="s">
        <v>134</v>
      </c>
      <c r="C571" s="12" t="s">
        <v>388</v>
      </c>
      <c r="D571" s="30" t="s">
        <v>17</v>
      </c>
      <c r="E571" s="12" t="s">
        <v>422</v>
      </c>
      <c r="F571" s="30" t="s">
        <v>29</v>
      </c>
      <c r="G571" s="12" t="s">
        <v>431</v>
      </c>
      <c r="H571" s="12" t="s">
        <v>135</v>
      </c>
      <c r="I571" s="31">
        <v>1526800</v>
      </c>
      <c r="J571" s="31">
        <v>2472040</v>
      </c>
      <c r="K571" s="31">
        <v>2090084.02</v>
      </c>
      <c r="L571" s="32">
        <f t="shared" si="9"/>
        <v>84.54895632756751</v>
      </c>
    </row>
    <row r="572" spans="1:12" ht="15.75" outlineLevel="7">
      <c r="A572" s="12" t="s">
        <v>491</v>
      </c>
      <c r="B572" s="30" t="s">
        <v>128</v>
      </c>
      <c r="C572" s="12" t="s">
        <v>388</v>
      </c>
      <c r="D572" s="30" t="s">
        <v>17</v>
      </c>
      <c r="E572" s="12" t="s">
        <v>422</v>
      </c>
      <c r="F572" s="30" t="s">
        <v>29</v>
      </c>
      <c r="G572" s="12" t="s">
        <v>431</v>
      </c>
      <c r="H572" s="12" t="s">
        <v>129</v>
      </c>
      <c r="I572" s="31">
        <v>5000</v>
      </c>
      <c r="J572" s="31">
        <v>5000</v>
      </c>
      <c r="K572" s="31">
        <v>0</v>
      </c>
      <c r="L572" s="32">
        <f t="shared" si="9"/>
        <v>0</v>
      </c>
    </row>
    <row r="573" spans="1:12" ht="157.5" outlineLevel="6">
      <c r="A573" s="12" t="s">
        <v>489</v>
      </c>
      <c r="B573" s="36" t="s">
        <v>429</v>
      </c>
      <c r="C573" s="11" t="s">
        <v>388</v>
      </c>
      <c r="D573" s="27" t="s">
        <v>17</v>
      </c>
      <c r="E573" s="11" t="s">
        <v>422</v>
      </c>
      <c r="F573" s="27" t="s">
        <v>29</v>
      </c>
      <c r="G573" s="11" t="s">
        <v>426</v>
      </c>
      <c r="H573" s="11"/>
      <c r="I573" s="28">
        <v>260000</v>
      </c>
      <c r="J573" s="28">
        <v>275574.53000000003</v>
      </c>
      <c r="K573" s="28">
        <v>266873.45</v>
      </c>
      <c r="L573" s="29">
        <f t="shared" si="9"/>
        <v>96.842567417242805</v>
      </c>
    </row>
    <row r="574" spans="1:12" ht="15.75" outlineLevel="7">
      <c r="A574" s="12" t="s">
        <v>487</v>
      </c>
      <c r="B574" s="30" t="s">
        <v>143</v>
      </c>
      <c r="C574" s="12" t="s">
        <v>388</v>
      </c>
      <c r="D574" s="30" t="s">
        <v>17</v>
      </c>
      <c r="E574" s="12" t="s">
        <v>422</v>
      </c>
      <c r="F574" s="30" t="s">
        <v>29</v>
      </c>
      <c r="G574" s="12" t="s">
        <v>426</v>
      </c>
      <c r="H574" s="12" t="s">
        <v>144</v>
      </c>
      <c r="I574" s="31">
        <v>200000</v>
      </c>
      <c r="J574" s="31">
        <v>211962</v>
      </c>
      <c r="K574" s="31">
        <v>208791.7</v>
      </c>
      <c r="L574" s="32">
        <f t="shared" si="9"/>
        <v>98.504307375850402</v>
      </c>
    </row>
    <row r="575" spans="1:12" ht="63" outlineLevel="7">
      <c r="A575" s="12" t="s">
        <v>486</v>
      </c>
      <c r="B575" s="30" t="s">
        <v>137</v>
      </c>
      <c r="C575" s="12" t="s">
        <v>388</v>
      </c>
      <c r="D575" s="30" t="s">
        <v>17</v>
      </c>
      <c r="E575" s="12" t="s">
        <v>422</v>
      </c>
      <c r="F575" s="30" t="s">
        <v>29</v>
      </c>
      <c r="G575" s="12" t="s">
        <v>426</v>
      </c>
      <c r="H575" s="12" t="s">
        <v>138</v>
      </c>
      <c r="I575" s="31">
        <v>60000</v>
      </c>
      <c r="J575" s="31">
        <v>63612.53</v>
      </c>
      <c r="K575" s="31">
        <v>58081.75</v>
      </c>
      <c r="L575" s="32">
        <f t="shared" si="9"/>
        <v>91.305517953774213</v>
      </c>
    </row>
    <row r="576" spans="1:12" ht="110.25" outlineLevel="6">
      <c r="A576" s="12" t="s">
        <v>485</v>
      </c>
      <c r="B576" s="30" t="s">
        <v>424</v>
      </c>
      <c r="C576" s="11" t="s">
        <v>388</v>
      </c>
      <c r="D576" s="27" t="s">
        <v>17</v>
      </c>
      <c r="E576" s="11" t="s">
        <v>422</v>
      </c>
      <c r="F576" s="27" t="s">
        <v>29</v>
      </c>
      <c r="G576" s="11" t="s">
        <v>421</v>
      </c>
      <c r="H576" s="11"/>
      <c r="I576" s="28">
        <v>70000</v>
      </c>
      <c r="J576" s="28">
        <v>130000</v>
      </c>
      <c r="K576" s="28">
        <v>111710.8</v>
      </c>
      <c r="L576" s="29">
        <f t="shared" si="9"/>
        <v>85.931384615384616</v>
      </c>
    </row>
    <row r="577" spans="1:12" ht="47.25" outlineLevel="7">
      <c r="A577" s="12" t="s">
        <v>483</v>
      </c>
      <c r="B577" s="30" t="s">
        <v>134</v>
      </c>
      <c r="C577" s="12" t="s">
        <v>388</v>
      </c>
      <c r="D577" s="30" t="s">
        <v>17</v>
      </c>
      <c r="E577" s="12" t="s">
        <v>422</v>
      </c>
      <c r="F577" s="30" t="s">
        <v>29</v>
      </c>
      <c r="G577" s="12" t="s">
        <v>421</v>
      </c>
      <c r="H577" s="12" t="s">
        <v>135</v>
      </c>
      <c r="I577" s="31">
        <v>70000</v>
      </c>
      <c r="J577" s="31">
        <v>130000</v>
      </c>
      <c r="K577" s="31">
        <v>111710.8</v>
      </c>
      <c r="L577" s="32">
        <f t="shared" si="9"/>
        <v>85.931384615384616</v>
      </c>
    </row>
    <row r="578" spans="1:12" ht="15.75" outlineLevel="1">
      <c r="A578" s="12" t="s">
        <v>481</v>
      </c>
      <c r="B578" s="30" t="s">
        <v>1736</v>
      </c>
      <c r="C578" s="11" t="s">
        <v>388</v>
      </c>
      <c r="D578" s="27" t="s">
        <v>26</v>
      </c>
      <c r="E578" s="11"/>
      <c r="F578" s="27" t="s">
        <v>121</v>
      </c>
      <c r="G578" s="11"/>
      <c r="H578" s="11"/>
      <c r="I578" s="28">
        <v>11806300</v>
      </c>
      <c r="J578" s="28">
        <v>9806300</v>
      </c>
      <c r="K578" s="28">
        <v>6737737.8700000001</v>
      </c>
      <c r="L578" s="29">
        <f t="shared" si="9"/>
        <v>68.708257650693938</v>
      </c>
    </row>
    <row r="579" spans="1:12" ht="15.75" outlineLevel="2">
      <c r="A579" s="12" t="s">
        <v>480</v>
      </c>
      <c r="B579" s="30" t="s">
        <v>74</v>
      </c>
      <c r="C579" s="11" t="s">
        <v>388</v>
      </c>
      <c r="D579" s="27" t="s">
        <v>26</v>
      </c>
      <c r="E579" s="11" t="s">
        <v>261</v>
      </c>
      <c r="F579" s="27" t="s">
        <v>8</v>
      </c>
      <c r="G579" s="11"/>
      <c r="H579" s="11"/>
      <c r="I579" s="28">
        <v>9883300</v>
      </c>
      <c r="J579" s="28">
        <v>7883300</v>
      </c>
      <c r="K579" s="28">
        <v>5955778.7999999998</v>
      </c>
      <c r="L579" s="29">
        <f t="shared" si="9"/>
        <v>75.549310567909373</v>
      </c>
    </row>
    <row r="580" spans="1:12" ht="31.5" outlineLevel="4">
      <c r="A580" s="12" t="s">
        <v>476</v>
      </c>
      <c r="B580" s="30" t="s">
        <v>396</v>
      </c>
      <c r="C580" s="11" t="s">
        <v>388</v>
      </c>
      <c r="D580" s="27" t="s">
        <v>26</v>
      </c>
      <c r="E580" s="11" t="s">
        <v>261</v>
      </c>
      <c r="F580" s="27" t="s">
        <v>8</v>
      </c>
      <c r="G580" s="11" t="s">
        <v>397</v>
      </c>
      <c r="H580" s="11"/>
      <c r="I580" s="28">
        <v>9883300</v>
      </c>
      <c r="J580" s="28">
        <v>7883300</v>
      </c>
      <c r="K580" s="28">
        <v>5955778.7999999998</v>
      </c>
      <c r="L580" s="29">
        <f t="shared" si="9"/>
        <v>75.549310567909373</v>
      </c>
    </row>
    <row r="581" spans="1:12" ht="63" outlineLevel="5">
      <c r="A581" s="12" t="s">
        <v>473</v>
      </c>
      <c r="B581" s="30" t="s">
        <v>393</v>
      </c>
      <c r="C581" s="11" t="s">
        <v>388</v>
      </c>
      <c r="D581" s="27" t="s">
        <v>26</v>
      </c>
      <c r="E581" s="11" t="s">
        <v>261</v>
      </c>
      <c r="F581" s="27" t="s">
        <v>8</v>
      </c>
      <c r="G581" s="11" t="s">
        <v>394</v>
      </c>
      <c r="H581" s="11"/>
      <c r="I581" s="28">
        <v>9883300</v>
      </c>
      <c r="J581" s="28">
        <v>7883300</v>
      </c>
      <c r="K581" s="28">
        <v>5955778.7999999998</v>
      </c>
      <c r="L581" s="29">
        <f t="shared" si="9"/>
        <v>75.549310567909373</v>
      </c>
    </row>
    <row r="582" spans="1:12" ht="252" outlineLevel="6">
      <c r="A582" s="12" t="s">
        <v>470</v>
      </c>
      <c r="B582" s="36" t="s">
        <v>414</v>
      </c>
      <c r="C582" s="11" t="s">
        <v>388</v>
      </c>
      <c r="D582" s="27" t="s">
        <v>26</v>
      </c>
      <c r="E582" s="11" t="s">
        <v>261</v>
      </c>
      <c r="F582" s="27" t="s">
        <v>8</v>
      </c>
      <c r="G582" s="11" t="s">
        <v>410</v>
      </c>
      <c r="H582" s="11"/>
      <c r="I582" s="28">
        <v>99400</v>
      </c>
      <c r="J582" s="28">
        <v>99400</v>
      </c>
      <c r="K582" s="28">
        <v>41146.5</v>
      </c>
      <c r="L582" s="29">
        <f t="shared" si="9"/>
        <v>41.394869215291749</v>
      </c>
    </row>
    <row r="583" spans="1:12" ht="47.25" outlineLevel="7">
      <c r="A583" s="12" t="s">
        <v>468</v>
      </c>
      <c r="B583" s="30" t="s">
        <v>134</v>
      </c>
      <c r="C583" s="12" t="s">
        <v>388</v>
      </c>
      <c r="D583" s="30" t="s">
        <v>26</v>
      </c>
      <c r="E583" s="12" t="s">
        <v>261</v>
      </c>
      <c r="F583" s="30" t="s">
        <v>8</v>
      </c>
      <c r="G583" s="12" t="s">
        <v>410</v>
      </c>
      <c r="H583" s="12" t="s">
        <v>135</v>
      </c>
      <c r="I583" s="31">
        <v>33160</v>
      </c>
      <c r="J583" s="31">
        <v>62544.24</v>
      </c>
      <c r="K583" s="31">
        <v>4290.74</v>
      </c>
      <c r="L583" s="32">
        <f t="shared" si="9"/>
        <v>6.8603279854387873</v>
      </c>
    </row>
    <row r="584" spans="1:12" ht="78.75" outlineLevel="7">
      <c r="A584" s="12" t="s">
        <v>467</v>
      </c>
      <c r="B584" s="30" t="s">
        <v>401</v>
      </c>
      <c r="C584" s="12" t="s">
        <v>388</v>
      </c>
      <c r="D584" s="30" t="s">
        <v>26</v>
      </c>
      <c r="E584" s="12" t="s">
        <v>261</v>
      </c>
      <c r="F584" s="30" t="s">
        <v>8</v>
      </c>
      <c r="G584" s="12" t="s">
        <v>410</v>
      </c>
      <c r="H584" s="12" t="s">
        <v>402</v>
      </c>
      <c r="I584" s="31">
        <v>44160</v>
      </c>
      <c r="J584" s="31">
        <v>35015.760000000002</v>
      </c>
      <c r="K584" s="31">
        <v>35015.760000000002</v>
      </c>
      <c r="L584" s="32">
        <f t="shared" si="9"/>
        <v>100</v>
      </c>
    </row>
    <row r="585" spans="1:12" ht="78.75" outlineLevel="7">
      <c r="A585" s="12" t="s">
        <v>465</v>
      </c>
      <c r="B585" s="30" t="s">
        <v>409</v>
      </c>
      <c r="C585" s="12" t="s">
        <v>388</v>
      </c>
      <c r="D585" s="30" t="s">
        <v>26</v>
      </c>
      <c r="E585" s="12" t="s">
        <v>261</v>
      </c>
      <c r="F585" s="30" t="s">
        <v>8</v>
      </c>
      <c r="G585" s="12" t="s">
        <v>410</v>
      </c>
      <c r="H585" s="12" t="s">
        <v>398</v>
      </c>
      <c r="I585" s="31">
        <v>22080</v>
      </c>
      <c r="J585" s="31">
        <v>1840</v>
      </c>
      <c r="K585" s="31">
        <v>1840</v>
      </c>
      <c r="L585" s="32">
        <f t="shared" si="9"/>
        <v>100</v>
      </c>
    </row>
    <row r="586" spans="1:12" ht="173.25" outlineLevel="6">
      <c r="A586" s="12" t="s">
        <v>462</v>
      </c>
      <c r="B586" s="36" t="s">
        <v>407</v>
      </c>
      <c r="C586" s="11" t="s">
        <v>388</v>
      </c>
      <c r="D586" s="27" t="s">
        <v>26</v>
      </c>
      <c r="E586" s="11" t="s">
        <v>261</v>
      </c>
      <c r="F586" s="27" t="s">
        <v>8</v>
      </c>
      <c r="G586" s="11" t="s">
        <v>403</v>
      </c>
      <c r="H586" s="11"/>
      <c r="I586" s="28">
        <v>9783900</v>
      </c>
      <c r="J586" s="28">
        <v>7783900</v>
      </c>
      <c r="K586" s="28">
        <v>5914632.2999999998</v>
      </c>
      <c r="L586" s="29">
        <f t="shared" si="9"/>
        <v>75.985461015686212</v>
      </c>
    </row>
    <row r="587" spans="1:12" ht="47.25" outlineLevel="7">
      <c r="A587" s="12" t="s">
        <v>460</v>
      </c>
      <c r="B587" s="30" t="s">
        <v>134</v>
      </c>
      <c r="C587" s="12" t="s">
        <v>388</v>
      </c>
      <c r="D587" s="30" t="s">
        <v>26</v>
      </c>
      <c r="E587" s="12" t="s">
        <v>261</v>
      </c>
      <c r="F587" s="30" t="s">
        <v>8</v>
      </c>
      <c r="G587" s="12" t="s">
        <v>403</v>
      </c>
      <c r="H587" s="12" t="s">
        <v>135</v>
      </c>
      <c r="I587" s="31">
        <v>6885324</v>
      </c>
      <c r="J587" s="31">
        <v>5183204.09</v>
      </c>
      <c r="K587" s="31">
        <v>3346471.23</v>
      </c>
      <c r="L587" s="32">
        <f t="shared" si="9"/>
        <v>64.563755775242882</v>
      </c>
    </row>
    <row r="588" spans="1:12" ht="47.25" outlineLevel="7">
      <c r="A588" s="12" t="s">
        <v>457</v>
      </c>
      <c r="B588" s="30" t="s">
        <v>384</v>
      </c>
      <c r="C588" s="12" t="s">
        <v>388</v>
      </c>
      <c r="D588" s="30" t="s">
        <v>26</v>
      </c>
      <c r="E588" s="12" t="s">
        <v>261</v>
      </c>
      <c r="F588" s="30" t="s">
        <v>8</v>
      </c>
      <c r="G588" s="12" t="s">
        <v>403</v>
      </c>
      <c r="H588" s="12" t="s">
        <v>385</v>
      </c>
      <c r="I588" s="31">
        <v>166005</v>
      </c>
      <c r="J588" s="31">
        <v>166950</v>
      </c>
      <c r="K588" s="31">
        <v>134415.16</v>
      </c>
      <c r="L588" s="32">
        <f t="shared" si="9"/>
        <v>80.51222521713089</v>
      </c>
    </row>
    <row r="589" spans="1:12" ht="78.75" outlineLevel="7">
      <c r="A589" s="12" t="s">
        <v>456</v>
      </c>
      <c r="B589" s="30" t="s">
        <v>401</v>
      </c>
      <c r="C589" s="12" t="s">
        <v>388</v>
      </c>
      <c r="D589" s="30" t="s">
        <v>26</v>
      </c>
      <c r="E589" s="12" t="s">
        <v>261</v>
      </c>
      <c r="F589" s="30" t="s">
        <v>8</v>
      </c>
      <c r="G589" s="12" t="s">
        <v>403</v>
      </c>
      <c r="H589" s="12" t="s">
        <v>402</v>
      </c>
      <c r="I589" s="31">
        <v>2732571</v>
      </c>
      <c r="J589" s="31">
        <v>2433745.91</v>
      </c>
      <c r="K589" s="31">
        <v>2433745.91</v>
      </c>
      <c r="L589" s="32">
        <f t="shared" si="9"/>
        <v>100</v>
      </c>
    </row>
    <row r="590" spans="1:12" ht="15.75" outlineLevel="2">
      <c r="A590" s="12" t="s">
        <v>455</v>
      </c>
      <c r="B590" s="30" t="s">
        <v>76</v>
      </c>
      <c r="C590" s="11" t="s">
        <v>388</v>
      </c>
      <c r="D590" s="27" t="s">
        <v>26</v>
      </c>
      <c r="E590" s="11" t="s">
        <v>387</v>
      </c>
      <c r="F590" s="27" t="s">
        <v>11</v>
      </c>
      <c r="G590" s="11"/>
      <c r="H590" s="11"/>
      <c r="I590" s="28">
        <v>1923000</v>
      </c>
      <c r="J590" s="28">
        <v>1923000</v>
      </c>
      <c r="K590" s="28">
        <v>781959.07</v>
      </c>
      <c r="L590" s="29">
        <f t="shared" si="9"/>
        <v>40.663498179927196</v>
      </c>
    </row>
    <row r="591" spans="1:12" ht="31.5" outlineLevel="4">
      <c r="A591" s="12" t="s">
        <v>454</v>
      </c>
      <c r="B591" s="30" t="s">
        <v>396</v>
      </c>
      <c r="C591" s="11" t="s">
        <v>388</v>
      </c>
      <c r="D591" s="27" t="s">
        <v>26</v>
      </c>
      <c r="E591" s="11" t="s">
        <v>387</v>
      </c>
      <c r="F591" s="27" t="s">
        <v>11</v>
      </c>
      <c r="G591" s="11" t="s">
        <v>397</v>
      </c>
      <c r="H591" s="11"/>
      <c r="I591" s="28">
        <v>1923000</v>
      </c>
      <c r="J591" s="28">
        <v>1923000</v>
      </c>
      <c r="K591" s="28">
        <v>781959.07</v>
      </c>
      <c r="L591" s="29">
        <f t="shared" si="9"/>
        <v>40.663498179927196</v>
      </c>
    </row>
    <row r="592" spans="1:12" ht="63" outlineLevel="5">
      <c r="A592" s="12" t="s">
        <v>451</v>
      </c>
      <c r="B592" s="30" t="s">
        <v>393</v>
      </c>
      <c r="C592" s="11" t="s">
        <v>388</v>
      </c>
      <c r="D592" s="27" t="s">
        <v>26</v>
      </c>
      <c r="E592" s="11" t="s">
        <v>387</v>
      </c>
      <c r="F592" s="27" t="s">
        <v>11</v>
      </c>
      <c r="G592" s="11" t="s">
        <v>394</v>
      </c>
      <c r="H592" s="11"/>
      <c r="I592" s="28">
        <v>1923000</v>
      </c>
      <c r="J592" s="28">
        <v>1923000</v>
      </c>
      <c r="K592" s="28">
        <v>781959.07</v>
      </c>
      <c r="L592" s="29">
        <f t="shared" si="9"/>
        <v>40.663498179927196</v>
      </c>
    </row>
    <row r="593" spans="1:12" ht="173.25" outlineLevel="6">
      <c r="A593" s="12" t="s">
        <v>449</v>
      </c>
      <c r="B593" s="36" t="s">
        <v>391</v>
      </c>
      <c r="C593" s="11" t="s">
        <v>388</v>
      </c>
      <c r="D593" s="27" t="s">
        <v>26</v>
      </c>
      <c r="E593" s="11" t="s">
        <v>387</v>
      </c>
      <c r="F593" s="27" t="s">
        <v>11</v>
      </c>
      <c r="G593" s="11" t="s">
        <v>386</v>
      </c>
      <c r="H593" s="11"/>
      <c r="I593" s="28">
        <v>1923000</v>
      </c>
      <c r="J593" s="28">
        <v>1923000</v>
      </c>
      <c r="K593" s="28">
        <v>781959.07</v>
      </c>
      <c r="L593" s="29">
        <f t="shared" si="9"/>
        <v>40.663498179927196</v>
      </c>
    </row>
    <row r="594" spans="1:12" ht="47.25" outlineLevel="7">
      <c r="A594" s="12" t="s">
        <v>448</v>
      </c>
      <c r="B594" s="30" t="s">
        <v>134</v>
      </c>
      <c r="C594" s="12" t="s">
        <v>388</v>
      </c>
      <c r="D594" s="30" t="s">
        <v>26</v>
      </c>
      <c r="E594" s="12" t="s">
        <v>387</v>
      </c>
      <c r="F594" s="30" t="s">
        <v>11</v>
      </c>
      <c r="G594" s="12" t="s">
        <v>386</v>
      </c>
      <c r="H594" s="12" t="s">
        <v>135</v>
      </c>
      <c r="I594" s="31">
        <v>37700</v>
      </c>
      <c r="J594" s="31">
        <v>37700</v>
      </c>
      <c r="K594" s="31">
        <v>17199.150000000001</v>
      </c>
      <c r="L594" s="32">
        <f t="shared" si="9"/>
        <v>45.621087533156498</v>
      </c>
    </row>
    <row r="595" spans="1:12" ht="47.25" outlineLevel="7">
      <c r="A595" s="12" t="s">
        <v>446</v>
      </c>
      <c r="B595" s="30" t="s">
        <v>384</v>
      </c>
      <c r="C595" s="12" t="s">
        <v>388</v>
      </c>
      <c r="D595" s="30" t="s">
        <v>26</v>
      </c>
      <c r="E595" s="12" t="s">
        <v>387</v>
      </c>
      <c r="F595" s="30" t="s">
        <v>11</v>
      </c>
      <c r="G595" s="12" t="s">
        <v>386</v>
      </c>
      <c r="H595" s="12" t="s">
        <v>385</v>
      </c>
      <c r="I595" s="31">
        <v>1885300</v>
      </c>
      <c r="J595" s="31">
        <v>1885300</v>
      </c>
      <c r="K595" s="31">
        <v>764759.92</v>
      </c>
      <c r="L595" s="32">
        <f t="shared" si="9"/>
        <v>40.564362170476848</v>
      </c>
    </row>
    <row r="596" spans="1:12" ht="31.5" collapsed="1">
      <c r="A596" s="12" t="s">
        <v>444</v>
      </c>
      <c r="B596" s="30" t="s">
        <v>1771</v>
      </c>
      <c r="C596" s="11" t="s">
        <v>224</v>
      </c>
      <c r="D596" s="27"/>
      <c r="E596" s="11"/>
      <c r="F596" s="27"/>
      <c r="G596" s="11"/>
      <c r="H596" s="11"/>
      <c r="I596" s="28">
        <v>41751700</v>
      </c>
      <c r="J596" s="28">
        <v>123527362.69</v>
      </c>
      <c r="K596" s="28">
        <v>118555438.52</v>
      </c>
      <c r="L596" s="29">
        <f t="shared" si="9"/>
        <v>95.975042240254595</v>
      </c>
    </row>
    <row r="597" spans="1:12" ht="15.75" outlineLevel="1">
      <c r="A597" s="12" t="s">
        <v>443</v>
      </c>
      <c r="B597" s="30" t="s">
        <v>1728</v>
      </c>
      <c r="C597" s="11" t="s">
        <v>224</v>
      </c>
      <c r="D597" s="27" t="s">
        <v>3</v>
      </c>
      <c r="E597" s="11"/>
      <c r="F597" s="27" t="s">
        <v>121</v>
      </c>
      <c r="G597" s="11"/>
      <c r="H597" s="11"/>
      <c r="I597" s="28">
        <v>5263800</v>
      </c>
      <c r="J597" s="28">
        <v>5511675</v>
      </c>
      <c r="K597" s="28">
        <v>5494255.3600000003</v>
      </c>
      <c r="L597" s="29">
        <f t="shared" si="9"/>
        <v>99.683950160341467</v>
      </c>
    </row>
    <row r="598" spans="1:12" ht="63" outlineLevel="2">
      <c r="A598" s="12" t="s">
        <v>442</v>
      </c>
      <c r="B598" s="30" t="s">
        <v>15</v>
      </c>
      <c r="C598" s="11" t="s">
        <v>224</v>
      </c>
      <c r="D598" s="27" t="s">
        <v>3</v>
      </c>
      <c r="E598" s="11" t="s">
        <v>358</v>
      </c>
      <c r="F598" s="27" t="s">
        <v>14</v>
      </c>
      <c r="G598" s="11"/>
      <c r="H598" s="11"/>
      <c r="I598" s="28">
        <v>5212200</v>
      </c>
      <c r="J598" s="28">
        <v>5460075</v>
      </c>
      <c r="K598" s="28">
        <v>5442655.3600000003</v>
      </c>
      <c r="L598" s="29">
        <f t="shared" si="9"/>
        <v>99.680963356730459</v>
      </c>
    </row>
    <row r="599" spans="1:12" ht="47.25" outlineLevel="4">
      <c r="A599" s="12" t="s">
        <v>441</v>
      </c>
      <c r="B599" s="30" t="s">
        <v>239</v>
      </c>
      <c r="C599" s="11" t="s">
        <v>224</v>
      </c>
      <c r="D599" s="27" t="s">
        <v>3</v>
      </c>
      <c r="E599" s="11" t="s">
        <v>358</v>
      </c>
      <c r="F599" s="27" t="s">
        <v>14</v>
      </c>
      <c r="G599" s="11" t="s">
        <v>240</v>
      </c>
      <c r="H599" s="11"/>
      <c r="I599" s="28">
        <v>5212200</v>
      </c>
      <c r="J599" s="28">
        <v>5460075</v>
      </c>
      <c r="K599" s="28">
        <v>5442655.3600000003</v>
      </c>
      <c r="L599" s="29">
        <f t="shared" si="9"/>
        <v>99.680963356730459</v>
      </c>
    </row>
    <row r="600" spans="1:12" ht="78.75" outlineLevel="5">
      <c r="A600" s="12" t="s">
        <v>440</v>
      </c>
      <c r="B600" s="30" t="s">
        <v>376</v>
      </c>
      <c r="C600" s="11" t="s">
        <v>224</v>
      </c>
      <c r="D600" s="27" t="s">
        <v>3</v>
      </c>
      <c r="E600" s="11" t="s">
        <v>358</v>
      </c>
      <c r="F600" s="27" t="s">
        <v>14</v>
      </c>
      <c r="G600" s="11" t="s">
        <v>377</v>
      </c>
      <c r="H600" s="11"/>
      <c r="I600" s="28">
        <v>5212200</v>
      </c>
      <c r="J600" s="28">
        <v>5460075</v>
      </c>
      <c r="K600" s="28">
        <v>5442655.3600000003</v>
      </c>
      <c r="L600" s="29">
        <f t="shared" si="9"/>
        <v>99.680963356730459</v>
      </c>
    </row>
    <row r="601" spans="1:12" ht="126" outlineLevel="6">
      <c r="A601" s="12" t="s">
        <v>438</v>
      </c>
      <c r="B601" s="36" t="s">
        <v>374</v>
      </c>
      <c r="C601" s="11" t="s">
        <v>224</v>
      </c>
      <c r="D601" s="27" t="s">
        <v>3</v>
      </c>
      <c r="E601" s="11" t="s">
        <v>358</v>
      </c>
      <c r="F601" s="27" t="s">
        <v>14</v>
      </c>
      <c r="G601" s="11" t="s">
        <v>365</v>
      </c>
      <c r="H601" s="11"/>
      <c r="I601" s="28">
        <v>4802800</v>
      </c>
      <c r="J601" s="28">
        <v>5023430</v>
      </c>
      <c r="K601" s="28">
        <v>5006010.3600000003</v>
      </c>
      <c r="L601" s="29">
        <f t="shared" si="9"/>
        <v>99.653232154125774</v>
      </c>
    </row>
    <row r="602" spans="1:12" ht="31.5" outlineLevel="7">
      <c r="A602" s="12" t="s">
        <v>436</v>
      </c>
      <c r="B602" s="30" t="s">
        <v>360</v>
      </c>
      <c r="C602" s="12" t="s">
        <v>224</v>
      </c>
      <c r="D602" s="30" t="s">
        <v>3</v>
      </c>
      <c r="E602" s="12" t="s">
        <v>358</v>
      </c>
      <c r="F602" s="30" t="s">
        <v>14</v>
      </c>
      <c r="G602" s="12" t="s">
        <v>365</v>
      </c>
      <c r="H602" s="12" t="s">
        <v>361</v>
      </c>
      <c r="I602" s="31">
        <v>3225500</v>
      </c>
      <c r="J602" s="31">
        <v>3397312.89</v>
      </c>
      <c r="K602" s="31">
        <v>3397222.65</v>
      </c>
      <c r="L602" s="32">
        <f t="shared" si="9"/>
        <v>99.997343783074385</v>
      </c>
    </row>
    <row r="603" spans="1:12" ht="47.25" outlineLevel="7">
      <c r="A603" s="12" t="s">
        <v>435</v>
      </c>
      <c r="B603" s="30" t="s">
        <v>370</v>
      </c>
      <c r="C603" s="12" t="s">
        <v>224</v>
      </c>
      <c r="D603" s="30" t="s">
        <v>3</v>
      </c>
      <c r="E603" s="12" t="s">
        <v>358</v>
      </c>
      <c r="F603" s="30" t="s">
        <v>14</v>
      </c>
      <c r="G603" s="12" t="s">
        <v>365</v>
      </c>
      <c r="H603" s="12" t="s">
        <v>371</v>
      </c>
      <c r="I603" s="31">
        <v>24900</v>
      </c>
      <c r="J603" s="31">
        <v>24900</v>
      </c>
      <c r="K603" s="31">
        <v>9450</v>
      </c>
      <c r="L603" s="32">
        <f t="shared" si="9"/>
        <v>37.951807228915662</v>
      </c>
    </row>
    <row r="604" spans="1:12" ht="63" outlineLevel="7">
      <c r="A604" s="12" t="s">
        <v>434</v>
      </c>
      <c r="B604" s="30" t="s">
        <v>355</v>
      </c>
      <c r="C604" s="12" t="s">
        <v>224</v>
      </c>
      <c r="D604" s="30" t="s">
        <v>3</v>
      </c>
      <c r="E604" s="12" t="s">
        <v>358</v>
      </c>
      <c r="F604" s="30" t="s">
        <v>14</v>
      </c>
      <c r="G604" s="12" t="s">
        <v>365</v>
      </c>
      <c r="H604" s="12" t="s">
        <v>356</v>
      </c>
      <c r="I604" s="31">
        <v>974100</v>
      </c>
      <c r="J604" s="31">
        <v>1022940</v>
      </c>
      <c r="K604" s="31">
        <v>1021860.6</v>
      </c>
      <c r="L604" s="32">
        <f t="shared" si="9"/>
        <v>99.894480614698807</v>
      </c>
    </row>
    <row r="605" spans="1:12" ht="47.25" outlineLevel="7">
      <c r="A605" s="12" t="s">
        <v>433</v>
      </c>
      <c r="B605" s="30" t="s">
        <v>134</v>
      </c>
      <c r="C605" s="12" t="s">
        <v>224</v>
      </c>
      <c r="D605" s="30" t="s">
        <v>3</v>
      </c>
      <c r="E605" s="12" t="s">
        <v>358</v>
      </c>
      <c r="F605" s="30" t="s">
        <v>14</v>
      </c>
      <c r="G605" s="12" t="s">
        <v>365</v>
      </c>
      <c r="H605" s="12" t="s">
        <v>135</v>
      </c>
      <c r="I605" s="31">
        <v>577500</v>
      </c>
      <c r="J605" s="31">
        <v>577466.34</v>
      </c>
      <c r="K605" s="31">
        <v>577466.34</v>
      </c>
      <c r="L605" s="32">
        <f t="shared" si="9"/>
        <v>100</v>
      </c>
    </row>
    <row r="606" spans="1:12" ht="15.75" outlineLevel="7">
      <c r="A606" s="12" t="s">
        <v>432</v>
      </c>
      <c r="B606" s="30" t="s">
        <v>128</v>
      </c>
      <c r="C606" s="12" t="s">
        <v>224</v>
      </c>
      <c r="D606" s="30" t="s">
        <v>3</v>
      </c>
      <c r="E606" s="12" t="s">
        <v>358</v>
      </c>
      <c r="F606" s="30" t="s">
        <v>14</v>
      </c>
      <c r="G606" s="12" t="s">
        <v>365</v>
      </c>
      <c r="H606" s="12" t="s">
        <v>129</v>
      </c>
      <c r="I606" s="31">
        <v>800</v>
      </c>
      <c r="J606" s="31">
        <v>800</v>
      </c>
      <c r="K606" s="31">
        <v>0</v>
      </c>
      <c r="L606" s="32">
        <f t="shared" si="9"/>
        <v>0</v>
      </c>
    </row>
    <row r="607" spans="1:12" ht="15.75" outlineLevel="7">
      <c r="A607" s="12" t="s">
        <v>430</v>
      </c>
      <c r="B607" s="30" t="s">
        <v>122</v>
      </c>
      <c r="C607" s="12" t="s">
        <v>224</v>
      </c>
      <c r="D607" s="30" t="s">
        <v>3</v>
      </c>
      <c r="E607" s="12" t="s">
        <v>358</v>
      </c>
      <c r="F607" s="30" t="s">
        <v>14</v>
      </c>
      <c r="G607" s="12" t="s">
        <v>365</v>
      </c>
      <c r="H607" s="12" t="s">
        <v>123</v>
      </c>
      <c r="I607" s="31">
        <v>0</v>
      </c>
      <c r="J607" s="31">
        <v>10.77</v>
      </c>
      <c r="K607" s="31">
        <v>10.77</v>
      </c>
      <c r="L607" s="32">
        <f t="shared" si="9"/>
        <v>100</v>
      </c>
    </row>
    <row r="608" spans="1:12" ht="157.5" outlineLevel="6">
      <c r="A608" s="12" t="s">
        <v>428</v>
      </c>
      <c r="B608" s="36" t="s">
        <v>363</v>
      </c>
      <c r="C608" s="11" t="s">
        <v>224</v>
      </c>
      <c r="D608" s="27" t="s">
        <v>3</v>
      </c>
      <c r="E608" s="11" t="s">
        <v>358</v>
      </c>
      <c r="F608" s="27" t="s">
        <v>14</v>
      </c>
      <c r="G608" s="11" t="s">
        <v>357</v>
      </c>
      <c r="H608" s="11"/>
      <c r="I608" s="28">
        <v>409400</v>
      </c>
      <c r="J608" s="28">
        <v>436645</v>
      </c>
      <c r="K608" s="28">
        <v>436645</v>
      </c>
      <c r="L608" s="29">
        <f t="shared" si="9"/>
        <v>100</v>
      </c>
    </row>
    <row r="609" spans="1:12" ht="31.5" outlineLevel="7">
      <c r="A609" s="12" t="s">
        <v>427</v>
      </c>
      <c r="B609" s="30" t="s">
        <v>360</v>
      </c>
      <c r="C609" s="12" t="s">
        <v>224</v>
      </c>
      <c r="D609" s="30" t="s">
        <v>3</v>
      </c>
      <c r="E609" s="12" t="s">
        <v>358</v>
      </c>
      <c r="F609" s="30" t="s">
        <v>14</v>
      </c>
      <c r="G609" s="12" t="s">
        <v>357</v>
      </c>
      <c r="H609" s="12" t="s">
        <v>361</v>
      </c>
      <c r="I609" s="31">
        <v>314400</v>
      </c>
      <c r="J609" s="31">
        <v>335972.13</v>
      </c>
      <c r="K609" s="31">
        <v>335972.13</v>
      </c>
      <c r="L609" s="32">
        <f t="shared" si="9"/>
        <v>100</v>
      </c>
    </row>
    <row r="610" spans="1:12" ht="63" outlineLevel="7">
      <c r="A610" s="12" t="s">
        <v>425</v>
      </c>
      <c r="B610" s="30" t="s">
        <v>355</v>
      </c>
      <c r="C610" s="12" t="s">
        <v>224</v>
      </c>
      <c r="D610" s="30" t="s">
        <v>3</v>
      </c>
      <c r="E610" s="12" t="s">
        <v>358</v>
      </c>
      <c r="F610" s="30" t="s">
        <v>14</v>
      </c>
      <c r="G610" s="12" t="s">
        <v>357</v>
      </c>
      <c r="H610" s="12" t="s">
        <v>356</v>
      </c>
      <c r="I610" s="31">
        <v>95000</v>
      </c>
      <c r="J610" s="31">
        <v>100672.87</v>
      </c>
      <c r="K610" s="31">
        <v>100672.87</v>
      </c>
      <c r="L610" s="32">
        <f t="shared" si="9"/>
        <v>100</v>
      </c>
    </row>
    <row r="611" spans="1:12" ht="15.75" outlineLevel="2">
      <c r="A611" s="12" t="s">
        <v>423</v>
      </c>
      <c r="B611" s="30" t="s">
        <v>24</v>
      </c>
      <c r="C611" s="11" t="s">
        <v>224</v>
      </c>
      <c r="D611" s="27" t="s">
        <v>3</v>
      </c>
      <c r="E611" s="11" t="s">
        <v>347</v>
      </c>
      <c r="F611" s="27" t="s">
        <v>23</v>
      </c>
      <c r="G611" s="11"/>
      <c r="H611" s="11"/>
      <c r="I611" s="28">
        <v>51600</v>
      </c>
      <c r="J611" s="28">
        <v>51600</v>
      </c>
      <c r="K611" s="28">
        <v>51600</v>
      </c>
      <c r="L611" s="29">
        <f t="shared" ref="L611:L665" si="10">K611/J611*100</f>
        <v>100</v>
      </c>
    </row>
    <row r="612" spans="1:12" ht="47.25" outlineLevel="4">
      <c r="A612" s="12" t="s">
        <v>420</v>
      </c>
      <c r="B612" s="30" t="s">
        <v>292</v>
      </c>
      <c r="C612" s="11" t="s">
        <v>224</v>
      </c>
      <c r="D612" s="27" t="s">
        <v>3</v>
      </c>
      <c r="E612" s="11" t="s">
        <v>347</v>
      </c>
      <c r="F612" s="27" t="s">
        <v>23</v>
      </c>
      <c r="G612" s="11" t="s">
        <v>293</v>
      </c>
      <c r="H612" s="11"/>
      <c r="I612" s="28">
        <v>51600</v>
      </c>
      <c r="J612" s="28">
        <v>51600</v>
      </c>
      <c r="K612" s="28">
        <v>51600</v>
      </c>
      <c r="L612" s="29">
        <f t="shared" si="10"/>
        <v>100</v>
      </c>
    </row>
    <row r="613" spans="1:12" ht="47.25" outlineLevel="5">
      <c r="A613" s="12" t="s">
        <v>418</v>
      </c>
      <c r="B613" s="30" t="s">
        <v>289</v>
      </c>
      <c r="C613" s="11" t="s">
        <v>224</v>
      </c>
      <c r="D613" s="27" t="s">
        <v>3</v>
      </c>
      <c r="E613" s="11" t="s">
        <v>347</v>
      </c>
      <c r="F613" s="27" t="s">
        <v>23</v>
      </c>
      <c r="G613" s="11" t="s">
        <v>290</v>
      </c>
      <c r="H613" s="11"/>
      <c r="I613" s="28">
        <v>51600</v>
      </c>
      <c r="J613" s="28">
        <v>51600</v>
      </c>
      <c r="K613" s="28">
        <v>51600</v>
      </c>
      <c r="L613" s="29">
        <f t="shared" si="10"/>
        <v>100</v>
      </c>
    </row>
    <row r="614" spans="1:12" ht="126" outlineLevel="6">
      <c r="A614" s="12" t="s">
        <v>417</v>
      </c>
      <c r="B614" s="30" t="s">
        <v>349</v>
      </c>
      <c r="C614" s="11" t="s">
        <v>224</v>
      </c>
      <c r="D614" s="27" t="s">
        <v>3</v>
      </c>
      <c r="E614" s="11" t="s">
        <v>347</v>
      </c>
      <c r="F614" s="27" t="s">
        <v>23</v>
      </c>
      <c r="G614" s="11" t="s">
        <v>346</v>
      </c>
      <c r="H614" s="11"/>
      <c r="I614" s="28">
        <v>51600</v>
      </c>
      <c r="J614" s="28">
        <v>51600</v>
      </c>
      <c r="K614" s="28">
        <v>51600</v>
      </c>
      <c r="L614" s="29">
        <f t="shared" si="10"/>
        <v>100</v>
      </c>
    </row>
    <row r="615" spans="1:12" ht="15.75" outlineLevel="7">
      <c r="A615" s="12" t="s">
        <v>416</v>
      </c>
      <c r="B615" s="30" t="s">
        <v>220</v>
      </c>
      <c r="C615" s="12" t="s">
        <v>224</v>
      </c>
      <c r="D615" s="30" t="s">
        <v>3</v>
      </c>
      <c r="E615" s="12" t="s">
        <v>347</v>
      </c>
      <c r="F615" s="30" t="s">
        <v>23</v>
      </c>
      <c r="G615" s="12" t="s">
        <v>346</v>
      </c>
      <c r="H615" s="12" t="s">
        <v>221</v>
      </c>
      <c r="I615" s="31">
        <v>51600</v>
      </c>
      <c r="J615" s="31">
        <v>51600</v>
      </c>
      <c r="K615" s="31">
        <v>51600</v>
      </c>
      <c r="L615" s="32">
        <f t="shared" si="10"/>
        <v>100</v>
      </c>
    </row>
    <row r="616" spans="1:12" ht="15.75" outlineLevel="1">
      <c r="A616" s="12" t="s">
        <v>415</v>
      </c>
      <c r="B616" s="30" t="s">
        <v>1729</v>
      </c>
      <c r="C616" s="11" t="s">
        <v>224</v>
      </c>
      <c r="D616" s="27" t="s">
        <v>5</v>
      </c>
      <c r="E616" s="11"/>
      <c r="F616" s="27" t="s">
        <v>121</v>
      </c>
      <c r="G616" s="11"/>
      <c r="H616" s="11"/>
      <c r="I616" s="28">
        <v>1445200</v>
      </c>
      <c r="J616" s="28">
        <v>1472500</v>
      </c>
      <c r="K616" s="28">
        <v>1472500</v>
      </c>
      <c r="L616" s="29">
        <f t="shared" si="10"/>
        <v>100</v>
      </c>
    </row>
    <row r="617" spans="1:12" ht="31.5" outlineLevel="2">
      <c r="A617" s="12" t="s">
        <v>402</v>
      </c>
      <c r="B617" s="30" t="s">
        <v>27</v>
      </c>
      <c r="C617" s="11" t="s">
        <v>224</v>
      </c>
      <c r="D617" s="27" t="s">
        <v>5</v>
      </c>
      <c r="E617" s="11" t="s">
        <v>337</v>
      </c>
      <c r="F617" s="27" t="s">
        <v>8</v>
      </c>
      <c r="G617" s="11"/>
      <c r="H617" s="11"/>
      <c r="I617" s="28">
        <v>1445200</v>
      </c>
      <c r="J617" s="28">
        <v>1472500</v>
      </c>
      <c r="K617" s="28">
        <v>1472500</v>
      </c>
      <c r="L617" s="29">
        <f t="shared" si="10"/>
        <v>100</v>
      </c>
    </row>
    <row r="618" spans="1:12" ht="47.25" outlineLevel="4">
      <c r="A618" s="12" t="s">
        <v>413</v>
      </c>
      <c r="B618" s="30" t="s">
        <v>292</v>
      </c>
      <c r="C618" s="11" t="s">
        <v>224</v>
      </c>
      <c r="D618" s="27" t="s">
        <v>5</v>
      </c>
      <c r="E618" s="11" t="s">
        <v>337</v>
      </c>
      <c r="F618" s="27" t="s">
        <v>8</v>
      </c>
      <c r="G618" s="11" t="s">
        <v>293</v>
      </c>
      <c r="H618" s="11"/>
      <c r="I618" s="28">
        <v>1445200</v>
      </c>
      <c r="J618" s="28">
        <v>1472500</v>
      </c>
      <c r="K618" s="28">
        <v>1472500</v>
      </c>
      <c r="L618" s="29">
        <f t="shared" si="10"/>
        <v>100</v>
      </c>
    </row>
    <row r="619" spans="1:12" ht="47.25" outlineLevel="5">
      <c r="A619" s="12" t="s">
        <v>412</v>
      </c>
      <c r="B619" s="30" t="s">
        <v>289</v>
      </c>
      <c r="C619" s="11" t="s">
        <v>224</v>
      </c>
      <c r="D619" s="27" t="s">
        <v>5</v>
      </c>
      <c r="E619" s="11" t="s">
        <v>337</v>
      </c>
      <c r="F619" s="27" t="s">
        <v>8</v>
      </c>
      <c r="G619" s="11" t="s">
        <v>290</v>
      </c>
      <c r="H619" s="11"/>
      <c r="I619" s="28">
        <v>1445200</v>
      </c>
      <c r="J619" s="28">
        <v>1472500</v>
      </c>
      <c r="K619" s="28">
        <v>1472500</v>
      </c>
      <c r="L619" s="29">
        <f t="shared" si="10"/>
        <v>100</v>
      </c>
    </row>
    <row r="620" spans="1:12" ht="78.75" outlineLevel="6">
      <c r="A620" s="12" t="s">
        <v>411</v>
      </c>
      <c r="B620" s="30" t="s">
        <v>339</v>
      </c>
      <c r="C620" s="11" t="s">
        <v>224</v>
      </c>
      <c r="D620" s="27" t="s">
        <v>5</v>
      </c>
      <c r="E620" s="11" t="s">
        <v>337</v>
      </c>
      <c r="F620" s="27" t="s">
        <v>8</v>
      </c>
      <c r="G620" s="11" t="s">
        <v>336</v>
      </c>
      <c r="H620" s="11"/>
      <c r="I620" s="28">
        <v>1445200</v>
      </c>
      <c r="J620" s="28">
        <v>1472500</v>
      </c>
      <c r="K620" s="28">
        <v>1472500</v>
      </c>
      <c r="L620" s="29">
        <f t="shared" si="10"/>
        <v>100</v>
      </c>
    </row>
    <row r="621" spans="1:12" ht="15.75" outlineLevel="7">
      <c r="A621" s="12" t="s">
        <v>408</v>
      </c>
      <c r="B621" s="30" t="s">
        <v>334</v>
      </c>
      <c r="C621" s="12" t="s">
        <v>224</v>
      </c>
      <c r="D621" s="30" t="s">
        <v>5</v>
      </c>
      <c r="E621" s="12" t="s">
        <v>337</v>
      </c>
      <c r="F621" s="30" t="s">
        <v>8</v>
      </c>
      <c r="G621" s="12" t="s">
        <v>336</v>
      </c>
      <c r="H621" s="12" t="s">
        <v>335</v>
      </c>
      <c r="I621" s="31">
        <v>1445200</v>
      </c>
      <c r="J621" s="31">
        <v>1472500</v>
      </c>
      <c r="K621" s="31">
        <v>1472500</v>
      </c>
      <c r="L621" s="32">
        <f t="shared" si="10"/>
        <v>100</v>
      </c>
    </row>
    <row r="622" spans="1:12" ht="47.25" outlineLevel="1">
      <c r="A622" s="12" t="s">
        <v>406</v>
      </c>
      <c r="B622" s="30" t="s">
        <v>1730</v>
      </c>
      <c r="C622" s="11" t="s">
        <v>224</v>
      </c>
      <c r="D622" s="27" t="s">
        <v>8</v>
      </c>
      <c r="E622" s="11"/>
      <c r="F622" s="27" t="s">
        <v>121</v>
      </c>
      <c r="G622" s="11"/>
      <c r="H622" s="11"/>
      <c r="I622" s="28">
        <v>0</v>
      </c>
      <c r="J622" s="28">
        <v>366700</v>
      </c>
      <c r="K622" s="28">
        <v>366700</v>
      </c>
      <c r="L622" s="29">
        <f t="shared" si="10"/>
        <v>100</v>
      </c>
    </row>
    <row r="623" spans="1:12" ht="15.75" outlineLevel="2">
      <c r="A623" s="12" t="s">
        <v>405</v>
      </c>
      <c r="B623" s="30" t="s">
        <v>31</v>
      </c>
      <c r="C623" s="11" t="s">
        <v>224</v>
      </c>
      <c r="D623" s="27" t="s">
        <v>8</v>
      </c>
      <c r="E623" s="11" t="s">
        <v>321</v>
      </c>
      <c r="F623" s="27" t="s">
        <v>26</v>
      </c>
      <c r="G623" s="11"/>
      <c r="H623" s="11"/>
      <c r="I623" s="28">
        <v>0</v>
      </c>
      <c r="J623" s="28">
        <v>366700</v>
      </c>
      <c r="K623" s="28">
        <v>366700</v>
      </c>
      <c r="L623" s="29">
        <f t="shared" si="10"/>
        <v>100</v>
      </c>
    </row>
    <row r="624" spans="1:12" ht="47.25" outlineLevel="4">
      <c r="A624" s="12" t="s">
        <v>404</v>
      </c>
      <c r="B624" s="30" t="s">
        <v>328</v>
      </c>
      <c r="C624" s="11" t="s">
        <v>224</v>
      </c>
      <c r="D624" s="27" t="s">
        <v>8</v>
      </c>
      <c r="E624" s="11" t="s">
        <v>321</v>
      </c>
      <c r="F624" s="27" t="s">
        <v>26</v>
      </c>
      <c r="G624" s="11" t="s">
        <v>329</v>
      </c>
      <c r="H624" s="11"/>
      <c r="I624" s="28">
        <v>0</v>
      </c>
      <c r="J624" s="28">
        <v>366700</v>
      </c>
      <c r="K624" s="28">
        <v>366700</v>
      </c>
      <c r="L624" s="29">
        <f t="shared" si="10"/>
        <v>100</v>
      </c>
    </row>
    <row r="625" spans="1:12" ht="94.5" outlineLevel="5">
      <c r="A625" s="12" t="s">
        <v>400</v>
      </c>
      <c r="B625" s="30" t="s">
        <v>325</v>
      </c>
      <c r="C625" s="11" t="s">
        <v>224</v>
      </c>
      <c r="D625" s="27" t="s">
        <v>8</v>
      </c>
      <c r="E625" s="11" t="s">
        <v>321</v>
      </c>
      <c r="F625" s="27" t="s">
        <v>26</v>
      </c>
      <c r="G625" s="11" t="s">
        <v>326</v>
      </c>
      <c r="H625" s="11"/>
      <c r="I625" s="28">
        <v>0</v>
      </c>
      <c r="J625" s="28">
        <v>366700</v>
      </c>
      <c r="K625" s="28">
        <v>366700</v>
      </c>
      <c r="L625" s="29">
        <f t="shared" si="10"/>
        <v>100</v>
      </c>
    </row>
    <row r="626" spans="1:12" ht="157.5" outlineLevel="6">
      <c r="A626" s="12" t="s">
        <v>399</v>
      </c>
      <c r="B626" s="36" t="s">
        <v>323</v>
      </c>
      <c r="C626" s="11" t="s">
        <v>224</v>
      </c>
      <c r="D626" s="27" t="s">
        <v>8</v>
      </c>
      <c r="E626" s="11" t="s">
        <v>321</v>
      </c>
      <c r="F626" s="27" t="s">
        <v>26</v>
      </c>
      <c r="G626" s="11" t="s">
        <v>320</v>
      </c>
      <c r="H626" s="11"/>
      <c r="I626" s="28">
        <v>0</v>
      </c>
      <c r="J626" s="28">
        <v>366700</v>
      </c>
      <c r="K626" s="28">
        <v>366700</v>
      </c>
      <c r="L626" s="29">
        <f t="shared" si="10"/>
        <v>100</v>
      </c>
    </row>
    <row r="627" spans="1:12" ht="15.75" outlineLevel="7">
      <c r="A627" s="12" t="s">
        <v>398</v>
      </c>
      <c r="B627" s="30" t="s">
        <v>220</v>
      </c>
      <c r="C627" s="12" t="s">
        <v>224</v>
      </c>
      <c r="D627" s="30" t="s">
        <v>8</v>
      </c>
      <c r="E627" s="12" t="s">
        <v>321</v>
      </c>
      <c r="F627" s="30" t="s">
        <v>26</v>
      </c>
      <c r="G627" s="12" t="s">
        <v>320</v>
      </c>
      <c r="H627" s="12" t="s">
        <v>221</v>
      </c>
      <c r="I627" s="31">
        <v>0</v>
      </c>
      <c r="J627" s="31">
        <v>366700</v>
      </c>
      <c r="K627" s="31">
        <v>366700</v>
      </c>
      <c r="L627" s="32">
        <f t="shared" si="10"/>
        <v>100</v>
      </c>
    </row>
    <row r="628" spans="1:12" ht="15.75" outlineLevel="1">
      <c r="A628" s="12" t="s">
        <v>395</v>
      </c>
      <c r="B628" s="30" t="s">
        <v>1731</v>
      </c>
      <c r="C628" s="11" t="s">
        <v>224</v>
      </c>
      <c r="D628" s="27" t="s">
        <v>11</v>
      </c>
      <c r="E628" s="11"/>
      <c r="F628" s="27" t="s">
        <v>121</v>
      </c>
      <c r="G628" s="11"/>
      <c r="H628" s="11"/>
      <c r="I628" s="28">
        <v>0</v>
      </c>
      <c r="J628" s="28">
        <v>13755400</v>
      </c>
      <c r="K628" s="28">
        <v>13755175.35</v>
      </c>
      <c r="L628" s="29">
        <f t="shared" si="10"/>
        <v>99.998366823211242</v>
      </c>
    </row>
    <row r="629" spans="1:12" ht="15.75" outlineLevel="2">
      <c r="A629" s="12" t="s">
        <v>392</v>
      </c>
      <c r="B629" s="30" t="s">
        <v>40</v>
      </c>
      <c r="C629" s="11" t="s">
        <v>224</v>
      </c>
      <c r="D629" s="27" t="s">
        <v>11</v>
      </c>
      <c r="E629" s="11" t="s">
        <v>299</v>
      </c>
      <c r="F629" s="27" t="s">
        <v>29</v>
      </c>
      <c r="G629" s="11"/>
      <c r="H629" s="11"/>
      <c r="I629" s="28">
        <v>0</v>
      </c>
      <c r="J629" s="28">
        <v>13755400</v>
      </c>
      <c r="K629" s="28">
        <v>13755175.35</v>
      </c>
      <c r="L629" s="29">
        <f t="shared" si="10"/>
        <v>99.998366823211242</v>
      </c>
    </row>
    <row r="630" spans="1:12" ht="47.25" outlineLevel="4">
      <c r="A630" s="12" t="s">
        <v>390</v>
      </c>
      <c r="B630" s="30" t="s">
        <v>314</v>
      </c>
      <c r="C630" s="11" t="s">
        <v>224</v>
      </c>
      <c r="D630" s="27" t="s">
        <v>11</v>
      </c>
      <c r="E630" s="11" t="s">
        <v>299</v>
      </c>
      <c r="F630" s="27" t="s">
        <v>29</v>
      </c>
      <c r="G630" s="11" t="s">
        <v>315</v>
      </c>
      <c r="H630" s="11"/>
      <c r="I630" s="28">
        <v>0</v>
      </c>
      <c r="J630" s="28">
        <v>13755400</v>
      </c>
      <c r="K630" s="28">
        <v>13755175.35</v>
      </c>
      <c r="L630" s="29">
        <f t="shared" si="10"/>
        <v>99.998366823211242</v>
      </c>
    </row>
    <row r="631" spans="1:12" ht="78.75" outlineLevel="5">
      <c r="A631" s="12" t="s">
        <v>389</v>
      </c>
      <c r="B631" s="30" t="s">
        <v>311</v>
      </c>
      <c r="C631" s="11" t="s">
        <v>224</v>
      </c>
      <c r="D631" s="27" t="s">
        <v>11</v>
      </c>
      <c r="E631" s="11" t="s">
        <v>299</v>
      </c>
      <c r="F631" s="27" t="s">
        <v>29</v>
      </c>
      <c r="G631" s="11" t="s">
        <v>312</v>
      </c>
      <c r="H631" s="11"/>
      <c r="I631" s="28">
        <v>0</v>
      </c>
      <c r="J631" s="28">
        <v>13755400</v>
      </c>
      <c r="K631" s="28">
        <v>13755175.35</v>
      </c>
      <c r="L631" s="29">
        <f t="shared" si="10"/>
        <v>99.998366823211242</v>
      </c>
    </row>
    <row r="632" spans="1:12" ht="141.75" outlineLevel="6">
      <c r="A632" s="12" t="s">
        <v>383</v>
      </c>
      <c r="B632" s="36" t="s">
        <v>309</v>
      </c>
      <c r="C632" s="11" t="s">
        <v>224</v>
      </c>
      <c r="D632" s="27" t="s">
        <v>11</v>
      </c>
      <c r="E632" s="11" t="s">
        <v>299</v>
      </c>
      <c r="F632" s="27" t="s">
        <v>29</v>
      </c>
      <c r="G632" s="11" t="s">
        <v>307</v>
      </c>
      <c r="H632" s="11"/>
      <c r="I632" s="28">
        <v>0</v>
      </c>
      <c r="J632" s="28">
        <v>212400</v>
      </c>
      <c r="K632" s="28">
        <v>212175.35</v>
      </c>
      <c r="L632" s="29">
        <f t="shared" si="10"/>
        <v>99.894232580037666</v>
      </c>
    </row>
    <row r="633" spans="1:12" ht="15.75" outlineLevel="7">
      <c r="A633" s="12" t="s">
        <v>382</v>
      </c>
      <c r="B633" s="30" t="s">
        <v>220</v>
      </c>
      <c r="C633" s="12" t="s">
        <v>224</v>
      </c>
      <c r="D633" s="30" t="s">
        <v>11</v>
      </c>
      <c r="E633" s="12" t="s">
        <v>299</v>
      </c>
      <c r="F633" s="30" t="s">
        <v>29</v>
      </c>
      <c r="G633" s="12" t="s">
        <v>307</v>
      </c>
      <c r="H633" s="12" t="s">
        <v>221</v>
      </c>
      <c r="I633" s="31">
        <v>0</v>
      </c>
      <c r="J633" s="31">
        <v>212400</v>
      </c>
      <c r="K633" s="31">
        <v>212175.35</v>
      </c>
      <c r="L633" s="32">
        <f t="shared" si="10"/>
        <v>99.894232580037666</v>
      </c>
    </row>
    <row r="634" spans="1:12" ht="173.25" outlineLevel="6">
      <c r="A634" s="12" t="s">
        <v>381</v>
      </c>
      <c r="B634" s="36" t="s">
        <v>305</v>
      </c>
      <c r="C634" s="11" t="s">
        <v>224</v>
      </c>
      <c r="D634" s="27" t="s">
        <v>11</v>
      </c>
      <c r="E634" s="11" t="s">
        <v>299</v>
      </c>
      <c r="F634" s="27" t="s">
        <v>29</v>
      </c>
      <c r="G634" s="11" t="s">
        <v>303</v>
      </c>
      <c r="H634" s="11"/>
      <c r="I634" s="28">
        <v>0</v>
      </c>
      <c r="J634" s="28">
        <v>2422200</v>
      </c>
      <c r="K634" s="28">
        <v>2422200</v>
      </c>
      <c r="L634" s="29">
        <f t="shared" si="10"/>
        <v>100</v>
      </c>
    </row>
    <row r="635" spans="1:12" ht="15.75" outlineLevel="7">
      <c r="A635" s="12" t="s">
        <v>380</v>
      </c>
      <c r="B635" s="30" t="s">
        <v>220</v>
      </c>
      <c r="C635" s="12" t="s">
        <v>224</v>
      </c>
      <c r="D635" s="30" t="s">
        <v>11</v>
      </c>
      <c r="E635" s="12" t="s">
        <v>299</v>
      </c>
      <c r="F635" s="30" t="s">
        <v>29</v>
      </c>
      <c r="G635" s="12" t="s">
        <v>303</v>
      </c>
      <c r="H635" s="12" t="s">
        <v>221</v>
      </c>
      <c r="I635" s="31">
        <v>0</v>
      </c>
      <c r="J635" s="31">
        <v>2422200</v>
      </c>
      <c r="K635" s="31">
        <v>2422200</v>
      </c>
      <c r="L635" s="32">
        <f t="shared" si="10"/>
        <v>100</v>
      </c>
    </row>
    <row r="636" spans="1:12" ht="189" outlineLevel="6">
      <c r="A636" s="12" t="s">
        <v>379</v>
      </c>
      <c r="B636" s="36" t="s">
        <v>301</v>
      </c>
      <c r="C636" s="11" t="s">
        <v>224</v>
      </c>
      <c r="D636" s="27" t="s">
        <v>11</v>
      </c>
      <c r="E636" s="11" t="s">
        <v>299</v>
      </c>
      <c r="F636" s="27" t="s">
        <v>29</v>
      </c>
      <c r="G636" s="11" t="s">
        <v>298</v>
      </c>
      <c r="H636" s="11"/>
      <c r="I636" s="28">
        <v>0</v>
      </c>
      <c r="J636" s="28">
        <v>11120800</v>
      </c>
      <c r="K636" s="28">
        <v>11120800</v>
      </c>
      <c r="L636" s="29">
        <f t="shared" si="10"/>
        <v>100</v>
      </c>
    </row>
    <row r="637" spans="1:12" ht="15.75" outlineLevel="7">
      <c r="A637" s="12" t="s">
        <v>378</v>
      </c>
      <c r="B637" s="30" t="s">
        <v>220</v>
      </c>
      <c r="C637" s="12" t="s">
        <v>224</v>
      </c>
      <c r="D637" s="30" t="s">
        <v>11</v>
      </c>
      <c r="E637" s="12" t="s">
        <v>299</v>
      </c>
      <c r="F637" s="30" t="s">
        <v>29</v>
      </c>
      <c r="G637" s="12" t="s">
        <v>298</v>
      </c>
      <c r="H637" s="12" t="s">
        <v>221</v>
      </c>
      <c r="I637" s="31">
        <v>0</v>
      </c>
      <c r="J637" s="31">
        <v>11120800</v>
      </c>
      <c r="K637" s="31">
        <v>11120800</v>
      </c>
      <c r="L637" s="32">
        <f t="shared" si="10"/>
        <v>100</v>
      </c>
    </row>
    <row r="638" spans="1:12" ht="31.5" outlineLevel="1">
      <c r="A638" s="12" t="s">
        <v>375</v>
      </c>
      <c r="B638" s="30" t="s">
        <v>1732</v>
      </c>
      <c r="C638" s="11" t="s">
        <v>224</v>
      </c>
      <c r="D638" s="27" t="s">
        <v>34</v>
      </c>
      <c r="E638" s="11"/>
      <c r="F638" s="27" t="s">
        <v>121</v>
      </c>
      <c r="G638" s="11"/>
      <c r="H638" s="11"/>
      <c r="I638" s="28">
        <v>320000</v>
      </c>
      <c r="J638" s="28">
        <v>6590000</v>
      </c>
      <c r="K638" s="28">
        <v>5316822.5999999996</v>
      </c>
      <c r="L638" s="29">
        <f t="shared" si="10"/>
        <v>80.680160849772378</v>
      </c>
    </row>
    <row r="639" spans="1:12" ht="15.75" outlineLevel="2">
      <c r="A639" s="12" t="s">
        <v>373</v>
      </c>
      <c r="B639" s="30" t="s">
        <v>49</v>
      </c>
      <c r="C639" s="11" t="s">
        <v>224</v>
      </c>
      <c r="D639" s="27" t="s">
        <v>34</v>
      </c>
      <c r="E639" s="11" t="s">
        <v>281</v>
      </c>
      <c r="F639" s="27" t="s">
        <v>8</v>
      </c>
      <c r="G639" s="11"/>
      <c r="H639" s="11"/>
      <c r="I639" s="28">
        <v>320000</v>
      </c>
      <c r="J639" s="28">
        <v>2190000</v>
      </c>
      <c r="K639" s="28">
        <v>2129043.6</v>
      </c>
      <c r="L639" s="29">
        <f t="shared" si="10"/>
        <v>97.216602739726028</v>
      </c>
    </row>
    <row r="640" spans="1:12" ht="47.25" outlineLevel="4">
      <c r="A640" s="12" t="s">
        <v>372</v>
      </c>
      <c r="B640" s="30" t="s">
        <v>292</v>
      </c>
      <c r="C640" s="11" t="s">
        <v>224</v>
      </c>
      <c r="D640" s="27" t="s">
        <v>34</v>
      </c>
      <c r="E640" s="11" t="s">
        <v>281</v>
      </c>
      <c r="F640" s="27" t="s">
        <v>8</v>
      </c>
      <c r="G640" s="11" t="s">
        <v>293</v>
      </c>
      <c r="H640" s="11"/>
      <c r="I640" s="28">
        <v>320000</v>
      </c>
      <c r="J640" s="28">
        <v>2190000</v>
      </c>
      <c r="K640" s="28">
        <v>2129043.6</v>
      </c>
      <c r="L640" s="29">
        <f t="shared" si="10"/>
        <v>97.216602739726028</v>
      </c>
    </row>
    <row r="641" spans="1:12" ht="47.25" outlineLevel="5">
      <c r="A641" s="12" t="s">
        <v>369</v>
      </c>
      <c r="B641" s="30" t="s">
        <v>289</v>
      </c>
      <c r="C641" s="11" t="s">
        <v>224</v>
      </c>
      <c r="D641" s="27" t="s">
        <v>34</v>
      </c>
      <c r="E641" s="11" t="s">
        <v>281</v>
      </c>
      <c r="F641" s="27" t="s">
        <v>8</v>
      </c>
      <c r="G641" s="11" t="s">
        <v>290</v>
      </c>
      <c r="H641" s="11"/>
      <c r="I641" s="28">
        <v>320000</v>
      </c>
      <c r="J641" s="28">
        <v>2190000</v>
      </c>
      <c r="K641" s="28">
        <v>2129043.6</v>
      </c>
      <c r="L641" s="29">
        <f t="shared" si="10"/>
        <v>97.216602739726028</v>
      </c>
    </row>
    <row r="642" spans="1:12" ht="110.25" outlineLevel="6">
      <c r="A642" s="12" t="s">
        <v>368</v>
      </c>
      <c r="B642" s="30" t="s">
        <v>287</v>
      </c>
      <c r="C642" s="11" t="s">
        <v>224</v>
      </c>
      <c r="D642" s="27" t="s">
        <v>34</v>
      </c>
      <c r="E642" s="11" t="s">
        <v>281</v>
      </c>
      <c r="F642" s="27" t="s">
        <v>8</v>
      </c>
      <c r="G642" s="11" t="s">
        <v>285</v>
      </c>
      <c r="H642" s="11"/>
      <c r="I642" s="28">
        <v>320000</v>
      </c>
      <c r="J642" s="28">
        <v>320000</v>
      </c>
      <c r="K642" s="28">
        <v>264043.59999999998</v>
      </c>
      <c r="L642" s="29">
        <f t="shared" si="10"/>
        <v>82.51362499999999</v>
      </c>
    </row>
    <row r="643" spans="1:12" ht="15.75" outlineLevel="7">
      <c r="A643" s="12" t="s">
        <v>367</v>
      </c>
      <c r="B643" s="30" t="s">
        <v>220</v>
      </c>
      <c r="C643" s="12" t="s">
        <v>224</v>
      </c>
      <c r="D643" s="30" t="s">
        <v>34</v>
      </c>
      <c r="E643" s="12" t="s">
        <v>281</v>
      </c>
      <c r="F643" s="30" t="s">
        <v>8</v>
      </c>
      <c r="G643" s="12" t="s">
        <v>285</v>
      </c>
      <c r="H643" s="12" t="s">
        <v>221</v>
      </c>
      <c r="I643" s="31">
        <v>320000</v>
      </c>
      <c r="J643" s="31">
        <v>320000</v>
      </c>
      <c r="K643" s="31">
        <v>264043.59999999998</v>
      </c>
      <c r="L643" s="32">
        <f t="shared" si="10"/>
        <v>82.51362499999999</v>
      </c>
    </row>
    <row r="644" spans="1:12" ht="110.25" outlineLevel="6">
      <c r="A644" s="12" t="s">
        <v>366</v>
      </c>
      <c r="B644" s="30" t="s">
        <v>283</v>
      </c>
      <c r="C644" s="11" t="s">
        <v>224</v>
      </c>
      <c r="D644" s="27" t="s">
        <v>34</v>
      </c>
      <c r="E644" s="11" t="s">
        <v>281</v>
      </c>
      <c r="F644" s="27" t="s">
        <v>8</v>
      </c>
      <c r="G644" s="11" t="s">
        <v>280</v>
      </c>
      <c r="H644" s="11"/>
      <c r="I644" s="28">
        <v>0</v>
      </c>
      <c r="J644" s="28">
        <v>1870000</v>
      </c>
      <c r="K644" s="28">
        <v>1865000</v>
      </c>
      <c r="L644" s="29">
        <f t="shared" si="10"/>
        <v>99.732620320855617</v>
      </c>
    </row>
    <row r="645" spans="1:12" ht="15.75" outlineLevel="7">
      <c r="A645" s="12" t="s">
        <v>364</v>
      </c>
      <c r="B645" s="30" t="s">
        <v>220</v>
      </c>
      <c r="C645" s="12" t="s">
        <v>224</v>
      </c>
      <c r="D645" s="30" t="s">
        <v>34</v>
      </c>
      <c r="E645" s="12" t="s">
        <v>281</v>
      </c>
      <c r="F645" s="30" t="s">
        <v>8</v>
      </c>
      <c r="G645" s="12" t="s">
        <v>280</v>
      </c>
      <c r="H645" s="12" t="s">
        <v>221</v>
      </c>
      <c r="I645" s="31">
        <v>0</v>
      </c>
      <c r="J645" s="31">
        <v>1870000</v>
      </c>
      <c r="K645" s="31">
        <v>1865000</v>
      </c>
      <c r="L645" s="32">
        <f t="shared" si="10"/>
        <v>99.732620320855617</v>
      </c>
    </row>
    <row r="646" spans="1:12" ht="31.5" outlineLevel="2">
      <c r="A646" s="12" t="s">
        <v>362</v>
      </c>
      <c r="B646" s="30" t="s">
        <v>51</v>
      </c>
      <c r="C646" s="11" t="s">
        <v>224</v>
      </c>
      <c r="D646" s="27" t="s">
        <v>34</v>
      </c>
      <c r="E646" s="11" t="s">
        <v>125</v>
      </c>
      <c r="F646" s="27" t="s">
        <v>34</v>
      </c>
      <c r="G646" s="11"/>
      <c r="H646" s="11"/>
      <c r="I646" s="28">
        <v>0</v>
      </c>
      <c r="J646" s="28">
        <v>4400000</v>
      </c>
      <c r="K646" s="28">
        <v>3187779</v>
      </c>
      <c r="L646" s="29">
        <f t="shared" si="10"/>
        <v>72.449522727272736</v>
      </c>
    </row>
    <row r="647" spans="1:12" ht="63" outlineLevel="4">
      <c r="A647" s="12" t="s">
        <v>359</v>
      </c>
      <c r="B647" s="30" t="s">
        <v>164</v>
      </c>
      <c r="C647" s="11" t="s">
        <v>224</v>
      </c>
      <c r="D647" s="27" t="s">
        <v>34</v>
      </c>
      <c r="E647" s="11" t="s">
        <v>125</v>
      </c>
      <c r="F647" s="27" t="s">
        <v>34</v>
      </c>
      <c r="G647" s="11" t="s">
        <v>165</v>
      </c>
      <c r="H647" s="11"/>
      <c r="I647" s="28">
        <v>0</v>
      </c>
      <c r="J647" s="28">
        <v>4400000</v>
      </c>
      <c r="K647" s="28">
        <v>3187779</v>
      </c>
      <c r="L647" s="29">
        <f t="shared" si="10"/>
        <v>72.449522727272736</v>
      </c>
    </row>
    <row r="648" spans="1:12" ht="126" outlineLevel="5">
      <c r="A648" s="12" t="s">
        <v>354</v>
      </c>
      <c r="B648" s="36" t="s">
        <v>161</v>
      </c>
      <c r="C648" s="11" t="s">
        <v>224</v>
      </c>
      <c r="D648" s="27" t="s">
        <v>34</v>
      </c>
      <c r="E648" s="11" t="s">
        <v>125</v>
      </c>
      <c r="F648" s="27" t="s">
        <v>34</v>
      </c>
      <c r="G648" s="11" t="s">
        <v>162</v>
      </c>
      <c r="H648" s="11"/>
      <c r="I648" s="28">
        <v>0</v>
      </c>
      <c r="J648" s="28">
        <v>4400000</v>
      </c>
      <c r="K648" s="28">
        <v>3187779</v>
      </c>
      <c r="L648" s="29">
        <f t="shared" si="10"/>
        <v>72.449522727272736</v>
      </c>
    </row>
    <row r="649" spans="1:12" ht="330.75" outlineLevel="6">
      <c r="A649" s="12" t="s">
        <v>353</v>
      </c>
      <c r="B649" s="36" t="s">
        <v>159</v>
      </c>
      <c r="C649" s="11" t="s">
        <v>224</v>
      </c>
      <c r="D649" s="27" t="s">
        <v>34</v>
      </c>
      <c r="E649" s="11" t="s">
        <v>125</v>
      </c>
      <c r="F649" s="27" t="s">
        <v>34</v>
      </c>
      <c r="G649" s="11" t="s">
        <v>157</v>
      </c>
      <c r="H649" s="11"/>
      <c r="I649" s="28">
        <v>0</v>
      </c>
      <c r="J649" s="28">
        <v>4400000</v>
      </c>
      <c r="K649" s="28">
        <v>3187779</v>
      </c>
      <c r="L649" s="29">
        <f t="shared" si="10"/>
        <v>72.449522727272736</v>
      </c>
    </row>
    <row r="650" spans="1:12" ht="15.75" outlineLevel="7">
      <c r="A650" s="12" t="s">
        <v>352</v>
      </c>
      <c r="B650" s="30" t="s">
        <v>220</v>
      </c>
      <c r="C650" s="12" t="s">
        <v>224</v>
      </c>
      <c r="D650" s="30" t="s">
        <v>34</v>
      </c>
      <c r="E650" s="12" t="s">
        <v>125</v>
      </c>
      <c r="F650" s="30" t="s">
        <v>34</v>
      </c>
      <c r="G650" s="12" t="s">
        <v>157</v>
      </c>
      <c r="H650" s="12" t="s">
        <v>221</v>
      </c>
      <c r="I650" s="31">
        <v>0</v>
      </c>
      <c r="J650" s="31">
        <v>4400000</v>
      </c>
      <c r="K650" s="31">
        <v>3187779</v>
      </c>
      <c r="L650" s="32">
        <f t="shared" si="10"/>
        <v>72.449522727272736</v>
      </c>
    </row>
    <row r="651" spans="1:12" ht="15.75" outlineLevel="1">
      <c r="A651" s="12" t="s">
        <v>351</v>
      </c>
      <c r="B651" s="30" t="s">
        <v>1736</v>
      </c>
      <c r="C651" s="11" t="s">
        <v>224</v>
      </c>
      <c r="D651" s="27" t="s">
        <v>26</v>
      </c>
      <c r="E651" s="11"/>
      <c r="F651" s="27" t="s">
        <v>121</v>
      </c>
      <c r="G651" s="11"/>
      <c r="H651" s="11"/>
      <c r="I651" s="28">
        <v>0</v>
      </c>
      <c r="J651" s="28">
        <v>1047168</v>
      </c>
      <c r="K651" s="28">
        <v>1047168</v>
      </c>
      <c r="L651" s="29">
        <f t="shared" si="10"/>
        <v>100</v>
      </c>
    </row>
    <row r="652" spans="1:12" ht="15.75" outlineLevel="2">
      <c r="A652" s="12" t="s">
        <v>350</v>
      </c>
      <c r="B652" s="30" t="s">
        <v>74</v>
      </c>
      <c r="C652" s="11" t="s">
        <v>224</v>
      </c>
      <c r="D652" s="27" t="s">
        <v>26</v>
      </c>
      <c r="E652" s="11" t="s">
        <v>261</v>
      </c>
      <c r="F652" s="27" t="s">
        <v>8</v>
      </c>
      <c r="G652" s="11"/>
      <c r="H652" s="11"/>
      <c r="I652" s="28">
        <v>0</v>
      </c>
      <c r="J652" s="28">
        <v>1047168</v>
      </c>
      <c r="K652" s="28">
        <v>1047168</v>
      </c>
      <c r="L652" s="29">
        <f t="shared" si="10"/>
        <v>100</v>
      </c>
    </row>
    <row r="653" spans="1:12" ht="31.5" outlineLevel="4">
      <c r="A653" s="12" t="s">
        <v>348</v>
      </c>
      <c r="B653" s="30" t="s">
        <v>268</v>
      </c>
      <c r="C653" s="11" t="s">
        <v>224</v>
      </c>
      <c r="D653" s="27" t="s">
        <v>26</v>
      </c>
      <c r="E653" s="11" t="s">
        <v>261</v>
      </c>
      <c r="F653" s="27" t="s">
        <v>8</v>
      </c>
      <c r="G653" s="11" t="s">
        <v>269</v>
      </c>
      <c r="H653" s="11"/>
      <c r="I653" s="28">
        <v>0</v>
      </c>
      <c r="J653" s="28">
        <v>1047168</v>
      </c>
      <c r="K653" s="28">
        <v>1047168</v>
      </c>
      <c r="L653" s="29">
        <f t="shared" si="10"/>
        <v>100</v>
      </c>
    </row>
    <row r="654" spans="1:12" ht="63" outlineLevel="5">
      <c r="A654" s="12" t="s">
        <v>345</v>
      </c>
      <c r="B654" s="30" t="s">
        <v>265</v>
      </c>
      <c r="C654" s="11" t="s">
        <v>224</v>
      </c>
      <c r="D654" s="27" t="s">
        <v>26</v>
      </c>
      <c r="E654" s="11" t="s">
        <v>261</v>
      </c>
      <c r="F654" s="27" t="s">
        <v>8</v>
      </c>
      <c r="G654" s="11" t="s">
        <v>266</v>
      </c>
      <c r="H654" s="11"/>
      <c r="I654" s="28">
        <v>0</v>
      </c>
      <c r="J654" s="28">
        <v>1047168</v>
      </c>
      <c r="K654" s="28">
        <v>1047168</v>
      </c>
      <c r="L654" s="29">
        <f t="shared" si="10"/>
        <v>100</v>
      </c>
    </row>
    <row r="655" spans="1:12" ht="126" outlineLevel="6">
      <c r="A655" s="12" t="s">
        <v>344</v>
      </c>
      <c r="B655" s="36" t="s">
        <v>263</v>
      </c>
      <c r="C655" s="11" t="s">
        <v>224</v>
      </c>
      <c r="D655" s="27" t="s">
        <v>26</v>
      </c>
      <c r="E655" s="11" t="s">
        <v>261</v>
      </c>
      <c r="F655" s="27" t="s">
        <v>8</v>
      </c>
      <c r="G655" s="11" t="s">
        <v>260</v>
      </c>
      <c r="H655" s="11"/>
      <c r="I655" s="28">
        <v>0</v>
      </c>
      <c r="J655" s="28">
        <v>1047168</v>
      </c>
      <c r="K655" s="28">
        <v>1047168</v>
      </c>
      <c r="L655" s="29">
        <f t="shared" si="10"/>
        <v>100</v>
      </c>
    </row>
    <row r="656" spans="1:12" ht="15.75" outlineLevel="7">
      <c r="A656" s="12" t="s">
        <v>343</v>
      </c>
      <c r="B656" s="30" t="s">
        <v>220</v>
      </c>
      <c r="C656" s="12" t="s">
        <v>224</v>
      </c>
      <c r="D656" s="30" t="s">
        <v>26</v>
      </c>
      <c r="E656" s="12" t="s">
        <v>261</v>
      </c>
      <c r="F656" s="30" t="s">
        <v>8</v>
      </c>
      <c r="G656" s="12" t="s">
        <v>260</v>
      </c>
      <c r="H656" s="12" t="s">
        <v>221</v>
      </c>
      <c r="I656" s="31">
        <v>0</v>
      </c>
      <c r="J656" s="31">
        <v>1047168</v>
      </c>
      <c r="K656" s="31">
        <v>1047168</v>
      </c>
      <c r="L656" s="32">
        <f t="shared" si="10"/>
        <v>100</v>
      </c>
    </row>
    <row r="657" spans="1:12" ht="63" outlineLevel="1">
      <c r="A657" s="12" t="s">
        <v>342</v>
      </c>
      <c r="B657" s="30" t="s">
        <v>1739</v>
      </c>
      <c r="C657" s="11" t="s">
        <v>224</v>
      </c>
      <c r="D657" s="27" t="s">
        <v>32</v>
      </c>
      <c r="E657" s="11"/>
      <c r="F657" s="27" t="s">
        <v>121</v>
      </c>
      <c r="G657" s="11"/>
      <c r="H657" s="11"/>
      <c r="I657" s="28">
        <v>34722700</v>
      </c>
      <c r="J657" s="28">
        <v>94783919.689999998</v>
      </c>
      <c r="K657" s="28">
        <v>91102817.209999993</v>
      </c>
      <c r="L657" s="29">
        <f t="shared" si="10"/>
        <v>96.116321743140176</v>
      </c>
    </row>
    <row r="658" spans="1:12" ht="47.25" outlineLevel="2">
      <c r="A658" s="12" t="s">
        <v>341</v>
      </c>
      <c r="B658" s="30" t="s">
        <v>84</v>
      </c>
      <c r="C658" s="11" t="s">
        <v>224</v>
      </c>
      <c r="D658" s="27" t="s">
        <v>32</v>
      </c>
      <c r="E658" s="11" t="s">
        <v>247</v>
      </c>
      <c r="F658" s="27" t="s">
        <v>3</v>
      </c>
      <c r="G658" s="11"/>
      <c r="H658" s="11"/>
      <c r="I658" s="28">
        <v>22113700</v>
      </c>
      <c r="J658" s="28">
        <v>22113700</v>
      </c>
      <c r="K658" s="28">
        <v>22113700</v>
      </c>
      <c r="L658" s="29">
        <f t="shared" si="10"/>
        <v>100</v>
      </c>
    </row>
    <row r="659" spans="1:12" ht="47.25" outlineLevel="4">
      <c r="A659" s="12" t="s">
        <v>340</v>
      </c>
      <c r="B659" s="30" t="s">
        <v>239</v>
      </c>
      <c r="C659" s="11" t="s">
        <v>224</v>
      </c>
      <c r="D659" s="27" t="s">
        <v>32</v>
      </c>
      <c r="E659" s="11" t="s">
        <v>247</v>
      </c>
      <c r="F659" s="27" t="s">
        <v>3</v>
      </c>
      <c r="G659" s="11" t="s">
        <v>240</v>
      </c>
      <c r="H659" s="11"/>
      <c r="I659" s="28">
        <v>22113700</v>
      </c>
      <c r="J659" s="28">
        <v>22113700</v>
      </c>
      <c r="K659" s="28">
        <v>22113700</v>
      </c>
      <c r="L659" s="29">
        <f t="shared" si="10"/>
        <v>100</v>
      </c>
    </row>
    <row r="660" spans="1:12" ht="126" outlineLevel="5">
      <c r="A660" s="12" t="s">
        <v>338</v>
      </c>
      <c r="B660" s="36" t="s">
        <v>236</v>
      </c>
      <c r="C660" s="11" t="s">
        <v>224</v>
      </c>
      <c r="D660" s="27" t="s">
        <v>32</v>
      </c>
      <c r="E660" s="11" t="s">
        <v>247</v>
      </c>
      <c r="F660" s="27" t="s">
        <v>3</v>
      </c>
      <c r="G660" s="11" t="s">
        <v>237</v>
      </c>
      <c r="H660" s="11"/>
      <c r="I660" s="28">
        <v>22113700</v>
      </c>
      <c r="J660" s="28">
        <v>22113700</v>
      </c>
      <c r="K660" s="28">
        <v>22113700</v>
      </c>
      <c r="L660" s="29">
        <f t="shared" si="10"/>
        <v>100</v>
      </c>
    </row>
    <row r="661" spans="1:12" ht="236.25" outlineLevel="6">
      <c r="A661" s="12" t="s">
        <v>333</v>
      </c>
      <c r="B661" s="36" t="s">
        <v>253</v>
      </c>
      <c r="C661" s="11" t="s">
        <v>224</v>
      </c>
      <c r="D661" s="27" t="s">
        <v>32</v>
      </c>
      <c r="E661" s="11" t="s">
        <v>247</v>
      </c>
      <c r="F661" s="27" t="s">
        <v>3</v>
      </c>
      <c r="G661" s="11" t="s">
        <v>251</v>
      </c>
      <c r="H661" s="11"/>
      <c r="I661" s="28">
        <v>10244600</v>
      </c>
      <c r="J661" s="28">
        <v>10244600</v>
      </c>
      <c r="K661" s="28">
        <v>10244600</v>
      </c>
      <c r="L661" s="29">
        <f t="shared" si="10"/>
        <v>100</v>
      </c>
    </row>
    <row r="662" spans="1:12" ht="31.5" outlineLevel="7">
      <c r="A662" s="12" t="s">
        <v>332</v>
      </c>
      <c r="B662" s="30" t="s">
        <v>244</v>
      </c>
      <c r="C662" s="12" t="s">
        <v>224</v>
      </c>
      <c r="D662" s="30" t="s">
        <v>32</v>
      </c>
      <c r="E662" s="12" t="s">
        <v>247</v>
      </c>
      <c r="F662" s="30" t="s">
        <v>3</v>
      </c>
      <c r="G662" s="12" t="s">
        <v>251</v>
      </c>
      <c r="H662" s="12" t="s">
        <v>245</v>
      </c>
      <c r="I662" s="31">
        <v>10244600</v>
      </c>
      <c r="J662" s="31">
        <v>10244600</v>
      </c>
      <c r="K662" s="31">
        <v>10244600</v>
      </c>
      <c r="L662" s="32">
        <f t="shared" si="10"/>
        <v>100</v>
      </c>
    </row>
    <row r="663" spans="1:12" ht="173.25" outlineLevel="6">
      <c r="A663" s="12" t="s">
        <v>331</v>
      </c>
      <c r="B663" s="36" t="s">
        <v>249</v>
      </c>
      <c r="C663" s="11" t="s">
        <v>224</v>
      </c>
      <c r="D663" s="27" t="s">
        <v>32</v>
      </c>
      <c r="E663" s="11" t="s">
        <v>247</v>
      </c>
      <c r="F663" s="27" t="s">
        <v>3</v>
      </c>
      <c r="G663" s="11" t="s">
        <v>246</v>
      </c>
      <c r="H663" s="11"/>
      <c r="I663" s="28">
        <v>11869100</v>
      </c>
      <c r="J663" s="28">
        <v>11869100</v>
      </c>
      <c r="K663" s="28">
        <v>11869100</v>
      </c>
      <c r="L663" s="29">
        <f t="shared" si="10"/>
        <v>100</v>
      </c>
    </row>
    <row r="664" spans="1:12" ht="31.5" outlineLevel="7">
      <c r="A664" s="12" t="s">
        <v>330</v>
      </c>
      <c r="B664" s="30" t="s">
        <v>244</v>
      </c>
      <c r="C664" s="12" t="s">
        <v>224</v>
      </c>
      <c r="D664" s="30" t="s">
        <v>32</v>
      </c>
      <c r="E664" s="12" t="s">
        <v>247</v>
      </c>
      <c r="F664" s="30" t="s">
        <v>3</v>
      </c>
      <c r="G664" s="12" t="s">
        <v>246</v>
      </c>
      <c r="H664" s="12" t="s">
        <v>245</v>
      </c>
      <c r="I664" s="31">
        <v>11869100</v>
      </c>
      <c r="J664" s="31">
        <v>11869100</v>
      </c>
      <c r="K664" s="31">
        <v>11869100</v>
      </c>
      <c r="L664" s="32">
        <f t="shared" si="10"/>
        <v>100</v>
      </c>
    </row>
    <row r="665" spans="1:12" ht="31.5" outlineLevel="2">
      <c r="A665" s="12" t="s">
        <v>327</v>
      </c>
      <c r="B665" s="30" t="s">
        <v>86</v>
      </c>
      <c r="C665" s="11" t="s">
        <v>224</v>
      </c>
      <c r="D665" s="27" t="s">
        <v>32</v>
      </c>
      <c r="E665" s="11" t="s">
        <v>223</v>
      </c>
      <c r="F665" s="27" t="s">
        <v>8</v>
      </c>
      <c r="G665" s="11"/>
      <c r="H665" s="11"/>
      <c r="I665" s="28">
        <v>12609000</v>
      </c>
      <c r="J665" s="28">
        <v>72670219.689999998</v>
      </c>
      <c r="K665" s="28">
        <v>68989117.209999993</v>
      </c>
      <c r="L665" s="29">
        <f t="shared" si="10"/>
        <v>94.934510318390366</v>
      </c>
    </row>
    <row r="666" spans="1:12" ht="47.25" outlineLevel="4">
      <c r="A666" s="12" t="s">
        <v>324</v>
      </c>
      <c r="B666" s="30" t="s">
        <v>239</v>
      </c>
      <c r="C666" s="11" t="s">
        <v>224</v>
      </c>
      <c r="D666" s="27" t="s">
        <v>32</v>
      </c>
      <c r="E666" s="11" t="s">
        <v>223</v>
      </c>
      <c r="F666" s="27" t="s">
        <v>8</v>
      </c>
      <c r="G666" s="11" t="s">
        <v>240</v>
      </c>
      <c r="H666" s="11"/>
      <c r="I666" s="28">
        <v>12609000</v>
      </c>
      <c r="J666" s="28">
        <v>72670219.689999998</v>
      </c>
      <c r="K666" s="28">
        <v>68989117.209999993</v>
      </c>
      <c r="L666" s="29">
        <f t="shared" ref="L666:L713" si="11">K666/J666*100</f>
        <v>94.934510318390366</v>
      </c>
    </row>
    <row r="667" spans="1:12" ht="126" outlineLevel="5">
      <c r="A667" s="12" t="s">
        <v>322</v>
      </c>
      <c r="B667" s="36" t="s">
        <v>236</v>
      </c>
      <c r="C667" s="11" t="s">
        <v>224</v>
      </c>
      <c r="D667" s="27" t="s">
        <v>32</v>
      </c>
      <c r="E667" s="11" t="s">
        <v>223</v>
      </c>
      <c r="F667" s="27" t="s">
        <v>8</v>
      </c>
      <c r="G667" s="11" t="s">
        <v>237</v>
      </c>
      <c r="H667" s="11"/>
      <c r="I667" s="28">
        <v>12609000</v>
      </c>
      <c r="J667" s="28">
        <v>72670219.689999998</v>
      </c>
      <c r="K667" s="28">
        <v>68989117.209999993</v>
      </c>
      <c r="L667" s="29">
        <f t="shared" si="11"/>
        <v>94.934510318390366</v>
      </c>
    </row>
    <row r="668" spans="1:12" ht="173.25" outlineLevel="6">
      <c r="A668" s="12" t="s">
        <v>319</v>
      </c>
      <c r="B668" s="36" t="s">
        <v>234</v>
      </c>
      <c r="C668" s="11" t="s">
        <v>224</v>
      </c>
      <c r="D668" s="27" t="s">
        <v>32</v>
      </c>
      <c r="E668" s="11" t="s">
        <v>223</v>
      </c>
      <c r="F668" s="27" t="s">
        <v>8</v>
      </c>
      <c r="G668" s="11" t="s">
        <v>232</v>
      </c>
      <c r="H668" s="11"/>
      <c r="I668" s="28">
        <v>8879400</v>
      </c>
      <c r="J668" s="28">
        <v>20034912.030000001</v>
      </c>
      <c r="K668" s="28">
        <v>17706114.16</v>
      </c>
      <c r="L668" s="29">
        <f t="shared" si="11"/>
        <v>88.376300996416205</v>
      </c>
    </row>
    <row r="669" spans="1:12" ht="15.75" outlineLevel="7">
      <c r="A669" s="12" t="s">
        <v>318</v>
      </c>
      <c r="B669" s="30" t="s">
        <v>220</v>
      </c>
      <c r="C669" s="12" t="s">
        <v>224</v>
      </c>
      <c r="D669" s="30" t="s">
        <v>32</v>
      </c>
      <c r="E669" s="12" t="s">
        <v>223</v>
      </c>
      <c r="F669" s="30" t="s">
        <v>8</v>
      </c>
      <c r="G669" s="12" t="s">
        <v>232</v>
      </c>
      <c r="H669" s="12" t="s">
        <v>221</v>
      </c>
      <c r="I669" s="31">
        <v>8879400</v>
      </c>
      <c r="J669" s="31">
        <v>20034912.030000001</v>
      </c>
      <c r="K669" s="31">
        <v>17706114.16</v>
      </c>
      <c r="L669" s="32">
        <f t="shared" si="11"/>
        <v>88.376300996416205</v>
      </c>
    </row>
    <row r="670" spans="1:12" ht="173.25" outlineLevel="6">
      <c r="A670" s="12" t="s">
        <v>317</v>
      </c>
      <c r="B670" s="36" t="s">
        <v>230</v>
      </c>
      <c r="C670" s="11" t="s">
        <v>224</v>
      </c>
      <c r="D670" s="27" t="s">
        <v>32</v>
      </c>
      <c r="E670" s="11" t="s">
        <v>223</v>
      </c>
      <c r="F670" s="27" t="s">
        <v>8</v>
      </c>
      <c r="G670" s="11" t="s">
        <v>228</v>
      </c>
      <c r="H670" s="11"/>
      <c r="I670" s="28">
        <v>0</v>
      </c>
      <c r="J670" s="28">
        <v>27000000</v>
      </c>
      <c r="K670" s="28">
        <v>27000000</v>
      </c>
      <c r="L670" s="29">
        <f t="shared" si="11"/>
        <v>100</v>
      </c>
    </row>
    <row r="671" spans="1:12" ht="15.75" outlineLevel="7">
      <c r="A671" s="12" t="s">
        <v>316</v>
      </c>
      <c r="B671" s="30" t="s">
        <v>220</v>
      </c>
      <c r="C671" s="12" t="s">
        <v>224</v>
      </c>
      <c r="D671" s="30" t="s">
        <v>32</v>
      </c>
      <c r="E671" s="12" t="s">
        <v>223</v>
      </c>
      <c r="F671" s="30" t="s">
        <v>8</v>
      </c>
      <c r="G671" s="12" t="s">
        <v>228</v>
      </c>
      <c r="H671" s="12" t="s">
        <v>221</v>
      </c>
      <c r="I671" s="31">
        <v>0</v>
      </c>
      <c r="J671" s="31">
        <v>27000000</v>
      </c>
      <c r="K671" s="31">
        <v>27000000</v>
      </c>
      <c r="L671" s="32">
        <f t="shared" si="11"/>
        <v>100</v>
      </c>
    </row>
    <row r="672" spans="1:12" ht="173.25" outlineLevel="6">
      <c r="A672" s="12" t="s">
        <v>313</v>
      </c>
      <c r="B672" s="36" t="s">
        <v>226</v>
      </c>
      <c r="C672" s="11" t="s">
        <v>224</v>
      </c>
      <c r="D672" s="27" t="s">
        <v>32</v>
      </c>
      <c r="E672" s="11" t="s">
        <v>223</v>
      </c>
      <c r="F672" s="27" t="s">
        <v>8</v>
      </c>
      <c r="G672" s="11" t="s">
        <v>222</v>
      </c>
      <c r="H672" s="11"/>
      <c r="I672" s="28">
        <v>3729600</v>
      </c>
      <c r="J672" s="28">
        <v>25635307.66</v>
      </c>
      <c r="K672" s="28">
        <v>24283003.050000001</v>
      </c>
      <c r="L672" s="29">
        <f t="shared" si="11"/>
        <v>94.72483565270386</v>
      </c>
    </row>
    <row r="673" spans="1:12" ht="15.75" outlineLevel="7">
      <c r="A673" s="12" t="s">
        <v>310</v>
      </c>
      <c r="B673" s="30" t="s">
        <v>220</v>
      </c>
      <c r="C673" s="12" t="s">
        <v>224</v>
      </c>
      <c r="D673" s="30" t="s">
        <v>32</v>
      </c>
      <c r="E673" s="12" t="s">
        <v>223</v>
      </c>
      <c r="F673" s="30" t="s">
        <v>8</v>
      </c>
      <c r="G673" s="12" t="s">
        <v>222</v>
      </c>
      <c r="H673" s="12" t="s">
        <v>221</v>
      </c>
      <c r="I673" s="31">
        <v>3729600</v>
      </c>
      <c r="J673" s="31">
        <v>25635307.66</v>
      </c>
      <c r="K673" s="31">
        <v>24283003.050000001</v>
      </c>
      <c r="L673" s="32">
        <f t="shared" si="11"/>
        <v>94.72483565270386</v>
      </c>
    </row>
    <row r="674" spans="1:12" ht="47.25" collapsed="1">
      <c r="A674" s="12" t="s">
        <v>308</v>
      </c>
      <c r="B674" s="30" t="s">
        <v>203</v>
      </c>
      <c r="C674" s="11" t="s">
        <v>126</v>
      </c>
      <c r="D674" s="27"/>
      <c r="E674" s="11"/>
      <c r="F674" s="27"/>
      <c r="G674" s="11"/>
      <c r="H674" s="11"/>
      <c r="I674" s="28">
        <v>35187000</v>
      </c>
      <c r="J674" s="28">
        <v>54354058.759999998</v>
      </c>
      <c r="K674" s="28">
        <v>45134809.590000004</v>
      </c>
      <c r="L674" s="29">
        <f t="shared" si="11"/>
        <v>83.038526689041689</v>
      </c>
    </row>
    <row r="675" spans="1:12" ht="15.75" outlineLevel="1">
      <c r="A675" s="12" t="s">
        <v>306</v>
      </c>
      <c r="B675" s="30" t="s">
        <v>1731</v>
      </c>
      <c r="C675" s="11" t="s">
        <v>126</v>
      </c>
      <c r="D675" s="27" t="s">
        <v>11</v>
      </c>
      <c r="E675" s="11"/>
      <c r="F675" s="27" t="s">
        <v>121</v>
      </c>
      <c r="G675" s="11"/>
      <c r="H675" s="11"/>
      <c r="I675" s="28">
        <v>565200</v>
      </c>
      <c r="J675" s="28">
        <v>565200</v>
      </c>
      <c r="K675" s="28">
        <v>565039.23</v>
      </c>
      <c r="L675" s="29">
        <f t="shared" si="11"/>
        <v>99.971555201698521</v>
      </c>
    </row>
    <row r="676" spans="1:12" ht="31.5" outlineLevel="2">
      <c r="A676" s="12" t="s">
        <v>304</v>
      </c>
      <c r="B676" s="30" t="s">
        <v>42</v>
      </c>
      <c r="C676" s="11" t="s">
        <v>126</v>
      </c>
      <c r="D676" s="27" t="s">
        <v>11</v>
      </c>
      <c r="E676" s="11" t="s">
        <v>206</v>
      </c>
      <c r="F676" s="27" t="s">
        <v>28</v>
      </c>
      <c r="G676" s="11"/>
      <c r="H676" s="11"/>
      <c r="I676" s="28">
        <v>565200</v>
      </c>
      <c r="J676" s="28">
        <v>565200</v>
      </c>
      <c r="K676" s="28">
        <v>565039.23</v>
      </c>
      <c r="L676" s="29">
        <f t="shared" si="11"/>
        <v>99.971555201698521</v>
      </c>
    </row>
    <row r="677" spans="1:12" ht="63" outlineLevel="4">
      <c r="A677" s="12" t="s">
        <v>302</v>
      </c>
      <c r="B677" s="30" t="s">
        <v>213</v>
      </c>
      <c r="C677" s="11" t="s">
        <v>126</v>
      </c>
      <c r="D677" s="27" t="s">
        <v>11</v>
      </c>
      <c r="E677" s="11" t="s">
        <v>206</v>
      </c>
      <c r="F677" s="27" t="s">
        <v>28</v>
      </c>
      <c r="G677" s="11" t="s">
        <v>214</v>
      </c>
      <c r="H677" s="11"/>
      <c r="I677" s="28">
        <v>565200</v>
      </c>
      <c r="J677" s="28">
        <v>565200</v>
      </c>
      <c r="K677" s="28">
        <v>565039.23</v>
      </c>
      <c r="L677" s="29">
        <f t="shared" si="11"/>
        <v>99.971555201698521</v>
      </c>
    </row>
    <row r="678" spans="1:12" ht="78.75" outlineLevel="5">
      <c r="A678" s="12" t="s">
        <v>300</v>
      </c>
      <c r="B678" s="30" t="s">
        <v>210</v>
      </c>
      <c r="C678" s="11" t="s">
        <v>126</v>
      </c>
      <c r="D678" s="27" t="s">
        <v>11</v>
      </c>
      <c r="E678" s="11" t="s">
        <v>206</v>
      </c>
      <c r="F678" s="27" t="s">
        <v>28</v>
      </c>
      <c r="G678" s="11" t="s">
        <v>211</v>
      </c>
      <c r="H678" s="11"/>
      <c r="I678" s="28">
        <v>565200</v>
      </c>
      <c r="J678" s="28">
        <v>565200</v>
      </c>
      <c r="K678" s="28">
        <v>565039.23</v>
      </c>
      <c r="L678" s="29">
        <f t="shared" si="11"/>
        <v>99.971555201698521</v>
      </c>
    </row>
    <row r="679" spans="1:12" ht="157.5" outlineLevel="6">
      <c r="A679" s="12" t="s">
        <v>297</v>
      </c>
      <c r="B679" s="36" t="s">
        <v>208</v>
      </c>
      <c r="C679" s="11" t="s">
        <v>126</v>
      </c>
      <c r="D679" s="27" t="s">
        <v>11</v>
      </c>
      <c r="E679" s="11" t="s">
        <v>206</v>
      </c>
      <c r="F679" s="27" t="s">
        <v>28</v>
      </c>
      <c r="G679" s="11" t="s">
        <v>205</v>
      </c>
      <c r="H679" s="11"/>
      <c r="I679" s="28">
        <v>565200</v>
      </c>
      <c r="J679" s="28">
        <v>565200</v>
      </c>
      <c r="K679" s="28">
        <v>565039.23</v>
      </c>
      <c r="L679" s="29">
        <f t="shared" si="11"/>
        <v>99.971555201698521</v>
      </c>
    </row>
    <row r="680" spans="1:12" ht="47.25" outlineLevel="7">
      <c r="A680" s="12" t="s">
        <v>296</v>
      </c>
      <c r="B680" s="30" t="s">
        <v>134</v>
      </c>
      <c r="C680" s="12" t="s">
        <v>126</v>
      </c>
      <c r="D680" s="30" t="s">
        <v>11</v>
      </c>
      <c r="E680" s="12" t="s">
        <v>206</v>
      </c>
      <c r="F680" s="30" t="s">
        <v>28</v>
      </c>
      <c r="G680" s="12" t="s">
        <v>205</v>
      </c>
      <c r="H680" s="12" t="s">
        <v>135</v>
      </c>
      <c r="I680" s="31">
        <v>565200</v>
      </c>
      <c r="J680" s="31">
        <v>565200</v>
      </c>
      <c r="K680" s="31">
        <v>565039.23</v>
      </c>
      <c r="L680" s="32">
        <f t="shared" si="11"/>
        <v>99.971555201698521</v>
      </c>
    </row>
    <row r="681" spans="1:12" ht="31.5" outlineLevel="1">
      <c r="A681" s="12" t="s">
        <v>295</v>
      </c>
      <c r="B681" s="30" t="s">
        <v>1732</v>
      </c>
      <c r="C681" s="11" t="s">
        <v>126</v>
      </c>
      <c r="D681" s="27" t="s">
        <v>34</v>
      </c>
      <c r="E681" s="11"/>
      <c r="F681" s="27" t="s">
        <v>121</v>
      </c>
      <c r="G681" s="11"/>
      <c r="H681" s="11"/>
      <c r="I681" s="28">
        <v>34621800</v>
      </c>
      <c r="J681" s="28">
        <v>53788858.759999998</v>
      </c>
      <c r="K681" s="28">
        <v>44569770.359999999</v>
      </c>
      <c r="L681" s="29">
        <f t="shared" si="11"/>
        <v>82.86059862111118</v>
      </c>
    </row>
    <row r="682" spans="1:12" ht="15.75" outlineLevel="2">
      <c r="A682" s="12" t="s">
        <v>294</v>
      </c>
      <c r="B682" s="30" t="s">
        <v>47</v>
      </c>
      <c r="C682" s="11" t="s">
        <v>126</v>
      </c>
      <c r="D682" s="27" t="s">
        <v>34</v>
      </c>
      <c r="E682" s="11" t="s">
        <v>173</v>
      </c>
      <c r="F682" s="27" t="s">
        <v>5</v>
      </c>
      <c r="G682" s="11"/>
      <c r="H682" s="11"/>
      <c r="I682" s="28">
        <v>27564300</v>
      </c>
      <c r="J682" s="28">
        <v>42200979.700000003</v>
      </c>
      <c r="K682" s="28">
        <v>34234773.990000002</v>
      </c>
      <c r="L682" s="29">
        <f t="shared" si="11"/>
        <v>81.123173521964461</v>
      </c>
    </row>
    <row r="683" spans="1:12" ht="63" outlineLevel="4">
      <c r="A683" s="12" t="s">
        <v>291</v>
      </c>
      <c r="B683" s="30" t="s">
        <v>164</v>
      </c>
      <c r="C683" s="11" t="s">
        <v>126</v>
      </c>
      <c r="D683" s="27" t="s">
        <v>34</v>
      </c>
      <c r="E683" s="11" t="s">
        <v>173</v>
      </c>
      <c r="F683" s="27" t="s">
        <v>5</v>
      </c>
      <c r="G683" s="11" t="s">
        <v>165</v>
      </c>
      <c r="H683" s="11"/>
      <c r="I683" s="28">
        <v>27564300</v>
      </c>
      <c r="J683" s="28">
        <v>42200979.700000003</v>
      </c>
      <c r="K683" s="28">
        <v>34234773.990000002</v>
      </c>
      <c r="L683" s="29">
        <f t="shared" si="11"/>
        <v>81.123173521964461</v>
      </c>
    </row>
    <row r="684" spans="1:12" ht="126" outlineLevel="5">
      <c r="A684" s="12" t="s">
        <v>288</v>
      </c>
      <c r="B684" s="36" t="s">
        <v>161</v>
      </c>
      <c r="C684" s="11" t="s">
        <v>126</v>
      </c>
      <c r="D684" s="27" t="s">
        <v>34</v>
      </c>
      <c r="E684" s="11" t="s">
        <v>173</v>
      </c>
      <c r="F684" s="27" t="s">
        <v>5</v>
      </c>
      <c r="G684" s="11" t="s">
        <v>162</v>
      </c>
      <c r="H684" s="11"/>
      <c r="I684" s="28">
        <v>0</v>
      </c>
      <c r="J684" s="28">
        <v>15348299.699999999</v>
      </c>
      <c r="K684" s="28">
        <v>9925822.9900000002</v>
      </c>
      <c r="L684" s="29">
        <f t="shared" si="11"/>
        <v>64.670505424128507</v>
      </c>
    </row>
    <row r="685" spans="1:12" ht="330.75" outlineLevel="6">
      <c r="A685" s="12" t="s">
        <v>286</v>
      </c>
      <c r="B685" s="36" t="s">
        <v>197</v>
      </c>
      <c r="C685" s="11" t="s">
        <v>126</v>
      </c>
      <c r="D685" s="27" t="s">
        <v>34</v>
      </c>
      <c r="E685" s="11" t="s">
        <v>173</v>
      </c>
      <c r="F685" s="27" t="s">
        <v>5</v>
      </c>
      <c r="G685" s="11" t="s">
        <v>195</v>
      </c>
      <c r="H685" s="11"/>
      <c r="I685" s="28">
        <v>0</v>
      </c>
      <c r="J685" s="28">
        <v>644752.04</v>
      </c>
      <c r="K685" s="28">
        <v>644752.04</v>
      </c>
      <c r="L685" s="29">
        <f t="shared" si="11"/>
        <v>100</v>
      </c>
    </row>
    <row r="686" spans="1:12" ht="47.25" outlineLevel="7">
      <c r="A686" s="12" t="s">
        <v>284</v>
      </c>
      <c r="B686" s="30" t="s">
        <v>134</v>
      </c>
      <c r="C686" s="12" t="s">
        <v>126</v>
      </c>
      <c r="D686" s="30" t="s">
        <v>34</v>
      </c>
      <c r="E686" s="12" t="s">
        <v>173</v>
      </c>
      <c r="F686" s="30" t="s">
        <v>5</v>
      </c>
      <c r="G686" s="12" t="s">
        <v>195</v>
      </c>
      <c r="H686" s="12" t="s">
        <v>135</v>
      </c>
      <c r="I686" s="31">
        <v>0</v>
      </c>
      <c r="J686" s="31">
        <v>644752.04</v>
      </c>
      <c r="K686" s="31">
        <v>644752.04</v>
      </c>
      <c r="L686" s="32">
        <f t="shared" si="11"/>
        <v>100</v>
      </c>
    </row>
    <row r="687" spans="1:12" ht="330.75" outlineLevel="6">
      <c r="A687" s="12" t="s">
        <v>282</v>
      </c>
      <c r="B687" s="36" t="s">
        <v>193</v>
      </c>
      <c r="C687" s="11" t="s">
        <v>126</v>
      </c>
      <c r="D687" s="27" t="s">
        <v>34</v>
      </c>
      <c r="E687" s="11" t="s">
        <v>173</v>
      </c>
      <c r="F687" s="27" t="s">
        <v>5</v>
      </c>
      <c r="G687" s="11" t="s">
        <v>190</v>
      </c>
      <c r="H687" s="11"/>
      <c r="I687" s="28">
        <v>0</v>
      </c>
      <c r="J687" s="28">
        <v>14703547.66</v>
      </c>
      <c r="K687" s="28">
        <v>9281070.9499999993</v>
      </c>
      <c r="L687" s="29">
        <f t="shared" si="11"/>
        <v>63.12130354260367</v>
      </c>
    </row>
    <row r="688" spans="1:12" ht="47.25" outlineLevel="7">
      <c r="A688" s="12" t="s">
        <v>279</v>
      </c>
      <c r="B688" s="30" t="s">
        <v>151</v>
      </c>
      <c r="C688" s="12" t="s">
        <v>126</v>
      </c>
      <c r="D688" s="30" t="s">
        <v>34</v>
      </c>
      <c r="E688" s="12" t="s">
        <v>173</v>
      </c>
      <c r="F688" s="30" t="s">
        <v>5</v>
      </c>
      <c r="G688" s="12" t="s">
        <v>190</v>
      </c>
      <c r="H688" s="12" t="s">
        <v>152</v>
      </c>
      <c r="I688" s="31">
        <v>0</v>
      </c>
      <c r="J688" s="31">
        <v>1341924.32</v>
      </c>
      <c r="K688" s="31">
        <v>1341924.32</v>
      </c>
      <c r="L688" s="32">
        <f t="shared" si="11"/>
        <v>100</v>
      </c>
    </row>
    <row r="689" spans="1:12" ht="47.25" outlineLevel="7">
      <c r="A689" s="12" t="s">
        <v>278</v>
      </c>
      <c r="B689" s="30" t="s">
        <v>134</v>
      </c>
      <c r="C689" s="12" t="s">
        <v>126</v>
      </c>
      <c r="D689" s="30" t="s">
        <v>34</v>
      </c>
      <c r="E689" s="12" t="s">
        <v>173</v>
      </c>
      <c r="F689" s="30" t="s">
        <v>5</v>
      </c>
      <c r="G689" s="12" t="s">
        <v>190</v>
      </c>
      <c r="H689" s="12" t="s">
        <v>135</v>
      </c>
      <c r="I689" s="31">
        <v>0</v>
      </c>
      <c r="J689" s="31">
        <v>13361623.34</v>
      </c>
      <c r="K689" s="31">
        <v>7939146.6299999999</v>
      </c>
      <c r="L689" s="32">
        <f t="shared" si="11"/>
        <v>59.4175305498471</v>
      </c>
    </row>
    <row r="690" spans="1:12" ht="94.5" outlineLevel="5">
      <c r="A690" s="12" t="s">
        <v>277</v>
      </c>
      <c r="B690" s="30" t="s">
        <v>187</v>
      </c>
      <c r="C690" s="11" t="s">
        <v>126</v>
      </c>
      <c r="D690" s="27" t="s">
        <v>34</v>
      </c>
      <c r="E690" s="11" t="s">
        <v>173</v>
      </c>
      <c r="F690" s="27" t="s">
        <v>5</v>
      </c>
      <c r="G690" s="11" t="s">
        <v>188</v>
      </c>
      <c r="H690" s="11"/>
      <c r="I690" s="28">
        <v>0</v>
      </c>
      <c r="J690" s="28">
        <v>6757280</v>
      </c>
      <c r="K690" s="28">
        <v>5657280</v>
      </c>
      <c r="L690" s="29">
        <f t="shared" si="11"/>
        <v>83.721260625577159</v>
      </c>
    </row>
    <row r="691" spans="1:12" ht="299.25" outlineLevel="6">
      <c r="A691" s="12" t="s">
        <v>276</v>
      </c>
      <c r="B691" s="36" t="s">
        <v>185</v>
      </c>
      <c r="C691" s="11" t="s">
        <v>126</v>
      </c>
      <c r="D691" s="27" t="s">
        <v>34</v>
      </c>
      <c r="E691" s="11" t="s">
        <v>173</v>
      </c>
      <c r="F691" s="27" t="s">
        <v>5</v>
      </c>
      <c r="G691" s="11" t="s">
        <v>183</v>
      </c>
      <c r="H691" s="11"/>
      <c r="I691" s="28">
        <v>0</v>
      </c>
      <c r="J691" s="28">
        <v>6757280</v>
      </c>
      <c r="K691" s="28">
        <v>5657280</v>
      </c>
      <c r="L691" s="29">
        <f t="shared" si="11"/>
        <v>83.721260625577159</v>
      </c>
    </row>
    <row r="692" spans="1:12" ht="47.25" outlineLevel="7">
      <c r="A692" s="12" t="s">
        <v>275</v>
      </c>
      <c r="B692" s="30" t="s">
        <v>134</v>
      </c>
      <c r="C692" s="12" t="s">
        <v>126</v>
      </c>
      <c r="D692" s="30" t="s">
        <v>34</v>
      </c>
      <c r="E692" s="12" t="s">
        <v>173</v>
      </c>
      <c r="F692" s="30" t="s">
        <v>5</v>
      </c>
      <c r="G692" s="12" t="s">
        <v>183</v>
      </c>
      <c r="H692" s="12" t="s">
        <v>135</v>
      </c>
      <c r="I692" s="31">
        <v>0</v>
      </c>
      <c r="J692" s="31">
        <v>6757280</v>
      </c>
      <c r="K692" s="31">
        <v>5657280</v>
      </c>
      <c r="L692" s="32">
        <f t="shared" si="11"/>
        <v>83.721260625577159</v>
      </c>
    </row>
    <row r="693" spans="1:12" ht="78.75" outlineLevel="5">
      <c r="A693" s="12" t="s">
        <v>274</v>
      </c>
      <c r="B693" s="30" t="s">
        <v>180</v>
      </c>
      <c r="C693" s="11" t="s">
        <v>126</v>
      </c>
      <c r="D693" s="27" t="s">
        <v>34</v>
      </c>
      <c r="E693" s="11" t="s">
        <v>173</v>
      </c>
      <c r="F693" s="27" t="s">
        <v>5</v>
      </c>
      <c r="G693" s="11" t="s">
        <v>181</v>
      </c>
      <c r="H693" s="11"/>
      <c r="I693" s="28">
        <v>27564300</v>
      </c>
      <c r="J693" s="28">
        <v>20095400</v>
      </c>
      <c r="K693" s="28">
        <v>18651671</v>
      </c>
      <c r="L693" s="29">
        <f t="shared" si="11"/>
        <v>92.815624471272031</v>
      </c>
    </row>
    <row r="694" spans="1:12" ht="141.75" outlineLevel="6">
      <c r="A694" s="12" t="s">
        <v>273</v>
      </c>
      <c r="B694" s="36" t="s">
        <v>178</v>
      </c>
      <c r="C694" s="11" t="s">
        <v>126</v>
      </c>
      <c r="D694" s="27" t="s">
        <v>34</v>
      </c>
      <c r="E694" s="11" t="s">
        <v>173</v>
      </c>
      <c r="F694" s="27" t="s">
        <v>5</v>
      </c>
      <c r="G694" s="11" t="s">
        <v>172</v>
      </c>
      <c r="H694" s="11"/>
      <c r="I694" s="28">
        <v>27564300</v>
      </c>
      <c r="J694" s="28">
        <v>20095400</v>
      </c>
      <c r="K694" s="28">
        <v>18651671</v>
      </c>
      <c r="L694" s="29">
        <f t="shared" si="11"/>
        <v>92.815624471272031</v>
      </c>
    </row>
    <row r="695" spans="1:12" ht="78.75" outlineLevel="7">
      <c r="A695" s="12" t="s">
        <v>272</v>
      </c>
      <c r="B695" s="30" t="s">
        <v>175</v>
      </c>
      <c r="C695" s="12" t="s">
        <v>126</v>
      </c>
      <c r="D695" s="30" t="s">
        <v>34</v>
      </c>
      <c r="E695" s="12" t="s">
        <v>173</v>
      </c>
      <c r="F695" s="30" t="s">
        <v>5</v>
      </c>
      <c r="G695" s="12" t="s">
        <v>172</v>
      </c>
      <c r="H695" s="12" t="s">
        <v>176</v>
      </c>
      <c r="I695" s="31">
        <v>27564300</v>
      </c>
      <c r="J695" s="31">
        <v>0</v>
      </c>
      <c r="K695" s="31">
        <v>0</v>
      </c>
      <c r="L695" s="32">
        <v>0</v>
      </c>
    </row>
    <row r="696" spans="1:12" ht="78.75" outlineLevel="7">
      <c r="A696" s="12" t="s">
        <v>271</v>
      </c>
      <c r="B696" s="30" t="s">
        <v>170</v>
      </c>
      <c r="C696" s="12" t="s">
        <v>126</v>
      </c>
      <c r="D696" s="30" t="s">
        <v>34</v>
      </c>
      <c r="E696" s="12" t="s">
        <v>173</v>
      </c>
      <c r="F696" s="30" t="s">
        <v>5</v>
      </c>
      <c r="G696" s="12" t="s">
        <v>172</v>
      </c>
      <c r="H696" s="12" t="s">
        <v>171</v>
      </c>
      <c r="I696" s="31">
        <v>0</v>
      </c>
      <c r="J696" s="31">
        <v>20095400</v>
      </c>
      <c r="K696" s="31">
        <v>18651671</v>
      </c>
      <c r="L696" s="32">
        <f t="shared" si="11"/>
        <v>92.815624471272031</v>
      </c>
    </row>
    <row r="697" spans="1:12" ht="31.5" outlineLevel="2">
      <c r="A697" s="12" t="s">
        <v>270</v>
      </c>
      <c r="B697" s="30" t="s">
        <v>51</v>
      </c>
      <c r="C697" s="11" t="s">
        <v>126</v>
      </c>
      <c r="D697" s="27" t="s">
        <v>34</v>
      </c>
      <c r="E697" s="11" t="s">
        <v>125</v>
      </c>
      <c r="F697" s="27" t="s">
        <v>34</v>
      </c>
      <c r="G697" s="11"/>
      <c r="H697" s="11"/>
      <c r="I697" s="28">
        <v>7057500</v>
      </c>
      <c r="J697" s="28">
        <v>11587879.060000001</v>
      </c>
      <c r="K697" s="28">
        <v>10334996.369999999</v>
      </c>
      <c r="L697" s="29">
        <f t="shared" si="11"/>
        <v>89.187989592290393</v>
      </c>
    </row>
    <row r="698" spans="1:12" ht="63" outlineLevel="4">
      <c r="A698" s="12" t="s">
        <v>267</v>
      </c>
      <c r="B698" s="30" t="s">
        <v>164</v>
      </c>
      <c r="C698" s="11" t="s">
        <v>126</v>
      </c>
      <c r="D698" s="27" t="s">
        <v>34</v>
      </c>
      <c r="E698" s="11" t="s">
        <v>125</v>
      </c>
      <c r="F698" s="27" t="s">
        <v>34</v>
      </c>
      <c r="G698" s="11" t="s">
        <v>165</v>
      </c>
      <c r="H698" s="11"/>
      <c r="I698" s="28">
        <v>7057500</v>
      </c>
      <c r="J698" s="28">
        <v>11587879.060000001</v>
      </c>
      <c r="K698" s="28">
        <v>10334996.369999999</v>
      </c>
      <c r="L698" s="29">
        <f t="shared" si="11"/>
        <v>89.187989592290393</v>
      </c>
    </row>
    <row r="699" spans="1:12" ht="126" outlineLevel="5">
      <c r="A699" s="12" t="s">
        <v>264</v>
      </c>
      <c r="B699" s="36" t="s">
        <v>161</v>
      </c>
      <c r="C699" s="11" t="s">
        <v>126</v>
      </c>
      <c r="D699" s="27" t="s">
        <v>34</v>
      </c>
      <c r="E699" s="11" t="s">
        <v>125</v>
      </c>
      <c r="F699" s="27" t="s">
        <v>34</v>
      </c>
      <c r="G699" s="11" t="s">
        <v>162</v>
      </c>
      <c r="H699" s="11"/>
      <c r="I699" s="28">
        <v>0</v>
      </c>
      <c r="J699" s="28">
        <v>4449280</v>
      </c>
      <c r="K699" s="28">
        <v>3223886.5</v>
      </c>
      <c r="L699" s="29">
        <f t="shared" si="11"/>
        <v>72.458611280926348</v>
      </c>
    </row>
    <row r="700" spans="1:12" ht="330.75" outlineLevel="6">
      <c r="A700" s="12" t="s">
        <v>262</v>
      </c>
      <c r="B700" s="36" t="s">
        <v>159</v>
      </c>
      <c r="C700" s="11" t="s">
        <v>126</v>
      </c>
      <c r="D700" s="27" t="s">
        <v>34</v>
      </c>
      <c r="E700" s="11" t="s">
        <v>125</v>
      </c>
      <c r="F700" s="27" t="s">
        <v>34</v>
      </c>
      <c r="G700" s="11" t="s">
        <v>157</v>
      </c>
      <c r="H700" s="11"/>
      <c r="I700" s="28">
        <v>0</v>
      </c>
      <c r="J700" s="28">
        <v>4400000</v>
      </c>
      <c r="K700" s="28">
        <v>3187779</v>
      </c>
      <c r="L700" s="29">
        <f t="shared" si="11"/>
        <v>72.449522727272736</v>
      </c>
    </row>
    <row r="701" spans="1:12" ht="47.25" outlineLevel="7">
      <c r="A701" s="12" t="s">
        <v>259</v>
      </c>
      <c r="B701" s="30" t="s">
        <v>151</v>
      </c>
      <c r="C701" s="12" t="s">
        <v>126</v>
      </c>
      <c r="D701" s="30" t="s">
        <v>34</v>
      </c>
      <c r="E701" s="12" t="s">
        <v>125</v>
      </c>
      <c r="F701" s="30" t="s">
        <v>34</v>
      </c>
      <c r="G701" s="12" t="s">
        <v>157</v>
      </c>
      <c r="H701" s="12" t="s">
        <v>152</v>
      </c>
      <c r="I701" s="31">
        <v>0</v>
      </c>
      <c r="J701" s="31">
        <v>4400000</v>
      </c>
      <c r="K701" s="31">
        <v>3187779</v>
      </c>
      <c r="L701" s="32">
        <f t="shared" si="11"/>
        <v>72.449522727272736</v>
      </c>
    </row>
    <row r="702" spans="1:12" ht="330.75" outlineLevel="6">
      <c r="A702" s="12" t="s">
        <v>258</v>
      </c>
      <c r="B702" s="36" t="s">
        <v>155</v>
      </c>
      <c r="C702" s="11" t="s">
        <v>126</v>
      </c>
      <c r="D702" s="27" t="s">
        <v>34</v>
      </c>
      <c r="E702" s="11" t="s">
        <v>125</v>
      </c>
      <c r="F702" s="27" t="s">
        <v>34</v>
      </c>
      <c r="G702" s="11" t="s">
        <v>153</v>
      </c>
      <c r="H702" s="11"/>
      <c r="I702" s="28">
        <v>0</v>
      </c>
      <c r="J702" s="28">
        <v>49280</v>
      </c>
      <c r="K702" s="28">
        <v>36107.5</v>
      </c>
      <c r="L702" s="29">
        <f t="shared" si="11"/>
        <v>73.270089285714292</v>
      </c>
    </row>
    <row r="703" spans="1:12" ht="47.25" outlineLevel="7">
      <c r="A703" s="12" t="s">
        <v>257</v>
      </c>
      <c r="B703" s="30" t="s">
        <v>151</v>
      </c>
      <c r="C703" s="12" t="s">
        <v>126</v>
      </c>
      <c r="D703" s="30" t="s">
        <v>34</v>
      </c>
      <c r="E703" s="12" t="s">
        <v>125</v>
      </c>
      <c r="F703" s="30" t="s">
        <v>34</v>
      </c>
      <c r="G703" s="12" t="s">
        <v>153</v>
      </c>
      <c r="H703" s="12" t="s">
        <v>152</v>
      </c>
      <c r="I703" s="31">
        <v>0</v>
      </c>
      <c r="J703" s="31">
        <v>49280</v>
      </c>
      <c r="K703" s="31">
        <v>36107.5</v>
      </c>
      <c r="L703" s="32">
        <f t="shared" si="11"/>
        <v>73.270089285714292</v>
      </c>
    </row>
    <row r="704" spans="1:12" ht="94.5" outlineLevel="5">
      <c r="A704" s="12" t="s">
        <v>256</v>
      </c>
      <c r="B704" s="30" t="s">
        <v>148</v>
      </c>
      <c r="C704" s="11" t="s">
        <v>126</v>
      </c>
      <c r="D704" s="27" t="s">
        <v>34</v>
      </c>
      <c r="E704" s="11" t="s">
        <v>125</v>
      </c>
      <c r="F704" s="27" t="s">
        <v>34</v>
      </c>
      <c r="G704" s="11" t="s">
        <v>149</v>
      </c>
      <c r="H704" s="11"/>
      <c r="I704" s="28">
        <v>7057500</v>
      </c>
      <c r="J704" s="28">
        <v>7138599.0599999996</v>
      </c>
      <c r="K704" s="28">
        <v>7111109.8700000001</v>
      </c>
      <c r="L704" s="29">
        <f t="shared" si="11"/>
        <v>99.614921782706205</v>
      </c>
    </row>
    <row r="705" spans="1:12" ht="126" outlineLevel="6">
      <c r="A705" s="12" t="s">
        <v>255</v>
      </c>
      <c r="B705" s="36" t="s">
        <v>146</v>
      </c>
      <c r="C705" s="11" t="s">
        <v>126</v>
      </c>
      <c r="D705" s="27" t="s">
        <v>34</v>
      </c>
      <c r="E705" s="11" t="s">
        <v>125</v>
      </c>
      <c r="F705" s="27" t="s">
        <v>34</v>
      </c>
      <c r="G705" s="11" t="s">
        <v>124</v>
      </c>
      <c r="H705" s="11"/>
      <c r="I705" s="28">
        <v>7057500</v>
      </c>
      <c r="J705" s="28">
        <v>7138599.0599999996</v>
      </c>
      <c r="K705" s="28">
        <v>7111109.8700000001</v>
      </c>
      <c r="L705" s="29">
        <f t="shared" si="11"/>
        <v>99.614921782706205</v>
      </c>
    </row>
    <row r="706" spans="1:12" ht="15.75" outlineLevel="7">
      <c r="A706" s="12" t="s">
        <v>254</v>
      </c>
      <c r="B706" s="30" t="s">
        <v>143</v>
      </c>
      <c r="C706" s="12" t="s">
        <v>126</v>
      </c>
      <c r="D706" s="30" t="s">
        <v>34</v>
      </c>
      <c r="E706" s="12" t="s">
        <v>125</v>
      </c>
      <c r="F706" s="30" t="s">
        <v>34</v>
      </c>
      <c r="G706" s="12" t="s">
        <v>124</v>
      </c>
      <c r="H706" s="12" t="s">
        <v>144</v>
      </c>
      <c r="I706" s="31">
        <v>4391000</v>
      </c>
      <c r="J706" s="31">
        <v>4391000</v>
      </c>
      <c r="K706" s="31">
        <v>4390705.1399999997</v>
      </c>
      <c r="L706" s="32">
        <f t="shared" si="11"/>
        <v>99.993284900933716</v>
      </c>
    </row>
    <row r="707" spans="1:12" ht="31.5" outlineLevel="7">
      <c r="A707" s="12" t="s">
        <v>252</v>
      </c>
      <c r="B707" s="30" t="s">
        <v>140</v>
      </c>
      <c r="C707" s="12" t="s">
        <v>126</v>
      </c>
      <c r="D707" s="30" t="s">
        <v>34</v>
      </c>
      <c r="E707" s="12" t="s">
        <v>125</v>
      </c>
      <c r="F707" s="30" t="s">
        <v>34</v>
      </c>
      <c r="G707" s="12" t="s">
        <v>124</v>
      </c>
      <c r="H707" s="12" t="s">
        <v>141</v>
      </c>
      <c r="I707" s="31">
        <v>5000</v>
      </c>
      <c r="J707" s="31">
        <v>1185.5999999999999</v>
      </c>
      <c r="K707" s="31">
        <v>1185.5999999999999</v>
      </c>
      <c r="L707" s="32">
        <f t="shared" si="11"/>
        <v>100</v>
      </c>
    </row>
    <row r="708" spans="1:12" ht="63" outlineLevel="7">
      <c r="A708" s="12" t="s">
        <v>250</v>
      </c>
      <c r="B708" s="30" t="s">
        <v>137</v>
      </c>
      <c r="C708" s="12" t="s">
        <v>126</v>
      </c>
      <c r="D708" s="30" t="s">
        <v>34</v>
      </c>
      <c r="E708" s="12" t="s">
        <v>125</v>
      </c>
      <c r="F708" s="30" t="s">
        <v>34</v>
      </c>
      <c r="G708" s="12" t="s">
        <v>124</v>
      </c>
      <c r="H708" s="12" t="s">
        <v>138</v>
      </c>
      <c r="I708" s="31">
        <v>1326100</v>
      </c>
      <c r="J708" s="31">
        <v>1326100</v>
      </c>
      <c r="K708" s="31">
        <v>1298915.94</v>
      </c>
      <c r="L708" s="32">
        <f t="shared" si="11"/>
        <v>97.950074655003391</v>
      </c>
    </row>
    <row r="709" spans="1:12" ht="47.25" outlineLevel="7">
      <c r="A709" s="12" t="s">
        <v>248</v>
      </c>
      <c r="B709" s="30" t="s">
        <v>134</v>
      </c>
      <c r="C709" s="12" t="s">
        <v>126</v>
      </c>
      <c r="D709" s="30" t="s">
        <v>34</v>
      </c>
      <c r="E709" s="12" t="s">
        <v>125</v>
      </c>
      <c r="F709" s="30" t="s">
        <v>34</v>
      </c>
      <c r="G709" s="12" t="s">
        <v>124</v>
      </c>
      <c r="H709" s="12" t="s">
        <v>135</v>
      </c>
      <c r="I709" s="31">
        <v>1224400</v>
      </c>
      <c r="J709" s="31">
        <v>1291508.1000000001</v>
      </c>
      <c r="K709" s="31">
        <v>1291497.83</v>
      </c>
      <c r="L709" s="32">
        <f t="shared" si="11"/>
        <v>99.999204805606709</v>
      </c>
    </row>
    <row r="710" spans="1:12" ht="31.5" outlineLevel="7">
      <c r="A710" s="12" t="s">
        <v>243</v>
      </c>
      <c r="B710" s="30" t="s">
        <v>131</v>
      </c>
      <c r="C710" s="12" t="s">
        <v>126</v>
      </c>
      <c r="D710" s="30" t="s">
        <v>34</v>
      </c>
      <c r="E710" s="12" t="s">
        <v>125</v>
      </c>
      <c r="F710" s="30" t="s">
        <v>34</v>
      </c>
      <c r="G710" s="12" t="s">
        <v>124</v>
      </c>
      <c r="H710" s="12" t="s">
        <v>132</v>
      </c>
      <c r="I710" s="31">
        <v>11000</v>
      </c>
      <c r="J710" s="31">
        <v>9729</v>
      </c>
      <c r="K710" s="31">
        <v>9729</v>
      </c>
      <c r="L710" s="32">
        <f t="shared" si="11"/>
        <v>100</v>
      </c>
    </row>
    <row r="711" spans="1:12" ht="15.75" outlineLevel="7">
      <c r="A711" s="12" t="s">
        <v>242</v>
      </c>
      <c r="B711" s="30" t="s">
        <v>128</v>
      </c>
      <c r="C711" s="12" t="s">
        <v>126</v>
      </c>
      <c r="D711" s="30" t="s">
        <v>34</v>
      </c>
      <c r="E711" s="12" t="s">
        <v>125</v>
      </c>
      <c r="F711" s="30" t="s">
        <v>34</v>
      </c>
      <c r="G711" s="12" t="s">
        <v>124</v>
      </c>
      <c r="H711" s="12" t="s">
        <v>129</v>
      </c>
      <c r="I711" s="31">
        <v>100000</v>
      </c>
      <c r="J711" s="31">
        <v>18800</v>
      </c>
      <c r="K711" s="31">
        <v>18800</v>
      </c>
      <c r="L711" s="32">
        <f t="shared" si="11"/>
        <v>100</v>
      </c>
    </row>
    <row r="712" spans="1:12" ht="15.75" outlineLevel="7">
      <c r="A712" s="12" t="s">
        <v>241</v>
      </c>
      <c r="B712" s="30" t="s">
        <v>122</v>
      </c>
      <c r="C712" s="12" t="s">
        <v>126</v>
      </c>
      <c r="D712" s="30" t="s">
        <v>34</v>
      </c>
      <c r="E712" s="12" t="s">
        <v>125</v>
      </c>
      <c r="F712" s="30" t="s">
        <v>34</v>
      </c>
      <c r="G712" s="12" t="s">
        <v>124</v>
      </c>
      <c r="H712" s="12" t="s">
        <v>123</v>
      </c>
      <c r="I712" s="31">
        <v>0</v>
      </c>
      <c r="J712" s="31">
        <v>100276.36</v>
      </c>
      <c r="K712" s="31">
        <v>100276.36</v>
      </c>
      <c r="L712" s="32">
        <f t="shared" si="11"/>
        <v>100</v>
      </c>
    </row>
    <row r="713" spans="1:12" ht="15.75">
      <c r="A713" s="33" t="s">
        <v>87</v>
      </c>
      <c r="B713" s="37"/>
      <c r="C713" s="33"/>
      <c r="D713" s="34"/>
      <c r="E713" s="33"/>
      <c r="F713" s="34"/>
      <c r="G713" s="33"/>
      <c r="H713" s="33"/>
      <c r="I713" s="35">
        <v>561826800</v>
      </c>
      <c r="J713" s="35">
        <v>706593663.94000006</v>
      </c>
      <c r="K713" s="35">
        <v>674929818.04999995</v>
      </c>
      <c r="L713" s="29">
        <f t="shared" si="11"/>
        <v>95.51880415776148</v>
      </c>
    </row>
  </sheetData>
  <autoFilter ref="B6:H713"/>
  <mergeCells count="1">
    <mergeCell ref="A4:L4"/>
  </mergeCells>
  <pageMargins left="0.78740157480314965" right="0.78740157480314965" top="1.1811023622047245" bottom="0.59055118110236227" header="0.51181102362204722" footer="0.51181102362204722"/>
  <pageSetup paperSize="9" scale="84" fitToHeight="0" orientation="landscape" r:id="rId1"/>
  <headerFooter alignWithMargins="0"/>
</worksheet>
</file>

<file path=xl/worksheets/sheet5.xml><?xml version="1.0" encoding="utf-8"?>
<worksheet xmlns="http://schemas.openxmlformats.org/spreadsheetml/2006/main" xmlns:r="http://schemas.openxmlformats.org/officeDocument/2006/relationships">
  <sheetPr>
    <outlinePr summaryBelow="0"/>
    <pageSetUpPr fitToPage="1"/>
  </sheetPr>
  <dimension ref="A1:J1142"/>
  <sheetViews>
    <sheetView showGridLines="0" workbookViewId="0">
      <selection activeCell="G3" sqref="G3"/>
    </sheetView>
  </sheetViews>
  <sheetFormatPr defaultRowHeight="12.75" customHeight="1" outlineLevelRow="7"/>
  <cols>
    <col min="1" max="1" width="8" style="13" customWidth="1"/>
    <col min="2" max="2" width="48.85546875" style="13" customWidth="1"/>
    <col min="3" max="3" width="15.7109375" style="13" customWidth="1"/>
    <col min="4" max="4" width="6.28515625" style="13" customWidth="1"/>
    <col min="5" max="5" width="7.42578125" style="13" customWidth="1"/>
    <col min="6" max="8" width="15.42578125" style="13" customWidth="1"/>
    <col min="9" max="9" width="9.140625" style="13" customWidth="1"/>
    <col min="10" max="10" width="9.140625" style="3" customWidth="1"/>
    <col min="11" max="16384" width="9.140625" style="3"/>
  </cols>
  <sheetData>
    <row r="1" spans="1:10" ht="12.75" customHeight="1">
      <c r="I1" s="5" t="s">
        <v>1724</v>
      </c>
    </row>
    <row r="2" spans="1:10" ht="12.75" customHeight="1">
      <c r="I2" s="5" t="s">
        <v>88</v>
      </c>
    </row>
    <row r="3" spans="1:10" ht="12.75" customHeight="1">
      <c r="G3" s="13" t="s">
        <v>1995</v>
      </c>
    </row>
    <row r="4" spans="1:10" ht="48.75" customHeight="1">
      <c r="A4" s="209" t="s">
        <v>1725</v>
      </c>
      <c r="B4" s="209"/>
      <c r="C4" s="209"/>
      <c r="D4" s="209"/>
      <c r="E4" s="209"/>
      <c r="F4" s="209"/>
      <c r="G4" s="209"/>
      <c r="H4" s="209"/>
      <c r="I4" s="209"/>
      <c r="J4" s="40"/>
    </row>
    <row r="5" spans="1:10" ht="15.75">
      <c r="A5" s="42"/>
      <c r="B5" s="42"/>
      <c r="C5" s="42"/>
      <c r="D5" s="42"/>
      <c r="E5" s="42"/>
      <c r="F5" s="42"/>
      <c r="G5" s="42"/>
      <c r="H5" s="42"/>
      <c r="I5" s="42"/>
      <c r="J5" s="38"/>
    </row>
    <row r="6" spans="1:10" ht="85.5" customHeight="1">
      <c r="A6" s="45" t="s">
        <v>119</v>
      </c>
      <c r="B6" s="44" t="s">
        <v>1726</v>
      </c>
      <c r="C6" s="44" t="s">
        <v>1363</v>
      </c>
      <c r="D6" s="45" t="s">
        <v>1364</v>
      </c>
      <c r="E6" s="45" t="s">
        <v>1727</v>
      </c>
      <c r="F6" s="12" t="s">
        <v>92</v>
      </c>
      <c r="G6" s="12" t="s">
        <v>93</v>
      </c>
      <c r="H6" s="12" t="s">
        <v>94</v>
      </c>
      <c r="I6" s="55" t="s">
        <v>117</v>
      </c>
    </row>
    <row r="7" spans="1:10" ht="15.75">
      <c r="A7" s="44" t="s">
        <v>2</v>
      </c>
      <c r="B7" s="46"/>
      <c r="C7" s="43" t="s">
        <v>167</v>
      </c>
      <c r="D7" s="43"/>
      <c r="E7" s="43"/>
      <c r="F7" s="47">
        <v>561826800</v>
      </c>
      <c r="G7" s="47">
        <v>706593663.94000006</v>
      </c>
      <c r="H7" s="47">
        <v>674929818.04999995</v>
      </c>
      <c r="I7" s="61">
        <f>H7/G7*100</f>
        <v>95.51880415776148</v>
      </c>
    </row>
    <row r="8" spans="1:10" ht="31.5" outlineLevel="1">
      <c r="A8" s="44" t="s">
        <v>4</v>
      </c>
      <c r="B8" s="46" t="s">
        <v>396</v>
      </c>
      <c r="C8" s="43" t="s">
        <v>397</v>
      </c>
      <c r="D8" s="43"/>
      <c r="E8" s="43"/>
      <c r="F8" s="47">
        <v>351371200</v>
      </c>
      <c r="G8" s="47">
        <v>373382164.85000002</v>
      </c>
      <c r="H8" s="47">
        <v>360208194.86000001</v>
      </c>
      <c r="I8" s="61">
        <f t="shared" ref="I8:I71" si="0">H8/G8*100</f>
        <v>96.471719532910086</v>
      </c>
    </row>
    <row r="9" spans="1:10" ht="63" outlineLevel="2">
      <c r="A9" s="44" t="s">
        <v>7</v>
      </c>
      <c r="B9" s="46" t="s">
        <v>393</v>
      </c>
      <c r="C9" s="43" t="s">
        <v>394</v>
      </c>
      <c r="D9" s="43"/>
      <c r="E9" s="43"/>
      <c r="F9" s="47">
        <v>323835800</v>
      </c>
      <c r="G9" s="47">
        <v>353927462.79000002</v>
      </c>
      <c r="H9" s="47">
        <v>341654099.64999998</v>
      </c>
      <c r="I9" s="61">
        <f t="shared" si="0"/>
        <v>96.532237695473114</v>
      </c>
    </row>
    <row r="10" spans="1:10" ht="141.75" outlineLevel="3">
      <c r="A10" s="44" t="s">
        <v>10</v>
      </c>
      <c r="B10" s="49" t="s">
        <v>595</v>
      </c>
      <c r="C10" s="43" t="s">
        <v>591</v>
      </c>
      <c r="D10" s="43"/>
      <c r="E10" s="43"/>
      <c r="F10" s="47">
        <v>0</v>
      </c>
      <c r="G10" s="47">
        <v>2279717</v>
      </c>
      <c r="H10" s="47">
        <v>2279717</v>
      </c>
      <c r="I10" s="61">
        <f t="shared" si="0"/>
        <v>100</v>
      </c>
    </row>
    <row r="11" spans="1:10" ht="15.75" outlineLevel="7">
      <c r="A11" s="44" t="s">
        <v>13</v>
      </c>
      <c r="B11" s="46" t="s">
        <v>143</v>
      </c>
      <c r="C11" s="43" t="s">
        <v>591</v>
      </c>
      <c r="D11" s="43" t="s">
        <v>144</v>
      </c>
      <c r="E11" s="43"/>
      <c r="F11" s="47">
        <v>0</v>
      </c>
      <c r="G11" s="47">
        <v>857922</v>
      </c>
      <c r="H11" s="47">
        <v>857922</v>
      </c>
      <c r="I11" s="61">
        <f t="shared" si="0"/>
        <v>100</v>
      </c>
    </row>
    <row r="12" spans="1:10" ht="15.75" outlineLevel="7">
      <c r="A12" s="44" t="s">
        <v>16</v>
      </c>
      <c r="B12" s="46" t="s">
        <v>1733</v>
      </c>
      <c r="C12" s="43" t="s">
        <v>591</v>
      </c>
      <c r="D12" s="43" t="s">
        <v>144</v>
      </c>
      <c r="E12" s="43" t="s">
        <v>1768</v>
      </c>
      <c r="F12" s="47">
        <v>0</v>
      </c>
      <c r="G12" s="47">
        <v>125738</v>
      </c>
      <c r="H12" s="47">
        <v>125738</v>
      </c>
      <c r="I12" s="61">
        <f t="shared" si="0"/>
        <v>100</v>
      </c>
    </row>
    <row r="13" spans="1:10" ht="15.75" outlineLevel="7">
      <c r="A13" s="44" t="s">
        <v>19</v>
      </c>
      <c r="B13" s="46" t="s">
        <v>54</v>
      </c>
      <c r="C13" s="44" t="s">
        <v>591</v>
      </c>
      <c r="D13" s="44" t="s">
        <v>144</v>
      </c>
      <c r="E13" s="44" t="s">
        <v>602</v>
      </c>
      <c r="F13" s="50">
        <v>0</v>
      </c>
      <c r="G13" s="50">
        <v>125738</v>
      </c>
      <c r="H13" s="50">
        <v>125738</v>
      </c>
      <c r="I13" s="48">
        <f t="shared" si="0"/>
        <v>100</v>
      </c>
    </row>
    <row r="14" spans="1:10" ht="15.75" outlineLevel="7">
      <c r="A14" s="44" t="s">
        <v>22</v>
      </c>
      <c r="B14" s="46" t="s">
        <v>1733</v>
      </c>
      <c r="C14" s="43" t="s">
        <v>591</v>
      </c>
      <c r="D14" s="43" t="s">
        <v>144</v>
      </c>
      <c r="E14" s="43" t="s">
        <v>1768</v>
      </c>
      <c r="F14" s="47">
        <v>0</v>
      </c>
      <c r="G14" s="47">
        <v>732184</v>
      </c>
      <c r="H14" s="47">
        <v>732184</v>
      </c>
      <c r="I14" s="61">
        <f t="shared" si="0"/>
        <v>100</v>
      </c>
    </row>
    <row r="15" spans="1:10" ht="15.75" outlineLevel="7">
      <c r="A15" s="44" t="s">
        <v>25</v>
      </c>
      <c r="B15" s="46" t="s">
        <v>56</v>
      </c>
      <c r="C15" s="44" t="s">
        <v>591</v>
      </c>
      <c r="D15" s="44" t="s">
        <v>144</v>
      </c>
      <c r="E15" s="44" t="s">
        <v>522</v>
      </c>
      <c r="F15" s="50">
        <v>0</v>
      </c>
      <c r="G15" s="50">
        <v>732184</v>
      </c>
      <c r="H15" s="50">
        <v>732184</v>
      </c>
      <c r="I15" s="48">
        <f t="shared" si="0"/>
        <v>100</v>
      </c>
    </row>
    <row r="16" spans="1:10" ht="63" outlineLevel="7">
      <c r="A16" s="44" t="s">
        <v>26</v>
      </c>
      <c r="B16" s="46" t="s">
        <v>137</v>
      </c>
      <c r="C16" s="43" t="s">
        <v>591</v>
      </c>
      <c r="D16" s="43" t="s">
        <v>138</v>
      </c>
      <c r="E16" s="43"/>
      <c r="F16" s="47">
        <v>0</v>
      </c>
      <c r="G16" s="47">
        <v>259094</v>
      </c>
      <c r="H16" s="47">
        <v>259094</v>
      </c>
      <c r="I16" s="61">
        <f t="shared" si="0"/>
        <v>100</v>
      </c>
    </row>
    <row r="17" spans="1:9" ht="15.75" outlineLevel="7">
      <c r="A17" s="44" t="s">
        <v>20</v>
      </c>
      <c r="B17" s="46" t="s">
        <v>1733</v>
      </c>
      <c r="C17" s="43" t="s">
        <v>591</v>
      </c>
      <c r="D17" s="43" t="s">
        <v>138</v>
      </c>
      <c r="E17" s="43" t="s">
        <v>1768</v>
      </c>
      <c r="F17" s="47">
        <v>0</v>
      </c>
      <c r="G17" s="47">
        <v>37973</v>
      </c>
      <c r="H17" s="47">
        <v>37973</v>
      </c>
      <c r="I17" s="61">
        <f t="shared" si="0"/>
        <v>100</v>
      </c>
    </row>
    <row r="18" spans="1:9" ht="15.75" outlineLevel="7">
      <c r="A18" s="44" t="s">
        <v>28</v>
      </c>
      <c r="B18" s="46" t="s">
        <v>54</v>
      </c>
      <c r="C18" s="44" t="s">
        <v>591</v>
      </c>
      <c r="D18" s="44" t="s">
        <v>138</v>
      </c>
      <c r="E18" s="44" t="s">
        <v>602</v>
      </c>
      <c r="F18" s="50">
        <v>0</v>
      </c>
      <c r="G18" s="50">
        <v>37973</v>
      </c>
      <c r="H18" s="50">
        <v>37973</v>
      </c>
      <c r="I18" s="48">
        <f t="shared" si="0"/>
        <v>100</v>
      </c>
    </row>
    <row r="19" spans="1:9" ht="15.75" outlineLevel="7">
      <c r="A19" s="44" t="s">
        <v>23</v>
      </c>
      <c r="B19" s="46" t="s">
        <v>1733</v>
      </c>
      <c r="C19" s="43" t="s">
        <v>591</v>
      </c>
      <c r="D19" s="43" t="s">
        <v>138</v>
      </c>
      <c r="E19" s="43" t="s">
        <v>1768</v>
      </c>
      <c r="F19" s="47">
        <v>0</v>
      </c>
      <c r="G19" s="47">
        <v>221121</v>
      </c>
      <c r="H19" s="47">
        <v>221121</v>
      </c>
      <c r="I19" s="61">
        <f t="shared" si="0"/>
        <v>100</v>
      </c>
    </row>
    <row r="20" spans="1:9" ht="15.75" outlineLevel="7">
      <c r="A20" s="44" t="s">
        <v>32</v>
      </c>
      <c r="B20" s="46" t="s">
        <v>56</v>
      </c>
      <c r="C20" s="44" t="s">
        <v>591</v>
      </c>
      <c r="D20" s="44" t="s">
        <v>138</v>
      </c>
      <c r="E20" s="44" t="s">
        <v>522</v>
      </c>
      <c r="F20" s="50">
        <v>0</v>
      </c>
      <c r="G20" s="50">
        <v>221121</v>
      </c>
      <c r="H20" s="50">
        <v>221121</v>
      </c>
      <c r="I20" s="48">
        <f t="shared" si="0"/>
        <v>100</v>
      </c>
    </row>
    <row r="21" spans="1:9" ht="78.75" outlineLevel="7">
      <c r="A21" s="44" t="s">
        <v>33</v>
      </c>
      <c r="B21" s="46" t="s">
        <v>401</v>
      </c>
      <c r="C21" s="43" t="s">
        <v>591</v>
      </c>
      <c r="D21" s="43" t="s">
        <v>402</v>
      </c>
      <c r="E21" s="43"/>
      <c r="F21" s="47">
        <v>0</v>
      </c>
      <c r="G21" s="47">
        <v>915634</v>
      </c>
      <c r="H21" s="47">
        <v>915634</v>
      </c>
      <c r="I21" s="61">
        <f t="shared" si="0"/>
        <v>100</v>
      </c>
    </row>
    <row r="22" spans="1:9" ht="15.75" outlineLevel="7">
      <c r="A22" s="44" t="s">
        <v>36</v>
      </c>
      <c r="B22" s="46" t="s">
        <v>1733</v>
      </c>
      <c r="C22" s="43" t="s">
        <v>591</v>
      </c>
      <c r="D22" s="43" t="s">
        <v>402</v>
      </c>
      <c r="E22" s="43" t="s">
        <v>1768</v>
      </c>
      <c r="F22" s="47">
        <v>0</v>
      </c>
      <c r="G22" s="47">
        <v>311353</v>
      </c>
      <c r="H22" s="47">
        <v>311353</v>
      </c>
      <c r="I22" s="61">
        <f t="shared" si="0"/>
        <v>100</v>
      </c>
    </row>
    <row r="23" spans="1:9" ht="15.75" outlineLevel="7">
      <c r="A23" s="44" t="s">
        <v>39</v>
      </c>
      <c r="B23" s="46" t="s">
        <v>54</v>
      </c>
      <c r="C23" s="44" t="s">
        <v>591</v>
      </c>
      <c r="D23" s="44" t="s">
        <v>402</v>
      </c>
      <c r="E23" s="44" t="s">
        <v>602</v>
      </c>
      <c r="F23" s="50">
        <v>0</v>
      </c>
      <c r="G23" s="50">
        <v>311353</v>
      </c>
      <c r="H23" s="50">
        <v>311353</v>
      </c>
      <c r="I23" s="48">
        <f t="shared" si="0"/>
        <v>100</v>
      </c>
    </row>
    <row r="24" spans="1:9" ht="15.75" outlineLevel="7">
      <c r="A24" s="44" t="s">
        <v>41</v>
      </c>
      <c r="B24" s="46" t="s">
        <v>1733</v>
      </c>
      <c r="C24" s="43" t="s">
        <v>591</v>
      </c>
      <c r="D24" s="43" t="s">
        <v>402</v>
      </c>
      <c r="E24" s="43" t="s">
        <v>1768</v>
      </c>
      <c r="F24" s="47">
        <v>0</v>
      </c>
      <c r="G24" s="47">
        <v>604281</v>
      </c>
      <c r="H24" s="47">
        <v>604281</v>
      </c>
      <c r="I24" s="61">
        <f t="shared" si="0"/>
        <v>100</v>
      </c>
    </row>
    <row r="25" spans="1:9" ht="15.75" outlineLevel="7">
      <c r="A25" s="44" t="s">
        <v>43</v>
      </c>
      <c r="B25" s="46" t="s">
        <v>56</v>
      </c>
      <c r="C25" s="44" t="s">
        <v>591</v>
      </c>
      <c r="D25" s="44" t="s">
        <v>402</v>
      </c>
      <c r="E25" s="44" t="s">
        <v>522</v>
      </c>
      <c r="F25" s="50">
        <v>0</v>
      </c>
      <c r="G25" s="50">
        <v>604281</v>
      </c>
      <c r="H25" s="50">
        <v>604281</v>
      </c>
      <c r="I25" s="48">
        <f t="shared" si="0"/>
        <v>100</v>
      </c>
    </row>
    <row r="26" spans="1:9" ht="78.75" outlineLevel="7">
      <c r="A26" s="44" t="s">
        <v>44</v>
      </c>
      <c r="B26" s="46" t="s">
        <v>409</v>
      </c>
      <c r="C26" s="43" t="s">
        <v>591</v>
      </c>
      <c r="D26" s="43" t="s">
        <v>398</v>
      </c>
      <c r="E26" s="43"/>
      <c r="F26" s="47">
        <v>0</v>
      </c>
      <c r="G26" s="47">
        <v>247067</v>
      </c>
      <c r="H26" s="47">
        <v>247067</v>
      </c>
      <c r="I26" s="61">
        <f t="shared" si="0"/>
        <v>100</v>
      </c>
    </row>
    <row r="27" spans="1:9" ht="15.75" outlineLevel="7">
      <c r="A27" s="44" t="s">
        <v>46</v>
      </c>
      <c r="B27" s="46" t="s">
        <v>1733</v>
      </c>
      <c r="C27" s="43" t="s">
        <v>591</v>
      </c>
      <c r="D27" s="43" t="s">
        <v>398</v>
      </c>
      <c r="E27" s="43" t="s">
        <v>1768</v>
      </c>
      <c r="F27" s="47">
        <v>0</v>
      </c>
      <c r="G27" s="47">
        <v>247067</v>
      </c>
      <c r="H27" s="47">
        <v>247067</v>
      </c>
      <c r="I27" s="61">
        <f t="shared" si="0"/>
        <v>100</v>
      </c>
    </row>
    <row r="28" spans="1:9" ht="15.75" outlineLevel="7">
      <c r="A28" s="44" t="s">
        <v>48</v>
      </c>
      <c r="B28" s="46" t="s">
        <v>54</v>
      </c>
      <c r="C28" s="44" t="s">
        <v>591</v>
      </c>
      <c r="D28" s="44" t="s">
        <v>398</v>
      </c>
      <c r="E28" s="44" t="s">
        <v>602</v>
      </c>
      <c r="F28" s="50">
        <v>0</v>
      </c>
      <c r="G28" s="50">
        <v>247067</v>
      </c>
      <c r="H28" s="50">
        <v>247067</v>
      </c>
      <c r="I28" s="48">
        <f t="shared" si="0"/>
        <v>100</v>
      </c>
    </row>
    <row r="29" spans="1:9" ht="157.5" outlineLevel="3">
      <c r="A29" s="44" t="s">
        <v>50</v>
      </c>
      <c r="B29" s="49" t="s">
        <v>515</v>
      </c>
      <c r="C29" s="43" t="s">
        <v>512</v>
      </c>
      <c r="D29" s="43"/>
      <c r="E29" s="43"/>
      <c r="F29" s="47">
        <v>0</v>
      </c>
      <c r="G29" s="47">
        <v>7500</v>
      </c>
      <c r="H29" s="47">
        <v>0</v>
      </c>
      <c r="I29" s="61">
        <f t="shared" si="0"/>
        <v>0</v>
      </c>
    </row>
    <row r="30" spans="1:9" ht="15.75" outlineLevel="7">
      <c r="A30" s="44" t="s">
        <v>52</v>
      </c>
      <c r="B30" s="46" t="s">
        <v>143</v>
      </c>
      <c r="C30" s="43" t="s">
        <v>512</v>
      </c>
      <c r="D30" s="43" t="s">
        <v>144</v>
      </c>
      <c r="E30" s="43"/>
      <c r="F30" s="47">
        <v>0</v>
      </c>
      <c r="G30" s="47">
        <v>5760</v>
      </c>
      <c r="H30" s="47">
        <v>0</v>
      </c>
      <c r="I30" s="61">
        <f t="shared" si="0"/>
        <v>0</v>
      </c>
    </row>
    <row r="31" spans="1:9" ht="15.75" outlineLevel="7">
      <c r="A31" s="44" t="s">
        <v>53</v>
      </c>
      <c r="B31" s="46" t="s">
        <v>1733</v>
      </c>
      <c r="C31" s="43" t="s">
        <v>512</v>
      </c>
      <c r="D31" s="43" t="s">
        <v>144</v>
      </c>
      <c r="E31" s="43" t="s">
        <v>1768</v>
      </c>
      <c r="F31" s="47">
        <v>0</v>
      </c>
      <c r="G31" s="47">
        <v>5760</v>
      </c>
      <c r="H31" s="47">
        <v>0</v>
      </c>
      <c r="I31" s="61">
        <f t="shared" si="0"/>
        <v>0</v>
      </c>
    </row>
    <row r="32" spans="1:9" ht="15.75" outlineLevel="7">
      <c r="A32" s="44" t="s">
        <v>55</v>
      </c>
      <c r="B32" s="46" t="s">
        <v>58</v>
      </c>
      <c r="C32" s="44" t="s">
        <v>512</v>
      </c>
      <c r="D32" s="44" t="s">
        <v>144</v>
      </c>
      <c r="E32" s="44" t="s">
        <v>504</v>
      </c>
      <c r="F32" s="50">
        <v>0</v>
      </c>
      <c r="G32" s="50">
        <v>5760</v>
      </c>
      <c r="H32" s="50">
        <v>0</v>
      </c>
      <c r="I32" s="48">
        <f t="shared" si="0"/>
        <v>0</v>
      </c>
    </row>
    <row r="33" spans="1:9" ht="63" outlineLevel="7">
      <c r="A33" s="44" t="s">
        <v>57</v>
      </c>
      <c r="B33" s="46" t="s">
        <v>137</v>
      </c>
      <c r="C33" s="43" t="s">
        <v>512</v>
      </c>
      <c r="D33" s="43" t="s">
        <v>138</v>
      </c>
      <c r="E33" s="43"/>
      <c r="F33" s="47">
        <v>0</v>
      </c>
      <c r="G33" s="47">
        <v>1740</v>
      </c>
      <c r="H33" s="47">
        <v>0</v>
      </c>
      <c r="I33" s="61">
        <f t="shared" si="0"/>
        <v>0</v>
      </c>
    </row>
    <row r="34" spans="1:9" ht="15.75" outlineLevel="7">
      <c r="A34" s="44" t="s">
        <v>59</v>
      </c>
      <c r="B34" s="46" t="s">
        <v>1733</v>
      </c>
      <c r="C34" s="43" t="s">
        <v>512</v>
      </c>
      <c r="D34" s="43" t="s">
        <v>138</v>
      </c>
      <c r="E34" s="43" t="s">
        <v>1768</v>
      </c>
      <c r="F34" s="47">
        <v>0</v>
      </c>
      <c r="G34" s="47">
        <v>1740</v>
      </c>
      <c r="H34" s="47">
        <v>0</v>
      </c>
      <c r="I34" s="61">
        <f t="shared" si="0"/>
        <v>0</v>
      </c>
    </row>
    <row r="35" spans="1:9" ht="15.75" outlineLevel="7">
      <c r="A35" s="44" t="s">
        <v>61</v>
      </c>
      <c r="B35" s="46" t="s">
        <v>58</v>
      </c>
      <c r="C35" s="44" t="s">
        <v>512</v>
      </c>
      <c r="D35" s="44" t="s">
        <v>138</v>
      </c>
      <c r="E35" s="44" t="s">
        <v>504</v>
      </c>
      <c r="F35" s="50">
        <v>0</v>
      </c>
      <c r="G35" s="50">
        <v>1740</v>
      </c>
      <c r="H35" s="50">
        <v>0</v>
      </c>
      <c r="I35" s="48">
        <f t="shared" si="0"/>
        <v>0</v>
      </c>
    </row>
    <row r="36" spans="1:9" ht="110.25" outlineLevel="3">
      <c r="A36" s="44" t="s">
        <v>63</v>
      </c>
      <c r="B36" s="46" t="s">
        <v>497</v>
      </c>
      <c r="C36" s="43" t="s">
        <v>494</v>
      </c>
      <c r="D36" s="43"/>
      <c r="E36" s="43"/>
      <c r="F36" s="47">
        <v>1471300</v>
      </c>
      <c r="G36" s="47">
        <v>1471300</v>
      </c>
      <c r="H36" s="47">
        <v>1192659.17</v>
      </c>
      <c r="I36" s="61">
        <f t="shared" si="0"/>
        <v>81.061589750560728</v>
      </c>
    </row>
    <row r="37" spans="1:9" ht="47.25" outlineLevel="7">
      <c r="A37" s="44" t="s">
        <v>64</v>
      </c>
      <c r="B37" s="46" t="s">
        <v>134</v>
      </c>
      <c r="C37" s="43" t="s">
        <v>494</v>
      </c>
      <c r="D37" s="43" t="s">
        <v>135</v>
      </c>
      <c r="E37" s="43"/>
      <c r="F37" s="47">
        <v>647200</v>
      </c>
      <c r="G37" s="47">
        <v>824100</v>
      </c>
      <c r="H37" s="47">
        <v>604124</v>
      </c>
      <c r="I37" s="61">
        <f t="shared" si="0"/>
        <v>73.307122921975491</v>
      </c>
    </row>
    <row r="38" spans="1:9" ht="15.75" outlineLevel="7">
      <c r="A38" s="44" t="s">
        <v>66</v>
      </c>
      <c r="B38" s="46" t="s">
        <v>1733</v>
      </c>
      <c r="C38" s="43" t="s">
        <v>494</v>
      </c>
      <c r="D38" s="43" t="s">
        <v>135</v>
      </c>
      <c r="E38" s="43" t="s">
        <v>1768</v>
      </c>
      <c r="F38" s="47">
        <v>647200</v>
      </c>
      <c r="G38" s="47">
        <v>824100</v>
      </c>
      <c r="H38" s="47">
        <v>604124</v>
      </c>
      <c r="I38" s="61">
        <f t="shared" si="0"/>
        <v>73.307122921975491</v>
      </c>
    </row>
    <row r="39" spans="1:9" ht="15.75" outlineLevel="7">
      <c r="A39" s="44" t="s">
        <v>68</v>
      </c>
      <c r="B39" s="46" t="s">
        <v>60</v>
      </c>
      <c r="C39" s="44" t="s">
        <v>494</v>
      </c>
      <c r="D39" s="44" t="s">
        <v>135</v>
      </c>
      <c r="E39" s="44" t="s">
        <v>459</v>
      </c>
      <c r="F39" s="50">
        <v>647200</v>
      </c>
      <c r="G39" s="50">
        <v>824100</v>
      </c>
      <c r="H39" s="50">
        <v>604124</v>
      </c>
      <c r="I39" s="48">
        <f t="shared" si="0"/>
        <v>73.307122921975491</v>
      </c>
    </row>
    <row r="40" spans="1:9" ht="31.5" outlineLevel="7">
      <c r="A40" s="44" t="s">
        <v>69</v>
      </c>
      <c r="B40" s="46" t="s">
        <v>477</v>
      </c>
      <c r="C40" s="43" t="s">
        <v>494</v>
      </c>
      <c r="D40" s="43" t="s">
        <v>478</v>
      </c>
      <c r="E40" s="43"/>
      <c r="F40" s="47">
        <v>824100</v>
      </c>
      <c r="G40" s="47">
        <v>647200</v>
      </c>
      <c r="H40" s="47">
        <v>588535.17000000004</v>
      </c>
      <c r="I40" s="61">
        <f t="shared" si="0"/>
        <v>90.935594870210139</v>
      </c>
    </row>
    <row r="41" spans="1:9" ht="15.75" outlineLevel="7">
      <c r="A41" s="44" t="s">
        <v>71</v>
      </c>
      <c r="B41" s="46" t="s">
        <v>1733</v>
      </c>
      <c r="C41" s="43" t="s">
        <v>494</v>
      </c>
      <c r="D41" s="43" t="s">
        <v>478</v>
      </c>
      <c r="E41" s="43" t="s">
        <v>1768</v>
      </c>
      <c r="F41" s="47">
        <v>824100</v>
      </c>
      <c r="G41" s="47">
        <v>647200</v>
      </c>
      <c r="H41" s="47">
        <v>588535.17000000004</v>
      </c>
      <c r="I41" s="61">
        <f t="shared" si="0"/>
        <v>90.935594870210139</v>
      </c>
    </row>
    <row r="42" spans="1:9" ht="15.75" outlineLevel="7">
      <c r="A42" s="44" t="s">
        <v>73</v>
      </c>
      <c r="B42" s="46" t="s">
        <v>60</v>
      </c>
      <c r="C42" s="44" t="s">
        <v>494</v>
      </c>
      <c r="D42" s="44" t="s">
        <v>478</v>
      </c>
      <c r="E42" s="44" t="s">
        <v>459</v>
      </c>
      <c r="F42" s="50">
        <v>824100</v>
      </c>
      <c r="G42" s="50">
        <v>647200</v>
      </c>
      <c r="H42" s="50">
        <v>588535.17000000004</v>
      </c>
      <c r="I42" s="48">
        <f t="shared" si="0"/>
        <v>90.935594870210139</v>
      </c>
    </row>
    <row r="43" spans="1:9" ht="252" outlineLevel="3">
      <c r="A43" s="44" t="s">
        <v>75</v>
      </c>
      <c r="B43" s="49" t="s">
        <v>656</v>
      </c>
      <c r="C43" s="43" t="s">
        <v>650</v>
      </c>
      <c r="D43" s="43"/>
      <c r="E43" s="43"/>
      <c r="F43" s="47">
        <v>15015900</v>
      </c>
      <c r="G43" s="47">
        <v>16420300</v>
      </c>
      <c r="H43" s="47">
        <v>16223449.49</v>
      </c>
      <c r="I43" s="61">
        <f t="shared" si="0"/>
        <v>98.801175922486195</v>
      </c>
    </row>
    <row r="44" spans="1:9" ht="15.75" outlineLevel="7">
      <c r="A44" s="44" t="s">
        <v>77</v>
      </c>
      <c r="B44" s="46" t="s">
        <v>143</v>
      </c>
      <c r="C44" s="43" t="s">
        <v>650</v>
      </c>
      <c r="D44" s="43" t="s">
        <v>144</v>
      </c>
      <c r="E44" s="43"/>
      <c r="F44" s="47">
        <v>5032134</v>
      </c>
      <c r="G44" s="47">
        <v>4737885</v>
      </c>
      <c r="H44" s="47">
        <v>4613741.0199999996</v>
      </c>
      <c r="I44" s="61">
        <f t="shared" si="0"/>
        <v>97.37975953405369</v>
      </c>
    </row>
    <row r="45" spans="1:9" ht="15.75" outlineLevel="7">
      <c r="A45" s="44" t="s">
        <v>79</v>
      </c>
      <c r="B45" s="46" t="s">
        <v>1733</v>
      </c>
      <c r="C45" s="43" t="s">
        <v>650</v>
      </c>
      <c r="D45" s="43" t="s">
        <v>144</v>
      </c>
      <c r="E45" s="43" t="s">
        <v>1768</v>
      </c>
      <c r="F45" s="47">
        <v>5032134</v>
      </c>
      <c r="G45" s="47">
        <v>4737885</v>
      </c>
      <c r="H45" s="47">
        <v>4613741.0199999996</v>
      </c>
      <c r="I45" s="61">
        <f t="shared" si="0"/>
        <v>97.37975953405369</v>
      </c>
    </row>
    <row r="46" spans="1:9" ht="15.75" outlineLevel="7">
      <c r="A46" s="44" t="s">
        <v>80</v>
      </c>
      <c r="B46" s="46" t="s">
        <v>54</v>
      </c>
      <c r="C46" s="44" t="s">
        <v>650</v>
      </c>
      <c r="D46" s="44" t="s">
        <v>144</v>
      </c>
      <c r="E46" s="44" t="s">
        <v>602</v>
      </c>
      <c r="F46" s="50">
        <v>5032134</v>
      </c>
      <c r="G46" s="50">
        <v>4737885</v>
      </c>
      <c r="H46" s="50">
        <v>4613741.0199999996</v>
      </c>
      <c r="I46" s="48">
        <f t="shared" si="0"/>
        <v>97.37975953405369</v>
      </c>
    </row>
    <row r="47" spans="1:9" ht="63" outlineLevel="7">
      <c r="A47" s="44" t="s">
        <v>82</v>
      </c>
      <c r="B47" s="46" t="s">
        <v>137</v>
      </c>
      <c r="C47" s="43" t="s">
        <v>650</v>
      </c>
      <c r="D47" s="43" t="s">
        <v>138</v>
      </c>
      <c r="E47" s="43"/>
      <c r="F47" s="47">
        <v>1519705</v>
      </c>
      <c r="G47" s="47">
        <v>1444795</v>
      </c>
      <c r="H47" s="47">
        <v>1391618.47</v>
      </c>
      <c r="I47" s="61">
        <f t="shared" si="0"/>
        <v>96.319441166393844</v>
      </c>
    </row>
    <row r="48" spans="1:9" ht="15.75" outlineLevel="7">
      <c r="A48" s="44" t="s">
        <v>83</v>
      </c>
      <c r="B48" s="46" t="s">
        <v>1733</v>
      </c>
      <c r="C48" s="43" t="s">
        <v>650</v>
      </c>
      <c r="D48" s="43" t="s">
        <v>138</v>
      </c>
      <c r="E48" s="43" t="s">
        <v>1768</v>
      </c>
      <c r="F48" s="47">
        <v>1519705</v>
      </c>
      <c r="G48" s="47">
        <v>1444795</v>
      </c>
      <c r="H48" s="47">
        <v>1391618.47</v>
      </c>
      <c r="I48" s="61">
        <f t="shared" si="0"/>
        <v>96.319441166393844</v>
      </c>
    </row>
    <row r="49" spans="1:9" ht="15.75" outlineLevel="7">
      <c r="A49" s="44" t="s">
        <v>85</v>
      </c>
      <c r="B49" s="46" t="s">
        <v>54</v>
      </c>
      <c r="C49" s="44" t="s">
        <v>650</v>
      </c>
      <c r="D49" s="44" t="s">
        <v>138</v>
      </c>
      <c r="E49" s="44" t="s">
        <v>602</v>
      </c>
      <c r="F49" s="50">
        <v>1519705</v>
      </c>
      <c r="G49" s="50">
        <v>1444795</v>
      </c>
      <c r="H49" s="50">
        <v>1391618.47</v>
      </c>
      <c r="I49" s="48">
        <f t="shared" si="0"/>
        <v>96.319441166393844</v>
      </c>
    </row>
    <row r="50" spans="1:9" ht="47.25" outlineLevel="7">
      <c r="A50" s="44" t="s">
        <v>1346</v>
      </c>
      <c r="B50" s="46" t="s">
        <v>134</v>
      </c>
      <c r="C50" s="43" t="s">
        <v>650</v>
      </c>
      <c r="D50" s="43" t="s">
        <v>135</v>
      </c>
      <c r="E50" s="43"/>
      <c r="F50" s="47">
        <v>0</v>
      </c>
      <c r="G50" s="47">
        <v>19530</v>
      </c>
      <c r="H50" s="47">
        <v>0</v>
      </c>
      <c r="I50" s="61">
        <f t="shared" si="0"/>
        <v>0</v>
      </c>
    </row>
    <row r="51" spans="1:9" ht="15.75" outlineLevel="7">
      <c r="A51" s="44" t="s">
        <v>1345</v>
      </c>
      <c r="B51" s="46" t="s">
        <v>1733</v>
      </c>
      <c r="C51" s="43" t="s">
        <v>650</v>
      </c>
      <c r="D51" s="43" t="s">
        <v>135</v>
      </c>
      <c r="E51" s="43" t="s">
        <v>1768</v>
      </c>
      <c r="F51" s="47">
        <v>0</v>
      </c>
      <c r="G51" s="47">
        <v>19530</v>
      </c>
      <c r="H51" s="47">
        <v>0</v>
      </c>
      <c r="I51" s="61">
        <f t="shared" si="0"/>
        <v>0</v>
      </c>
    </row>
    <row r="52" spans="1:9" ht="15.75" outlineLevel="7">
      <c r="A52" s="44" t="s">
        <v>1343</v>
      </c>
      <c r="B52" s="46" t="s">
        <v>54</v>
      </c>
      <c r="C52" s="44" t="s">
        <v>650</v>
      </c>
      <c r="D52" s="44" t="s">
        <v>135</v>
      </c>
      <c r="E52" s="44" t="s">
        <v>602</v>
      </c>
      <c r="F52" s="50">
        <v>0</v>
      </c>
      <c r="G52" s="50">
        <v>19530</v>
      </c>
      <c r="H52" s="50">
        <v>0</v>
      </c>
      <c r="I52" s="48">
        <f t="shared" si="0"/>
        <v>0</v>
      </c>
    </row>
    <row r="53" spans="1:9" ht="78.75" outlineLevel="7">
      <c r="A53" s="44" t="s">
        <v>1338</v>
      </c>
      <c r="B53" s="46" t="s">
        <v>401</v>
      </c>
      <c r="C53" s="43" t="s">
        <v>650</v>
      </c>
      <c r="D53" s="43" t="s">
        <v>402</v>
      </c>
      <c r="E53" s="43"/>
      <c r="F53" s="47">
        <v>5487013</v>
      </c>
      <c r="G53" s="47">
        <v>6616926</v>
      </c>
      <c r="H53" s="47">
        <v>6616926</v>
      </c>
      <c r="I53" s="61">
        <f t="shared" si="0"/>
        <v>100</v>
      </c>
    </row>
    <row r="54" spans="1:9" ht="15.75" outlineLevel="7">
      <c r="A54" s="44" t="s">
        <v>1337</v>
      </c>
      <c r="B54" s="46" t="s">
        <v>1733</v>
      </c>
      <c r="C54" s="43" t="s">
        <v>650</v>
      </c>
      <c r="D54" s="43" t="s">
        <v>402</v>
      </c>
      <c r="E54" s="43" t="s">
        <v>1768</v>
      </c>
      <c r="F54" s="47">
        <v>5487013</v>
      </c>
      <c r="G54" s="47">
        <v>6616926</v>
      </c>
      <c r="H54" s="47">
        <v>6616926</v>
      </c>
      <c r="I54" s="61">
        <f t="shared" si="0"/>
        <v>100</v>
      </c>
    </row>
    <row r="55" spans="1:9" ht="15.75" outlineLevel="7">
      <c r="A55" s="44" t="s">
        <v>1336</v>
      </c>
      <c r="B55" s="46" t="s">
        <v>54</v>
      </c>
      <c r="C55" s="44" t="s">
        <v>650</v>
      </c>
      <c r="D55" s="44" t="s">
        <v>402</v>
      </c>
      <c r="E55" s="44" t="s">
        <v>602</v>
      </c>
      <c r="F55" s="50">
        <v>5487013</v>
      </c>
      <c r="G55" s="50">
        <v>6616926</v>
      </c>
      <c r="H55" s="50">
        <v>6616926</v>
      </c>
      <c r="I55" s="48">
        <f t="shared" si="0"/>
        <v>100</v>
      </c>
    </row>
    <row r="56" spans="1:9" ht="78.75" outlineLevel="7">
      <c r="A56" s="44" t="s">
        <v>1335</v>
      </c>
      <c r="B56" s="46" t="s">
        <v>409</v>
      </c>
      <c r="C56" s="43" t="s">
        <v>650</v>
      </c>
      <c r="D56" s="43" t="s">
        <v>398</v>
      </c>
      <c r="E56" s="43"/>
      <c r="F56" s="47">
        <v>2977048</v>
      </c>
      <c r="G56" s="47">
        <v>3601164</v>
      </c>
      <c r="H56" s="47">
        <v>3601164</v>
      </c>
      <c r="I56" s="61">
        <f t="shared" si="0"/>
        <v>100</v>
      </c>
    </row>
    <row r="57" spans="1:9" ht="15.75" outlineLevel="7">
      <c r="A57" s="44" t="s">
        <v>1334</v>
      </c>
      <c r="B57" s="46" t="s">
        <v>1733</v>
      </c>
      <c r="C57" s="43" t="s">
        <v>650</v>
      </c>
      <c r="D57" s="43" t="s">
        <v>398</v>
      </c>
      <c r="E57" s="43" t="s">
        <v>1768</v>
      </c>
      <c r="F57" s="47">
        <v>2977048</v>
      </c>
      <c r="G57" s="47">
        <v>3601164</v>
      </c>
      <c r="H57" s="47">
        <v>3601164</v>
      </c>
      <c r="I57" s="61">
        <f t="shared" si="0"/>
        <v>100</v>
      </c>
    </row>
    <row r="58" spans="1:9" ht="15.75" outlineLevel="7">
      <c r="A58" s="44" t="s">
        <v>1332</v>
      </c>
      <c r="B58" s="46" t="s">
        <v>54</v>
      </c>
      <c r="C58" s="44" t="s">
        <v>650</v>
      </c>
      <c r="D58" s="44" t="s">
        <v>398</v>
      </c>
      <c r="E58" s="44" t="s">
        <v>602</v>
      </c>
      <c r="F58" s="50">
        <v>2977048</v>
      </c>
      <c r="G58" s="50">
        <v>3601164</v>
      </c>
      <c r="H58" s="50">
        <v>3601164</v>
      </c>
      <c r="I58" s="48">
        <f t="shared" si="0"/>
        <v>100</v>
      </c>
    </row>
    <row r="59" spans="1:9" ht="267.75" outlineLevel="3">
      <c r="A59" s="44" t="s">
        <v>1327</v>
      </c>
      <c r="B59" s="49" t="s">
        <v>589</v>
      </c>
      <c r="C59" s="43" t="s">
        <v>585</v>
      </c>
      <c r="D59" s="43"/>
      <c r="E59" s="43"/>
      <c r="F59" s="47">
        <v>12846500</v>
      </c>
      <c r="G59" s="47">
        <v>12986900</v>
      </c>
      <c r="H59" s="47">
        <v>12744758.57</v>
      </c>
      <c r="I59" s="61">
        <f t="shared" si="0"/>
        <v>98.135494767804488</v>
      </c>
    </row>
    <row r="60" spans="1:9" ht="15.75" outlineLevel="7">
      <c r="A60" s="44" t="s">
        <v>1326</v>
      </c>
      <c r="B60" s="46" t="s">
        <v>143</v>
      </c>
      <c r="C60" s="43" t="s">
        <v>585</v>
      </c>
      <c r="D60" s="43" t="s">
        <v>144</v>
      </c>
      <c r="E60" s="43"/>
      <c r="F60" s="47">
        <v>5461463</v>
      </c>
      <c r="G60" s="47">
        <v>6077040.1299999999</v>
      </c>
      <c r="H60" s="47">
        <v>5893808.0199999996</v>
      </c>
      <c r="I60" s="61">
        <f t="shared" si="0"/>
        <v>96.984846140879426</v>
      </c>
    </row>
    <row r="61" spans="1:9" ht="15.75" outlineLevel="7">
      <c r="A61" s="44" t="s">
        <v>1325</v>
      </c>
      <c r="B61" s="46" t="s">
        <v>1733</v>
      </c>
      <c r="C61" s="43" t="s">
        <v>585</v>
      </c>
      <c r="D61" s="43" t="s">
        <v>144</v>
      </c>
      <c r="E61" s="43" t="s">
        <v>1768</v>
      </c>
      <c r="F61" s="47">
        <v>5461463</v>
      </c>
      <c r="G61" s="47">
        <v>6077040.1299999999</v>
      </c>
      <c r="H61" s="47">
        <v>5893808.0199999996</v>
      </c>
      <c r="I61" s="61">
        <f t="shared" si="0"/>
        <v>96.984846140879426</v>
      </c>
    </row>
    <row r="62" spans="1:9" ht="15.75" outlineLevel="7">
      <c r="A62" s="44" t="s">
        <v>1324</v>
      </c>
      <c r="B62" s="46" t="s">
        <v>56</v>
      </c>
      <c r="C62" s="44" t="s">
        <v>585</v>
      </c>
      <c r="D62" s="44" t="s">
        <v>144</v>
      </c>
      <c r="E62" s="44" t="s">
        <v>522</v>
      </c>
      <c r="F62" s="50">
        <v>5461463</v>
      </c>
      <c r="G62" s="50">
        <v>6077040.1299999999</v>
      </c>
      <c r="H62" s="50">
        <v>5893808.0199999996</v>
      </c>
      <c r="I62" s="48">
        <f t="shared" si="0"/>
        <v>96.984846140879426</v>
      </c>
    </row>
    <row r="63" spans="1:9" ht="63" outlineLevel="7">
      <c r="A63" s="44" t="s">
        <v>1321</v>
      </c>
      <c r="B63" s="46" t="s">
        <v>137</v>
      </c>
      <c r="C63" s="43" t="s">
        <v>585</v>
      </c>
      <c r="D63" s="43" t="s">
        <v>138</v>
      </c>
      <c r="E63" s="43"/>
      <c r="F63" s="47">
        <v>1649363</v>
      </c>
      <c r="G63" s="47">
        <v>1835265.71</v>
      </c>
      <c r="H63" s="47">
        <v>1776356.39</v>
      </c>
      <c r="I63" s="61">
        <f t="shared" si="0"/>
        <v>96.790147623909988</v>
      </c>
    </row>
    <row r="64" spans="1:9" ht="15.75" outlineLevel="7">
      <c r="A64" s="44" t="s">
        <v>1319</v>
      </c>
      <c r="B64" s="46" t="s">
        <v>1733</v>
      </c>
      <c r="C64" s="43" t="s">
        <v>585</v>
      </c>
      <c r="D64" s="43" t="s">
        <v>138</v>
      </c>
      <c r="E64" s="43" t="s">
        <v>1768</v>
      </c>
      <c r="F64" s="47">
        <v>1649363</v>
      </c>
      <c r="G64" s="47">
        <v>1835265.71</v>
      </c>
      <c r="H64" s="47">
        <v>1776356.39</v>
      </c>
      <c r="I64" s="61">
        <f t="shared" si="0"/>
        <v>96.790147623909988</v>
      </c>
    </row>
    <row r="65" spans="1:9" ht="15.75" outlineLevel="7">
      <c r="A65" s="44" t="s">
        <v>1317</v>
      </c>
      <c r="B65" s="46" t="s">
        <v>56</v>
      </c>
      <c r="C65" s="44" t="s">
        <v>585</v>
      </c>
      <c r="D65" s="44" t="s">
        <v>138</v>
      </c>
      <c r="E65" s="44" t="s">
        <v>522</v>
      </c>
      <c r="F65" s="50">
        <v>1649363</v>
      </c>
      <c r="G65" s="50">
        <v>1835265.71</v>
      </c>
      <c r="H65" s="50">
        <v>1776356.39</v>
      </c>
      <c r="I65" s="48">
        <f t="shared" si="0"/>
        <v>96.790147623909988</v>
      </c>
    </row>
    <row r="66" spans="1:9" ht="78.75" outlineLevel="7">
      <c r="A66" s="44" t="s">
        <v>1316</v>
      </c>
      <c r="B66" s="46" t="s">
        <v>401</v>
      </c>
      <c r="C66" s="43" t="s">
        <v>585</v>
      </c>
      <c r="D66" s="43" t="s">
        <v>402</v>
      </c>
      <c r="E66" s="43"/>
      <c r="F66" s="47">
        <v>5735674</v>
      </c>
      <c r="G66" s="47">
        <v>5074594.16</v>
      </c>
      <c r="H66" s="47">
        <v>5074594.16</v>
      </c>
      <c r="I66" s="61">
        <f t="shared" si="0"/>
        <v>100</v>
      </c>
    </row>
    <row r="67" spans="1:9" ht="15.75" outlineLevel="7">
      <c r="A67" s="44" t="s">
        <v>1315</v>
      </c>
      <c r="B67" s="46" t="s">
        <v>1733</v>
      </c>
      <c r="C67" s="43" t="s">
        <v>585</v>
      </c>
      <c r="D67" s="43" t="s">
        <v>402</v>
      </c>
      <c r="E67" s="43" t="s">
        <v>1768</v>
      </c>
      <c r="F67" s="47">
        <v>5735674</v>
      </c>
      <c r="G67" s="47">
        <v>5074594.16</v>
      </c>
      <c r="H67" s="47">
        <v>5074594.16</v>
      </c>
      <c r="I67" s="61">
        <f t="shared" si="0"/>
        <v>100</v>
      </c>
    </row>
    <row r="68" spans="1:9" ht="15.75" outlineLevel="7">
      <c r="A68" s="44" t="s">
        <v>1313</v>
      </c>
      <c r="B68" s="46" t="s">
        <v>56</v>
      </c>
      <c r="C68" s="44" t="s">
        <v>585</v>
      </c>
      <c r="D68" s="44" t="s">
        <v>402</v>
      </c>
      <c r="E68" s="44" t="s">
        <v>522</v>
      </c>
      <c r="F68" s="50">
        <v>5735674</v>
      </c>
      <c r="G68" s="50">
        <v>5074594.16</v>
      </c>
      <c r="H68" s="50">
        <v>5074594.16</v>
      </c>
      <c r="I68" s="48">
        <f t="shared" si="0"/>
        <v>100</v>
      </c>
    </row>
    <row r="69" spans="1:9" ht="236.25" outlineLevel="3">
      <c r="A69" s="44" t="s">
        <v>1311</v>
      </c>
      <c r="B69" s="49" t="s">
        <v>414</v>
      </c>
      <c r="C69" s="43" t="s">
        <v>410</v>
      </c>
      <c r="D69" s="43"/>
      <c r="E69" s="43"/>
      <c r="F69" s="47">
        <v>99400</v>
      </c>
      <c r="G69" s="47">
        <v>99400</v>
      </c>
      <c r="H69" s="47">
        <v>41146.5</v>
      </c>
      <c r="I69" s="61">
        <f t="shared" si="0"/>
        <v>41.394869215291749</v>
      </c>
    </row>
    <row r="70" spans="1:9" ht="47.25" outlineLevel="7">
      <c r="A70" s="44" t="s">
        <v>1310</v>
      </c>
      <c r="B70" s="46" t="s">
        <v>134</v>
      </c>
      <c r="C70" s="43" t="s">
        <v>410</v>
      </c>
      <c r="D70" s="43" t="s">
        <v>135</v>
      </c>
      <c r="E70" s="43"/>
      <c r="F70" s="47">
        <v>33160</v>
      </c>
      <c r="G70" s="47">
        <v>62544.24</v>
      </c>
      <c r="H70" s="47">
        <v>4290.74</v>
      </c>
      <c r="I70" s="61">
        <f t="shared" si="0"/>
        <v>6.8603279854387873</v>
      </c>
    </row>
    <row r="71" spans="1:9" ht="15.75" outlineLevel="7">
      <c r="A71" s="44" t="s">
        <v>1307</v>
      </c>
      <c r="B71" s="46" t="s">
        <v>1736</v>
      </c>
      <c r="C71" s="43" t="s">
        <v>410</v>
      </c>
      <c r="D71" s="43" t="s">
        <v>135</v>
      </c>
      <c r="E71" s="43" t="s">
        <v>1494</v>
      </c>
      <c r="F71" s="47">
        <v>33160</v>
      </c>
      <c r="G71" s="47">
        <v>62544.24</v>
      </c>
      <c r="H71" s="47">
        <v>4290.74</v>
      </c>
      <c r="I71" s="61">
        <f t="shared" si="0"/>
        <v>6.8603279854387873</v>
      </c>
    </row>
    <row r="72" spans="1:9" ht="15.75" outlineLevel="7">
      <c r="A72" s="44" t="s">
        <v>1305</v>
      </c>
      <c r="B72" s="46" t="s">
        <v>74</v>
      </c>
      <c r="C72" s="44" t="s">
        <v>410</v>
      </c>
      <c r="D72" s="44" t="s">
        <v>135</v>
      </c>
      <c r="E72" s="44" t="s">
        <v>261</v>
      </c>
      <c r="F72" s="50">
        <v>33160</v>
      </c>
      <c r="G72" s="50">
        <v>62544.24</v>
      </c>
      <c r="H72" s="50">
        <v>4290.74</v>
      </c>
      <c r="I72" s="48">
        <f t="shared" ref="I72:I135" si="1">H72/G72*100</f>
        <v>6.8603279854387873</v>
      </c>
    </row>
    <row r="73" spans="1:9" ht="78.75" outlineLevel="7">
      <c r="A73" s="44" t="s">
        <v>1304</v>
      </c>
      <c r="B73" s="46" t="s">
        <v>401</v>
      </c>
      <c r="C73" s="43" t="s">
        <v>410</v>
      </c>
      <c r="D73" s="43" t="s">
        <v>402</v>
      </c>
      <c r="E73" s="43"/>
      <c r="F73" s="47">
        <v>44160</v>
      </c>
      <c r="G73" s="47">
        <v>35015.760000000002</v>
      </c>
      <c r="H73" s="47">
        <v>35015.760000000002</v>
      </c>
      <c r="I73" s="61">
        <f t="shared" si="1"/>
        <v>100</v>
      </c>
    </row>
    <row r="74" spans="1:9" ht="15.75" outlineLevel="7">
      <c r="A74" s="44" t="s">
        <v>1303</v>
      </c>
      <c r="B74" s="46" t="s">
        <v>1736</v>
      </c>
      <c r="C74" s="43" t="s">
        <v>410</v>
      </c>
      <c r="D74" s="43" t="s">
        <v>402</v>
      </c>
      <c r="E74" s="43" t="s">
        <v>1494</v>
      </c>
      <c r="F74" s="47">
        <v>44160</v>
      </c>
      <c r="G74" s="47">
        <v>35015.760000000002</v>
      </c>
      <c r="H74" s="47">
        <v>35015.760000000002</v>
      </c>
      <c r="I74" s="61">
        <f t="shared" si="1"/>
        <v>100</v>
      </c>
    </row>
    <row r="75" spans="1:9" ht="15.75" outlineLevel="7">
      <c r="A75" s="44" t="s">
        <v>1302</v>
      </c>
      <c r="B75" s="46" t="s">
        <v>74</v>
      </c>
      <c r="C75" s="44" t="s">
        <v>410</v>
      </c>
      <c r="D75" s="44" t="s">
        <v>402</v>
      </c>
      <c r="E75" s="44" t="s">
        <v>261</v>
      </c>
      <c r="F75" s="50">
        <v>44160</v>
      </c>
      <c r="G75" s="50">
        <v>35015.760000000002</v>
      </c>
      <c r="H75" s="50">
        <v>35015.760000000002</v>
      </c>
      <c r="I75" s="48">
        <f t="shared" si="1"/>
        <v>100</v>
      </c>
    </row>
    <row r="76" spans="1:9" ht="78.75" outlineLevel="7">
      <c r="A76" s="44" t="s">
        <v>1300</v>
      </c>
      <c r="B76" s="46" t="s">
        <v>409</v>
      </c>
      <c r="C76" s="43" t="s">
        <v>410</v>
      </c>
      <c r="D76" s="43" t="s">
        <v>398</v>
      </c>
      <c r="E76" s="43"/>
      <c r="F76" s="47">
        <v>22080</v>
      </c>
      <c r="G76" s="47">
        <v>1840</v>
      </c>
      <c r="H76" s="47">
        <v>1840</v>
      </c>
      <c r="I76" s="61">
        <f t="shared" si="1"/>
        <v>100</v>
      </c>
    </row>
    <row r="77" spans="1:9" ht="15.75" outlineLevel="7">
      <c r="A77" s="44" t="s">
        <v>1299</v>
      </c>
      <c r="B77" s="46" t="s">
        <v>1736</v>
      </c>
      <c r="C77" s="43" t="s">
        <v>410</v>
      </c>
      <c r="D77" s="43" t="s">
        <v>398</v>
      </c>
      <c r="E77" s="43" t="s">
        <v>1494</v>
      </c>
      <c r="F77" s="47">
        <v>22080</v>
      </c>
      <c r="G77" s="47">
        <v>1840</v>
      </c>
      <c r="H77" s="47">
        <v>1840</v>
      </c>
      <c r="I77" s="61">
        <f t="shared" si="1"/>
        <v>100</v>
      </c>
    </row>
    <row r="78" spans="1:9" ht="15.75" outlineLevel="7">
      <c r="A78" s="44" t="s">
        <v>1298</v>
      </c>
      <c r="B78" s="46" t="s">
        <v>74</v>
      </c>
      <c r="C78" s="44" t="s">
        <v>410</v>
      </c>
      <c r="D78" s="44" t="s">
        <v>398</v>
      </c>
      <c r="E78" s="44" t="s">
        <v>261</v>
      </c>
      <c r="F78" s="50">
        <v>22080</v>
      </c>
      <c r="G78" s="50">
        <v>1840</v>
      </c>
      <c r="H78" s="50">
        <v>1840</v>
      </c>
      <c r="I78" s="48">
        <f t="shared" si="1"/>
        <v>100</v>
      </c>
    </row>
    <row r="79" spans="1:9" ht="157.5" outlineLevel="3">
      <c r="A79" s="44" t="s">
        <v>1296</v>
      </c>
      <c r="B79" s="49" t="s">
        <v>391</v>
      </c>
      <c r="C79" s="43" t="s">
        <v>386</v>
      </c>
      <c r="D79" s="43"/>
      <c r="E79" s="43"/>
      <c r="F79" s="47">
        <v>1923000</v>
      </c>
      <c r="G79" s="47">
        <v>1923000</v>
      </c>
      <c r="H79" s="47">
        <v>781959.07</v>
      </c>
      <c r="I79" s="61">
        <f t="shared" si="1"/>
        <v>40.663498179927196</v>
      </c>
    </row>
    <row r="80" spans="1:9" ht="47.25" outlineLevel="7">
      <c r="A80" s="44" t="s">
        <v>1294</v>
      </c>
      <c r="B80" s="46" t="s">
        <v>134</v>
      </c>
      <c r="C80" s="43" t="s">
        <v>386</v>
      </c>
      <c r="D80" s="43" t="s">
        <v>135</v>
      </c>
      <c r="E80" s="43"/>
      <c r="F80" s="47">
        <v>37700</v>
      </c>
      <c r="G80" s="47">
        <v>37700</v>
      </c>
      <c r="H80" s="47">
        <v>17199.150000000001</v>
      </c>
      <c r="I80" s="61">
        <f t="shared" si="1"/>
        <v>45.621087533156498</v>
      </c>
    </row>
    <row r="81" spans="1:9" ht="15.75" outlineLevel="7">
      <c r="A81" s="44" t="s">
        <v>1291</v>
      </c>
      <c r="B81" s="46" t="s">
        <v>1736</v>
      </c>
      <c r="C81" s="43" t="s">
        <v>386</v>
      </c>
      <c r="D81" s="43" t="s">
        <v>135</v>
      </c>
      <c r="E81" s="43" t="s">
        <v>1494</v>
      </c>
      <c r="F81" s="47">
        <v>37700</v>
      </c>
      <c r="G81" s="47">
        <v>37700</v>
      </c>
      <c r="H81" s="47">
        <v>17199.150000000001</v>
      </c>
      <c r="I81" s="61">
        <f t="shared" si="1"/>
        <v>45.621087533156498</v>
      </c>
    </row>
    <row r="82" spans="1:9" ht="15.75" outlineLevel="7">
      <c r="A82" s="44" t="s">
        <v>1289</v>
      </c>
      <c r="B82" s="46" t="s">
        <v>76</v>
      </c>
      <c r="C82" s="44" t="s">
        <v>386</v>
      </c>
      <c r="D82" s="44" t="s">
        <v>135</v>
      </c>
      <c r="E82" s="44" t="s">
        <v>387</v>
      </c>
      <c r="F82" s="50">
        <v>37700</v>
      </c>
      <c r="G82" s="50">
        <v>37700</v>
      </c>
      <c r="H82" s="50">
        <v>17199.150000000001</v>
      </c>
      <c r="I82" s="48">
        <f t="shared" si="1"/>
        <v>45.621087533156498</v>
      </c>
    </row>
    <row r="83" spans="1:9" ht="47.25" outlineLevel="7">
      <c r="A83" s="44" t="s">
        <v>1287</v>
      </c>
      <c r="B83" s="46" t="s">
        <v>384</v>
      </c>
      <c r="C83" s="43" t="s">
        <v>386</v>
      </c>
      <c r="D83" s="43" t="s">
        <v>385</v>
      </c>
      <c r="E83" s="43"/>
      <c r="F83" s="47">
        <v>1885300</v>
      </c>
      <c r="G83" s="47">
        <v>1885300</v>
      </c>
      <c r="H83" s="47">
        <v>764759.92</v>
      </c>
      <c r="I83" s="61">
        <f t="shared" si="1"/>
        <v>40.564362170476848</v>
      </c>
    </row>
    <row r="84" spans="1:9" ht="15.75" outlineLevel="7">
      <c r="A84" s="44" t="s">
        <v>1284</v>
      </c>
      <c r="B84" s="46" t="s">
        <v>1736</v>
      </c>
      <c r="C84" s="43" t="s">
        <v>386</v>
      </c>
      <c r="D84" s="43" t="s">
        <v>385</v>
      </c>
      <c r="E84" s="43" t="s">
        <v>1494</v>
      </c>
      <c r="F84" s="47">
        <v>1885300</v>
      </c>
      <c r="G84" s="47">
        <v>1885300</v>
      </c>
      <c r="H84" s="47">
        <v>764759.92</v>
      </c>
      <c r="I84" s="61">
        <f t="shared" si="1"/>
        <v>40.564362170476848</v>
      </c>
    </row>
    <row r="85" spans="1:9" ht="15.75" outlineLevel="7">
      <c r="A85" s="44" t="s">
        <v>1282</v>
      </c>
      <c r="B85" s="46" t="s">
        <v>76</v>
      </c>
      <c r="C85" s="44" t="s">
        <v>386</v>
      </c>
      <c r="D85" s="44" t="s">
        <v>385</v>
      </c>
      <c r="E85" s="44" t="s">
        <v>387</v>
      </c>
      <c r="F85" s="50">
        <v>1885300</v>
      </c>
      <c r="G85" s="50">
        <v>1885300</v>
      </c>
      <c r="H85" s="50">
        <v>764759.92</v>
      </c>
      <c r="I85" s="48">
        <f t="shared" si="1"/>
        <v>40.564362170476848</v>
      </c>
    </row>
    <row r="86" spans="1:9" ht="110.25" outlineLevel="3">
      <c r="A86" s="44" t="s">
        <v>1280</v>
      </c>
      <c r="B86" s="46" t="s">
        <v>583</v>
      </c>
      <c r="C86" s="43" t="s">
        <v>581</v>
      </c>
      <c r="D86" s="43"/>
      <c r="E86" s="43"/>
      <c r="F86" s="47">
        <v>0</v>
      </c>
      <c r="G86" s="47">
        <v>1636600</v>
      </c>
      <c r="H86" s="47">
        <v>1636600</v>
      </c>
      <c r="I86" s="61">
        <f t="shared" si="1"/>
        <v>100</v>
      </c>
    </row>
    <row r="87" spans="1:9" ht="47.25" outlineLevel="7">
      <c r="A87" s="44" t="s">
        <v>1278</v>
      </c>
      <c r="B87" s="46" t="s">
        <v>134</v>
      </c>
      <c r="C87" s="43" t="s">
        <v>581</v>
      </c>
      <c r="D87" s="43" t="s">
        <v>135</v>
      </c>
      <c r="E87" s="43"/>
      <c r="F87" s="47">
        <v>0</v>
      </c>
      <c r="G87" s="47">
        <v>1636600</v>
      </c>
      <c r="H87" s="47">
        <v>1636600</v>
      </c>
      <c r="I87" s="61">
        <f t="shared" si="1"/>
        <v>100</v>
      </c>
    </row>
    <row r="88" spans="1:9" ht="15.75" outlineLevel="7">
      <c r="A88" s="44" t="s">
        <v>1276</v>
      </c>
      <c r="B88" s="46" t="s">
        <v>1733</v>
      </c>
      <c r="C88" s="43" t="s">
        <v>581</v>
      </c>
      <c r="D88" s="43" t="s">
        <v>135</v>
      </c>
      <c r="E88" s="43" t="s">
        <v>1768</v>
      </c>
      <c r="F88" s="47">
        <v>0</v>
      </c>
      <c r="G88" s="47">
        <v>1636600</v>
      </c>
      <c r="H88" s="47">
        <v>1636600</v>
      </c>
      <c r="I88" s="61">
        <f t="shared" si="1"/>
        <v>100</v>
      </c>
    </row>
    <row r="89" spans="1:9" ht="15.75" outlineLevel="7">
      <c r="A89" s="44" t="s">
        <v>1274</v>
      </c>
      <c r="B89" s="46" t="s">
        <v>56</v>
      </c>
      <c r="C89" s="44" t="s">
        <v>581</v>
      </c>
      <c r="D89" s="44" t="s">
        <v>135</v>
      </c>
      <c r="E89" s="44" t="s">
        <v>522</v>
      </c>
      <c r="F89" s="50">
        <v>0</v>
      </c>
      <c r="G89" s="50">
        <v>1636600</v>
      </c>
      <c r="H89" s="50">
        <v>1636600</v>
      </c>
      <c r="I89" s="48">
        <f t="shared" si="1"/>
        <v>100</v>
      </c>
    </row>
    <row r="90" spans="1:9" ht="267.75" outlineLevel="3">
      <c r="A90" s="44" t="s">
        <v>1272</v>
      </c>
      <c r="B90" s="49" t="s">
        <v>579</v>
      </c>
      <c r="C90" s="43" t="s">
        <v>573</v>
      </c>
      <c r="D90" s="43"/>
      <c r="E90" s="43"/>
      <c r="F90" s="47">
        <v>126909800</v>
      </c>
      <c r="G90" s="47">
        <v>136498825</v>
      </c>
      <c r="H90" s="47">
        <v>136380388.28999999</v>
      </c>
      <c r="I90" s="61">
        <f t="shared" si="1"/>
        <v>99.913232432586867</v>
      </c>
    </row>
    <row r="91" spans="1:9" ht="15.75" outlineLevel="7">
      <c r="A91" s="44" t="s">
        <v>1270</v>
      </c>
      <c r="B91" s="46" t="s">
        <v>143</v>
      </c>
      <c r="C91" s="43" t="s">
        <v>573</v>
      </c>
      <c r="D91" s="43" t="s">
        <v>144</v>
      </c>
      <c r="E91" s="43"/>
      <c r="F91" s="47">
        <v>56953557</v>
      </c>
      <c r="G91" s="47">
        <v>60662245.390000001</v>
      </c>
      <c r="H91" s="47">
        <v>60646458.079999998</v>
      </c>
      <c r="I91" s="61">
        <f t="shared" si="1"/>
        <v>99.973975064888378</v>
      </c>
    </row>
    <row r="92" spans="1:9" ht="15.75" outlineLevel="7">
      <c r="A92" s="44" t="s">
        <v>1268</v>
      </c>
      <c r="B92" s="46" t="s">
        <v>1733</v>
      </c>
      <c r="C92" s="43" t="s">
        <v>573</v>
      </c>
      <c r="D92" s="43" t="s">
        <v>144</v>
      </c>
      <c r="E92" s="43" t="s">
        <v>1768</v>
      </c>
      <c r="F92" s="47">
        <v>56953557</v>
      </c>
      <c r="G92" s="47">
        <v>60662245.390000001</v>
      </c>
      <c r="H92" s="47">
        <v>60646458.079999998</v>
      </c>
      <c r="I92" s="61">
        <f t="shared" si="1"/>
        <v>99.973975064888378</v>
      </c>
    </row>
    <row r="93" spans="1:9" ht="15.75" outlineLevel="7">
      <c r="A93" s="44" t="s">
        <v>1267</v>
      </c>
      <c r="B93" s="46" t="s">
        <v>56</v>
      </c>
      <c r="C93" s="44" t="s">
        <v>573</v>
      </c>
      <c r="D93" s="44" t="s">
        <v>144</v>
      </c>
      <c r="E93" s="44" t="s">
        <v>522</v>
      </c>
      <c r="F93" s="50">
        <v>56953557</v>
      </c>
      <c r="G93" s="50">
        <v>60662245.390000001</v>
      </c>
      <c r="H93" s="50">
        <v>60646458.079999998</v>
      </c>
      <c r="I93" s="48">
        <f t="shared" si="1"/>
        <v>99.973975064888378</v>
      </c>
    </row>
    <row r="94" spans="1:9" ht="31.5" outlineLevel="7">
      <c r="A94" s="44" t="s">
        <v>1266</v>
      </c>
      <c r="B94" s="46" t="s">
        <v>140</v>
      </c>
      <c r="C94" s="43" t="s">
        <v>573</v>
      </c>
      <c r="D94" s="43" t="s">
        <v>141</v>
      </c>
      <c r="E94" s="43"/>
      <c r="F94" s="47">
        <v>299135</v>
      </c>
      <c r="G94" s="47">
        <v>184121.9</v>
      </c>
      <c r="H94" s="47">
        <v>170072.7</v>
      </c>
      <c r="I94" s="61">
        <f t="shared" si="1"/>
        <v>92.369620343913468</v>
      </c>
    </row>
    <row r="95" spans="1:9" ht="15.75" outlineLevel="7">
      <c r="A95" s="44" t="s">
        <v>1264</v>
      </c>
      <c r="B95" s="46" t="s">
        <v>1733</v>
      </c>
      <c r="C95" s="43" t="s">
        <v>573</v>
      </c>
      <c r="D95" s="43" t="s">
        <v>141</v>
      </c>
      <c r="E95" s="43" t="s">
        <v>1768</v>
      </c>
      <c r="F95" s="47">
        <v>299135</v>
      </c>
      <c r="G95" s="47">
        <v>184121.9</v>
      </c>
      <c r="H95" s="47">
        <v>170072.7</v>
      </c>
      <c r="I95" s="61">
        <f t="shared" si="1"/>
        <v>92.369620343913468</v>
      </c>
    </row>
    <row r="96" spans="1:9" ht="15.75" outlineLevel="7">
      <c r="A96" s="44" t="s">
        <v>1262</v>
      </c>
      <c r="B96" s="46" t="s">
        <v>56</v>
      </c>
      <c r="C96" s="44" t="s">
        <v>573</v>
      </c>
      <c r="D96" s="44" t="s">
        <v>141</v>
      </c>
      <c r="E96" s="44" t="s">
        <v>522</v>
      </c>
      <c r="F96" s="50">
        <v>299135</v>
      </c>
      <c r="G96" s="50">
        <v>184121.9</v>
      </c>
      <c r="H96" s="50">
        <v>170072.7</v>
      </c>
      <c r="I96" s="48">
        <f t="shared" si="1"/>
        <v>92.369620343913468</v>
      </c>
    </row>
    <row r="97" spans="1:9" ht="63" outlineLevel="7">
      <c r="A97" s="44" t="s">
        <v>1261</v>
      </c>
      <c r="B97" s="46" t="s">
        <v>137</v>
      </c>
      <c r="C97" s="43" t="s">
        <v>573</v>
      </c>
      <c r="D97" s="43" t="s">
        <v>138</v>
      </c>
      <c r="E97" s="43"/>
      <c r="F97" s="47">
        <v>17199973</v>
      </c>
      <c r="G97" s="47">
        <v>18295830.289999999</v>
      </c>
      <c r="H97" s="47">
        <v>18278137.899999999</v>
      </c>
      <c r="I97" s="61">
        <f t="shared" si="1"/>
        <v>99.903298239437262</v>
      </c>
    </row>
    <row r="98" spans="1:9" ht="15.75" outlineLevel="7">
      <c r="A98" s="44" t="s">
        <v>1260</v>
      </c>
      <c r="B98" s="46" t="s">
        <v>1733</v>
      </c>
      <c r="C98" s="43" t="s">
        <v>573</v>
      </c>
      <c r="D98" s="43" t="s">
        <v>138</v>
      </c>
      <c r="E98" s="43" t="s">
        <v>1768</v>
      </c>
      <c r="F98" s="47">
        <v>17199973</v>
      </c>
      <c r="G98" s="47">
        <v>18295830.289999999</v>
      </c>
      <c r="H98" s="47">
        <v>18278137.899999999</v>
      </c>
      <c r="I98" s="61">
        <f t="shared" si="1"/>
        <v>99.903298239437262</v>
      </c>
    </row>
    <row r="99" spans="1:9" ht="15.75" outlineLevel="7">
      <c r="A99" s="44" t="s">
        <v>1259</v>
      </c>
      <c r="B99" s="46" t="s">
        <v>56</v>
      </c>
      <c r="C99" s="44" t="s">
        <v>573</v>
      </c>
      <c r="D99" s="44" t="s">
        <v>138</v>
      </c>
      <c r="E99" s="44" t="s">
        <v>522</v>
      </c>
      <c r="F99" s="50">
        <v>17199973</v>
      </c>
      <c r="G99" s="50">
        <v>18295830.289999999</v>
      </c>
      <c r="H99" s="50">
        <v>18278137.899999999</v>
      </c>
      <c r="I99" s="48">
        <f t="shared" si="1"/>
        <v>99.903298239437262</v>
      </c>
    </row>
    <row r="100" spans="1:9" ht="47.25" outlineLevel="7">
      <c r="A100" s="44" t="s">
        <v>1258</v>
      </c>
      <c r="B100" s="46" t="s">
        <v>134</v>
      </c>
      <c r="C100" s="43" t="s">
        <v>573</v>
      </c>
      <c r="D100" s="43" t="s">
        <v>135</v>
      </c>
      <c r="E100" s="43"/>
      <c r="F100" s="47">
        <v>2853244</v>
      </c>
      <c r="G100" s="47">
        <v>3519850.42</v>
      </c>
      <c r="H100" s="47">
        <v>3477881.51</v>
      </c>
      <c r="I100" s="61">
        <f t="shared" si="1"/>
        <v>98.807650752386238</v>
      </c>
    </row>
    <row r="101" spans="1:9" ht="15.75" outlineLevel="7">
      <c r="A101" s="44" t="s">
        <v>1257</v>
      </c>
      <c r="B101" s="46" t="s">
        <v>1733</v>
      </c>
      <c r="C101" s="43" t="s">
        <v>573</v>
      </c>
      <c r="D101" s="43" t="s">
        <v>135</v>
      </c>
      <c r="E101" s="43" t="s">
        <v>1768</v>
      </c>
      <c r="F101" s="47">
        <v>2853244</v>
      </c>
      <c r="G101" s="47">
        <v>3519850.42</v>
      </c>
      <c r="H101" s="47">
        <v>3477881.51</v>
      </c>
      <c r="I101" s="61">
        <f t="shared" si="1"/>
        <v>98.807650752386238</v>
      </c>
    </row>
    <row r="102" spans="1:9" ht="15.75" outlineLevel="7">
      <c r="A102" s="44" t="s">
        <v>1255</v>
      </c>
      <c r="B102" s="46" t="s">
        <v>56</v>
      </c>
      <c r="C102" s="44" t="s">
        <v>573</v>
      </c>
      <c r="D102" s="44" t="s">
        <v>135</v>
      </c>
      <c r="E102" s="44" t="s">
        <v>522</v>
      </c>
      <c r="F102" s="50">
        <v>2853244</v>
      </c>
      <c r="G102" s="50">
        <v>3519850.42</v>
      </c>
      <c r="H102" s="50">
        <v>3477881.51</v>
      </c>
      <c r="I102" s="48">
        <f t="shared" si="1"/>
        <v>98.807650752386238</v>
      </c>
    </row>
    <row r="103" spans="1:9" ht="78.75" outlineLevel="7">
      <c r="A103" s="44" t="s">
        <v>1252</v>
      </c>
      <c r="B103" s="46" t="s">
        <v>401</v>
      </c>
      <c r="C103" s="43" t="s">
        <v>573</v>
      </c>
      <c r="D103" s="43" t="s">
        <v>402</v>
      </c>
      <c r="E103" s="43"/>
      <c r="F103" s="47">
        <v>49603891</v>
      </c>
      <c r="G103" s="47">
        <v>52243858.740000002</v>
      </c>
      <c r="H103" s="47">
        <v>52243858.740000002</v>
      </c>
      <c r="I103" s="61">
        <f t="shared" si="1"/>
        <v>100</v>
      </c>
    </row>
    <row r="104" spans="1:9" ht="15.75" outlineLevel="7">
      <c r="A104" s="44" t="s">
        <v>1251</v>
      </c>
      <c r="B104" s="46" t="s">
        <v>1733</v>
      </c>
      <c r="C104" s="43" t="s">
        <v>573</v>
      </c>
      <c r="D104" s="43" t="s">
        <v>402</v>
      </c>
      <c r="E104" s="43" t="s">
        <v>1768</v>
      </c>
      <c r="F104" s="47">
        <v>49603891</v>
      </c>
      <c r="G104" s="47">
        <v>52243858.740000002</v>
      </c>
      <c r="H104" s="47">
        <v>52243858.740000002</v>
      </c>
      <c r="I104" s="61">
        <f t="shared" si="1"/>
        <v>100</v>
      </c>
    </row>
    <row r="105" spans="1:9" ht="15.75" outlineLevel="7">
      <c r="A105" s="44" t="s">
        <v>1250</v>
      </c>
      <c r="B105" s="46" t="s">
        <v>56</v>
      </c>
      <c r="C105" s="44" t="s">
        <v>573</v>
      </c>
      <c r="D105" s="44" t="s">
        <v>402</v>
      </c>
      <c r="E105" s="44" t="s">
        <v>522</v>
      </c>
      <c r="F105" s="50">
        <v>49603891</v>
      </c>
      <c r="G105" s="50">
        <v>52243858.740000002</v>
      </c>
      <c r="H105" s="50">
        <v>52243858.740000002</v>
      </c>
      <c r="I105" s="48">
        <f t="shared" si="1"/>
        <v>100</v>
      </c>
    </row>
    <row r="106" spans="1:9" ht="31.5" outlineLevel="7">
      <c r="A106" s="44" t="s">
        <v>1249</v>
      </c>
      <c r="B106" s="46" t="s">
        <v>537</v>
      </c>
      <c r="C106" s="43" t="s">
        <v>573</v>
      </c>
      <c r="D106" s="43" t="s">
        <v>413</v>
      </c>
      <c r="E106" s="43"/>
      <c r="F106" s="47">
        <v>0</v>
      </c>
      <c r="G106" s="47">
        <v>1592918.26</v>
      </c>
      <c r="H106" s="47">
        <v>1563979.36</v>
      </c>
      <c r="I106" s="61">
        <f t="shared" si="1"/>
        <v>98.183277778484381</v>
      </c>
    </row>
    <row r="107" spans="1:9" ht="15.75" outlineLevel="7">
      <c r="A107" s="44" t="s">
        <v>1248</v>
      </c>
      <c r="B107" s="46" t="s">
        <v>1733</v>
      </c>
      <c r="C107" s="43" t="s">
        <v>573</v>
      </c>
      <c r="D107" s="43" t="s">
        <v>413</v>
      </c>
      <c r="E107" s="43" t="s">
        <v>1768</v>
      </c>
      <c r="F107" s="47">
        <v>0</v>
      </c>
      <c r="G107" s="47">
        <v>1592918.26</v>
      </c>
      <c r="H107" s="47">
        <v>1563979.36</v>
      </c>
      <c r="I107" s="61">
        <f t="shared" si="1"/>
        <v>98.183277778484381</v>
      </c>
    </row>
    <row r="108" spans="1:9" ht="15.75" outlineLevel="7">
      <c r="A108" s="44" t="s">
        <v>1245</v>
      </c>
      <c r="B108" s="46" t="s">
        <v>56</v>
      </c>
      <c r="C108" s="44" t="s">
        <v>573</v>
      </c>
      <c r="D108" s="44" t="s">
        <v>413</v>
      </c>
      <c r="E108" s="44" t="s">
        <v>522</v>
      </c>
      <c r="F108" s="50">
        <v>0</v>
      </c>
      <c r="G108" s="50">
        <v>1592918.26</v>
      </c>
      <c r="H108" s="50">
        <v>1563979.36</v>
      </c>
      <c r="I108" s="48">
        <f t="shared" si="1"/>
        <v>98.183277778484381</v>
      </c>
    </row>
    <row r="109" spans="1:9" ht="157.5" outlineLevel="3">
      <c r="A109" s="44" t="s">
        <v>1243</v>
      </c>
      <c r="B109" s="49" t="s">
        <v>407</v>
      </c>
      <c r="C109" s="43" t="s">
        <v>403</v>
      </c>
      <c r="D109" s="43"/>
      <c r="E109" s="43"/>
      <c r="F109" s="47">
        <v>9783900</v>
      </c>
      <c r="G109" s="47">
        <v>7783900</v>
      </c>
      <c r="H109" s="47">
        <v>5914632.2999999998</v>
      </c>
      <c r="I109" s="61">
        <f t="shared" si="1"/>
        <v>75.985461015686212</v>
      </c>
    </row>
    <row r="110" spans="1:9" ht="47.25" outlineLevel="7">
      <c r="A110" s="44" t="s">
        <v>1241</v>
      </c>
      <c r="B110" s="46" t="s">
        <v>134</v>
      </c>
      <c r="C110" s="43" t="s">
        <v>403</v>
      </c>
      <c r="D110" s="43" t="s">
        <v>135</v>
      </c>
      <c r="E110" s="43"/>
      <c r="F110" s="47">
        <v>6885324</v>
      </c>
      <c r="G110" s="47">
        <v>5183204.09</v>
      </c>
      <c r="H110" s="47">
        <v>3346471.23</v>
      </c>
      <c r="I110" s="61">
        <f t="shared" si="1"/>
        <v>64.563755775242882</v>
      </c>
    </row>
    <row r="111" spans="1:9" ht="15.75" outlineLevel="7">
      <c r="A111" s="44" t="s">
        <v>1239</v>
      </c>
      <c r="B111" s="46" t="s">
        <v>1736</v>
      </c>
      <c r="C111" s="43" t="s">
        <v>403</v>
      </c>
      <c r="D111" s="43" t="s">
        <v>135</v>
      </c>
      <c r="E111" s="43" t="s">
        <v>1494</v>
      </c>
      <c r="F111" s="47">
        <v>6885324</v>
      </c>
      <c r="G111" s="47">
        <v>5183204.09</v>
      </c>
      <c r="H111" s="47">
        <v>3346471.23</v>
      </c>
      <c r="I111" s="61">
        <f t="shared" si="1"/>
        <v>64.563755775242882</v>
      </c>
    </row>
    <row r="112" spans="1:9" ht="15.75" outlineLevel="7">
      <c r="A112" s="44" t="s">
        <v>1237</v>
      </c>
      <c r="B112" s="46" t="s">
        <v>74</v>
      </c>
      <c r="C112" s="44" t="s">
        <v>403</v>
      </c>
      <c r="D112" s="44" t="s">
        <v>135</v>
      </c>
      <c r="E112" s="44" t="s">
        <v>261</v>
      </c>
      <c r="F112" s="50">
        <v>6885324</v>
      </c>
      <c r="G112" s="50">
        <v>5183204.09</v>
      </c>
      <c r="H112" s="50">
        <v>3346471.23</v>
      </c>
      <c r="I112" s="48">
        <f t="shared" si="1"/>
        <v>64.563755775242882</v>
      </c>
    </row>
    <row r="113" spans="1:9" ht="47.25" outlineLevel="7">
      <c r="A113" s="44" t="s">
        <v>1234</v>
      </c>
      <c r="B113" s="46" t="s">
        <v>384</v>
      </c>
      <c r="C113" s="43" t="s">
        <v>403</v>
      </c>
      <c r="D113" s="43" t="s">
        <v>385</v>
      </c>
      <c r="E113" s="43"/>
      <c r="F113" s="47">
        <v>166005</v>
      </c>
      <c r="G113" s="47">
        <v>166950</v>
      </c>
      <c r="H113" s="47">
        <v>134415.16</v>
      </c>
      <c r="I113" s="61">
        <f t="shared" si="1"/>
        <v>80.51222521713089</v>
      </c>
    </row>
    <row r="114" spans="1:9" ht="15.75" outlineLevel="7">
      <c r="A114" s="44" t="s">
        <v>1232</v>
      </c>
      <c r="B114" s="46" t="s">
        <v>1736</v>
      </c>
      <c r="C114" s="43" t="s">
        <v>403</v>
      </c>
      <c r="D114" s="43" t="s">
        <v>385</v>
      </c>
      <c r="E114" s="43" t="s">
        <v>1494</v>
      </c>
      <c r="F114" s="47">
        <v>166005</v>
      </c>
      <c r="G114" s="47">
        <v>166950</v>
      </c>
      <c r="H114" s="47">
        <v>134415.16</v>
      </c>
      <c r="I114" s="61">
        <f t="shared" si="1"/>
        <v>80.51222521713089</v>
      </c>
    </row>
    <row r="115" spans="1:9" ht="15.75" outlineLevel="7">
      <c r="A115" s="44" t="s">
        <v>1231</v>
      </c>
      <c r="B115" s="46" t="s">
        <v>74</v>
      </c>
      <c r="C115" s="44" t="s">
        <v>403</v>
      </c>
      <c r="D115" s="44" t="s">
        <v>385</v>
      </c>
      <c r="E115" s="44" t="s">
        <v>261</v>
      </c>
      <c r="F115" s="50">
        <v>166005</v>
      </c>
      <c r="G115" s="50">
        <v>166950</v>
      </c>
      <c r="H115" s="50">
        <v>134415.16</v>
      </c>
      <c r="I115" s="48">
        <f t="shared" si="1"/>
        <v>80.51222521713089</v>
      </c>
    </row>
    <row r="116" spans="1:9" ht="78.75" outlineLevel="7">
      <c r="A116" s="44" t="s">
        <v>1230</v>
      </c>
      <c r="B116" s="46" t="s">
        <v>401</v>
      </c>
      <c r="C116" s="43" t="s">
        <v>403</v>
      </c>
      <c r="D116" s="43" t="s">
        <v>402</v>
      </c>
      <c r="E116" s="43"/>
      <c r="F116" s="47">
        <v>2732571</v>
      </c>
      <c r="G116" s="47">
        <v>2433745.91</v>
      </c>
      <c r="H116" s="47">
        <v>2433745.91</v>
      </c>
      <c r="I116" s="61">
        <f t="shared" si="1"/>
        <v>100</v>
      </c>
    </row>
    <row r="117" spans="1:9" ht="15.75" outlineLevel="7">
      <c r="A117" s="44" t="s">
        <v>144</v>
      </c>
      <c r="B117" s="46" t="s">
        <v>1736</v>
      </c>
      <c r="C117" s="43" t="s">
        <v>403</v>
      </c>
      <c r="D117" s="43" t="s">
        <v>402</v>
      </c>
      <c r="E117" s="43" t="s">
        <v>1494</v>
      </c>
      <c r="F117" s="47">
        <v>2732571</v>
      </c>
      <c r="G117" s="47">
        <v>2433745.91</v>
      </c>
      <c r="H117" s="47">
        <v>2433745.91</v>
      </c>
      <c r="I117" s="61">
        <f t="shared" si="1"/>
        <v>100</v>
      </c>
    </row>
    <row r="118" spans="1:9" ht="15.75" outlineLevel="7">
      <c r="A118" s="44" t="s">
        <v>141</v>
      </c>
      <c r="B118" s="46" t="s">
        <v>74</v>
      </c>
      <c r="C118" s="44" t="s">
        <v>403</v>
      </c>
      <c r="D118" s="44" t="s">
        <v>402</v>
      </c>
      <c r="E118" s="44" t="s">
        <v>261</v>
      </c>
      <c r="F118" s="50">
        <v>2732571</v>
      </c>
      <c r="G118" s="50">
        <v>2433745.91</v>
      </c>
      <c r="H118" s="50">
        <v>2433745.91</v>
      </c>
      <c r="I118" s="48">
        <f t="shared" si="1"/>
        <v>100</v>
      </c>
    </row>
    <row r="119" spans="1:9" ht="267.75" outlineLevel="3">
      <c r="A119" s="44" t="s">
        <v>1226</v>
      </c>
      <c r="B119" s="49" t="s">
        <v>648</v>
      </c>
      <c r="C119" s="43" t="s">
        <v>640</v>
      </c>
      <c r="D119" s="43"/>
      <c r="E119" s="43"/>
      <c r="F119" s="47">
        <v>49427900</v>
      </c>
      <c r="G119" s="47">
        <v>46556500</v>
      </c>
      <c r="H119" s="47">
        <v>46203186.57</v>
      </c>
      <c r="I119" s="61">
        <f t="shared" si="1"/>
        <v>99.241108266300088</v>
      </c>
    </row>
    <row r="120" spans="1:9" ht="15.75" outlineLevel="7">
      <c r="A120" s="44" t="s">
        <v>1224</v>
      </c>
      <c r="B120" s="46" t="s">
        <v>143</v>
      </c>
      <c r="C120" s="43" t="s">
        <v>640</v>
      </c>
      <c r="D120" s="43" t="s">
        <v>144</v>
      </c>
      <c r="E120" s="43"/>
      <c r="F120" s="47">
        <v>17924873</v>
      </c>
      <c r="G120" s="47">
        <v>14241224.99</v>
      </c>
      <c r="H120" s="47">
        <v>13988361.970000001</v>
      </c>
      <c r="I120" s="61">
        <f t="shared" si="1"/>
        <v>98.224429287666212</v>
      </c>
    </row>
    <row r="121" spans="1:9" ht="15.75" outlineLevel="7">
      <c r="A121" s="44" t="s">
        <v>1222</v>
      </c>
      <c r="B121" s="46" t="s">
        <v>1733</v>
      </c>
      <c r="C121" s="43" t="s">
        <v>640</v>
      </c>
      <c r="D121" s="43" t="s">
        <v>144</v>
      </c>
      <c r="E121" s="43" t="s">
        <v>1768</v>
      </c>
      <c r="F121" s="47">
        <v>17924873</v>
      </c>
      <c r="G121" s="47">
        <v>14241224.99</v>
      </c>
      <c r="H121" s="47">
        <v>13988361.970000001</v>
      </c>
      <c r="I121" s="61">
        <f t="shared" si="1"/>
        <v>98.224429287666212</v>
      </c>
    </row>
    <row r="122" spans="1:9" ht="15.75" outlineLevel="7">
      <c r="A122" s="44" t="s">
        <v>1219</v>
      </c>
      <c r="B122" s="46" t="s">
        <v>54</v>
      </c>
      <c r="C122" s="44" t="s">
        <v>640</v>
      </c>
      <c r="D122" s="44" t="s">
        <v>144</v>
      </c>
      <c r="E122" s="44" t="s">
        <v>602</v>
      </c>
      <c r="F122" s="50">
        <v>17924873</v>
      </c>
      <c r="G122" s="50">
        <v>14241224.99</v>
      </c>
      <c r="H122" s="50">
        <v>13988361.970000001</v>
      </c>
      <c r="I122" s="48">
        <f t="shared" si="1"/>
        <v>98.224429287666212</v>
      </c>
    </row>
    <row r="123" spans="1:9" ht="31.5" outlineLevel="7">
      <c r="A123" s="44" t="s">
        <v>1216</v>
      </c>
      <c r="B123" s="46" t="s">
        <v>140</v>
      </c>
      <c r="C123" s="43" t="s">
        <v>640</v>
      </c>
      <c r="D123" s="43" t="s">
        <v>141</v>
      </c>
      <c r="E123" s="43"/>
      <c r="F123" s="47">
        <v>1514</v>
      </c>
      <c r="G123" s="47">
        <v>0</v>
      </c>
      <c r="H123" s="47">
        <v>0</v>
      </c>
      <c r="I123" s="61">
        <v>0</v>
      </c>
    </row>
    <row r="124" spans="1:9" ht="15.75" outlineLevel="7">
      <c r="A124" s="44" t="s">
        <v>1214</v>
      </c>
      <c r="B124" s="46" t="s">
        <v>1733</v>
      </c>
      <c r="C124" s="43" t="s">
        <v>640</v>
      </c>
      <c r="D124" s="43" t="s">
        <v>141</v>
      </c>
      <c r="E124" s="43" t="s">
        <v>1768</v>
      </c>
      <c r="F124" s="47">
        <v>1514</v>
      </c>
      <c r="G124" s="47">
        <v>0</v>
      </c>
      <c r="H124" s="47">
        <v>0</v>
      </c>
      <c r="I124" s="61">
        <v>0</v>
      </c>
    </row>
    <row r="125" spans="1:9" ht="15.75" outlineLevel="7">
      <c r="A125" s="44" t="s">
        <v>138</v>
      </c>
      <c r="B125" s="46" t="s">
        <v>54</v>
      </c>
      <c r="C125" s="44" t="s">
        <v>640</v>
      </c>
      <c r="D125" s="44" t="s">
        <v>141</v>
      </c>
      <c r="E125" s="44" t="s">
        <v>602</v>
      </c>
      <c r="F125" s="50">
        <v>1514</v>
      </c>
      <c r="G125" s="50">
        <v>0</v>
      </c>
      <c r="H125" s="50">
        <v>0</v>
      </c>
      <c r="I125" s="48">
        <v>0</v>
      </c>
    </row>
    <row r="126" spans="1:9" ht="63" outlineLevel="7">
      <c r="A126" s="44" t="s">
        <v>1211</v>
      </c>
      <c r="B126" s="46" t="s">
        <v>137</v>
      </c>
      <c r="C126" s="43" t="s">
        <v>640</v>
      </c>
      <c r="D126" s="43" t="s">
        <v>138</v>
      </c>
      <c r="E126" s="43"/>
      <c r="F126" s="47">
        <v>5413310</v>
      </c>
      <c r="G126" s="47">
        <v>4245657.01</v>
      </c>
      <c r="H126" s="47">
        <v>4170979.48</v>
      </c>
      <c r="I126" s="61">
        <f t="shared" si="1"/>
        <v>98.241084246228354</v>
      </c>
    </row>
    <row r="127" spans="1:9" ht="15.75" outlineLevel="7">
      <c r="A127" s="44" t="s">
        <v>361</v>
      </c>
      <c r="B127" s="46" t="s">
        <v>1733</v>
      </c>
      <c r="C127" s="43" t="s">
        <v>640</v>
      </c>
      <c r="D127" s="43" t="s">
        <v>138</v>
      </c>
      <c r="E127" s="43" t="s">
        <v>1768</v>
      </c>
      <c r="F127" s="47">
        <v>5413310</v>
      </c>
      <c r="G127" s="47">
        <v>4245657.01</v>
      </c>
      <c r="H127" s="47">
        <v>4170979.48</v>
      </c>
      <c r="I127" s="61">
        <f t="shared" si="1"/>
        <v>98.241084246228354</v>
      </c>
    </row>
    <row r="128" spans="1:9" ht="15.75" outlineLevel="7">
      <c r="A128" s="44" t="s">
        <v>371</v>
      </c>
      <c r="B128" s="46" t="s">
        <v>54</v>
      </c>
      <c r="C128" s="44" t="s">
        <v>640</v>
      </c>
      <c r="D128" s="44" t="s">
        <v>138</v>
      </c>
      <c r="E128" s="44" t="s">
        <v>602</v>
      </c>
      <c r="F128" s="50">
        <v>5413310</v>
      </c>
      <c r="G128" s="50">
        <v>4245657.01</v>
      </c>
      <c r="H128" s="50">
        <v>4170979.48</v>
      </c>
      <c r="I128" s="48">
        <f t="shared" si="1"/>
        <v>98.241084246228354</v>
      </c>
    </row>
    <row r="129" spans="1:9" ht="47.25" outlineLevel="7">
      <c r="A129" s="44" t="s">
        <v>808</v>
      </c>
      <c r="B129" s="46" t="s">
        <v>134</v>
      </c>
      <c r="C129" s="43" t="s">
        <v>640</v>
      </c>
      <c r="D129" s="43" t="s">
        <v>135</v>
      </c>
      <c r="E129" s="43"/>
      <c r="F129" s="47">
        <v>281379</v>
      </c>
      <c r="G129" s="47">
        <v>304923</v>
      </c>
      <c r="H129" s="47">
        <v>289150.12</v>
      </c>
      <c r="I129" s="61">
        <f t="shared" si="1"/>
        <v>94.827258029076191</v>
      </c>
    </row>
    <row r="130" spans="1:9" ht="15.75" outlineLevel="7">
      <c r="A130" s="44" t="s">
        <v>1207</v>
      </c>
      <c r="B130" s="46" t="s">
        <v>1733</v>
      </c>
      <c r="C130" s="43" t="s">
        <v>640</v>
      </c>
      <c r="D130" s="43" t="s">
        <v>135</v>
      </c>
      <c r="E130" s="43" t="s">
        <v>1768</v>
      </c>
      <c r="F130" s="47">
        <v>281379</v>
      </c>
      <c r="G130" s="47">
        <v>304923</v>
      </c>
      <c r="H130" s="47">
        <v>289150.12</v>
      </c>
      <c r="I130" s="61">
        <f t="shared" si="1"/>
        <v>94.827258029076191</v>
      </c>
    </row>
    <row r="131" spans="1:9" ht="15.75" outlineLevel="7">
      <c r="A131" s="44" t="s">
        <v>1206</v>
      </c>
      <c r="B131" s="46" t="s">
        <v>54</v>
      </c>
      <c r="C131" s="44" t="s">
        <v>640</v>
      </c>
      <c r="D131" s="44" t="s">
        <v>135</v>
      </c>
      <c r="E131" s="44" t="s">
        <v>602</v>
      </c>
      <c r="F131" s="50">
        <v>281379</v>
      </c>
      <c r="G131" s="50">
        <v>304923</v>
      </c>
      <c r="H131" s="50">
        <v>289150.12</v>
      </c>
      <c r="I131" s="48">
        <f t="shared" si="1"/>
        <v>94.827258029076191</v>
      </c>
    </row>
    <row r="132" spans="1:9" ht="78.75" outlineLevel="7">
      <c r="A132" s="44" t="s">
        <v>1203</v>
      </c>
      <c r="B132" s="46" t="s">
        <v>401</v>
      </c>
      <c r="C132" s="43" t="s">
        <v>640</v>
      </c>
      <c r="D132" s="43" t="s">
        <v>402</v>
      </c>
      <c r="E132" s="43"/>
      <c r="F132" s="47">
        <v>16040681</v>
      </c>
      <c r="G132" s="47">
        <v>17944707</v>
      </c>
      <c r="H132" s="47">
        <v>17944707</v>
      </c>
      <c r="I132" s="61">
        <f t="shared" si="1"/>
        <v>100</v>
      </c>
    </row>
    <row r="133" spans="1:9" ht="15.75" outlineLevel="7">
      <c r="A133" s="44" t="s">
        <v>1202</v>
      </c>
      <c r="B133" s="46" t="s">
        <v>1733</v>
      </c>
      <c r="C133" s="43" t="s">
        <v>640</v>
      </c>
      <c r="D133" s="43" t="s">
        <v>402</v>
      </c>
      <c r="E133" s="43" t="s">
        <v>1768</v>
      </c>
      <c r="F133" s="47">
        <v>16040681</v>
      </c>
      <c r="G133" s="47">
        <v>17944707</v>
      </c>
      <c r="H133" s="47">
        <v>17944707</v>
      </c>
      <c r="I133" s="61">
        <f t="shared" si="1"/>
        <v>100</v>
      </c>
    </row>
    <row r="134" spans="1:9" ht="15.75" outlineLevel="7">
      <c r="A134" s="44" t="s">
        <v>1201</v>
      </c>
      <c r="B134" s="46" t="s">
        <v>54</v>
      </c>
      <c r="C134" s="44" t="s">
        <v>640</v>
      </c>
      <c r="D134" s="44" t="s">
        <v>402</v>
      </c>
      <c r="E134" s="44" t="s">
        <v>602</v>
      </c>
      <c r="F134" s="50">
        <v>16040681</v>
      </c>
      <c r="G134" s="50">
        <v>17944707</v>
      </c>
      <c r="H134" s="50">
        <v>17944707</v>
      </c>
      <c r="I134" s="48">
        <f t="shared" si="1"/>
        <v>100</v>
      </c>
    </row>
    <row r="135" spans="1:9" ht="31.5" outlineLevel="7">
      <c r="A135" s="44" t="s">
        <v>356</v>
      </c>
      <c r="B135" s="46" t="s">
        <v>537</v>
      </c>
      <c r="C135" s="43" t="s">
        <v>640</v>
      </c>
      <c r="D135" s="43" t="s">
        <v>413</v>
      </c>
      <c r="E135" s="43"/>
      <c r="F135" s="47">
        <v>0</v>
      </c>
      <c r="G135" s="47">
        <v>10000</v>
      </c>
      <c r="H135" s="47">
        <v>0</v>
      </c>
      <c r="I135" s="61">
        <f t="shared" si="1"/>
        <v>0</v>
      </c>
    </row>
    <row r="136" spans="1:9" ht="15.75" outlineLevel="7">
      <c r="A136" s="44" t="s">
        <v>1200</v>
      </c>
      <c r="B136" s="46" t="s">
        <v>1733</v>
      </c>
      <c r="C136" s="43" t="s">
        <v>640</v>
      </c>
      <c r="D136" s="43" t="s">
        <v>413</v>
      </c>
      <c r="E136" s="43" t="s">
        <v>1768</v>
      </c>
      <c r="F136" s="47">
        <v>0</v>
      </c>
      <c r="G136" s="47">
        <v>10000</v>
      </c>
      <c r="H136" s="47">
        <v>0</v>
      </c>
      <c r="I136" s="61">
        <f t="shared" ref="I136:I199" si="2">H136/G136*100</f>
        <v>0</v>
      </c>
    </row>
    <row r="137" spans="1:9" ht="15.75" outlineLevel="7">
      <c r="A137" s="44" t="s">
        <v>1198</v>
      </c>
      <c r="B137" s="46" t="s">
        <v>54</v>
      </c>
      <c r="C137" s="44" t="s">
        <v>640</v>
      </c>
      <c r="D137" s="44" t="s">
        <v>413</v>
      </c>
      <c r="E137" s="44" t="s">
        <v>602</v>
      </c>
      <c r="F137" s="50">
        <v>0</v>
      </c>
      <c r="G137" s="50">
        <v>10000</v>
      </c>
      <c r="H137" s="50">
        <v>0</v>
      </c>
      <c r="I137" s="48">
        <f t="shared" si="2"/>
        <v>0</v>
      </c>
    </row>
    <row r="138" spans="1:9" ht="78.75" outlineLevel="7">
      <c r="A138" s="44" t="s">
        <v>1196</v>
      </c>
      <c r="B138" s="46" t="s">
        <v>409</v>
      </c>
      <c r="C138" s="43" t="s">
        <v>640</v>
      </c>
      <c r="D138" s="43" t="s">
        <v>398</v>
      </c>
      <c r="E138" s="43"/>
      <c r="F138" s="47">
        <v>9766143</v>
      </c>
      <c r="G138" s="47">
        <v>9809988</v>
      </c>
      <c r="H138" s="47">
        <v>9809988</v>
      </c>
      <c r="I138" s="61">
        <f t="shared" si="2"/>
        <v>100</v>
      </c>
    </row>
    <row r="139" spans="1:9" ht="15.75" outlineLevel="7">
      <c r="A139" s="44" t="s">
        <v>1194</v>
      </c>
      <c r="B139" s="46" t="s">
        <v>1733</v>
      </c>
      <c r="C139" s="43" t="s">
        <v>640</v>
      </c>
      <c r="D139" s="43" t="s">
        <v>398</v>
      </c>
      <c r="E139" s="43" t="s">
        <v>1768</v>
      </c>
      <c r="F139" s="47">
        <v>9766143</v>
      </c>
      <c r="G139" s="47">
        <v>9809988</v>
      </c>
      <c r="H139" s="47">
        <v>9809988</v>
      </c>
      <c r="I139" s="61">
        <f t="shared" si="2"/>
        <v>100</v>
      </c>
    </row>
    <row r="140" spans="1:9" ht="15.75" outlineLevel="7">
      <c r="A140" s="44" t="s">
        <v>1192</v>
      </c>
      <c r="B140" s="46" t="s">
        <v>54</v>
      </c>
      <c r="C140" s="44" t="s">
        <v>640</v>
      </c>
      <c r="D140" s="44" t="s">
        <v>398</v>
      </c>
      <c r="E140" s="44" t="s">
        <v>602</v>
      </c>
      <c r="F140" s="50">
        <v>9766143</v>
      </c>
      <c r="G140" s="50">
        <v>9809988</v>
      </c>
      <c r="H140" s="50">
        <v>9809988</v>
      </c>
      <c r="I140" s="48">
        <f t="shared" si="2"/>
        <v>100</v>
      </c>
    </row>
    <row r="141" spans="1:9" ht="94.5" outlineLevel="3">
      <c r="A141" s="44" t="s">
        <v>1191</v>
      </c>
      <c r="B141" s="46" t="s">
        <v>510</v>
      </c>
      <c r="C141" s="43" t="s">
        <v>503</v>
      </c>
      <c r="D141" s="43"/>
      <c r="E141" s="43"/>
      <c r="F141" s="47">
        <v>90917700</v>
      </c>
      <c r="G141" s="47">
        <v>91131276.310000002</v>
      </c>
      <c r="H141" s="47">
        <v>86664940.129999995</v>
      </c>
      <c r="I141" s="61">
        <f t="shared" si="2"/>
        <v>95.099008418573078</v>
      </c>
    </row>
    <row r="142" spans="1:9" ht="15.75" outlineLevel="7">
      <c r="A142" s="44" t="s">
        <v>1190</v>
      </c>
      <c r="B142" s="46" t="s">
        <v>143</v>
      </c>
      <c r="C142" s="43" t="s">
        <v>503</v>
      </c>
      <c r="D142" s="43" t="s">
        <v>144</v>
      </c>
      <c r="E142" s="43"/>
      <c r="F142" s="47">
        <v>12842600</v>
      </c>
      <c r="G142" s="47">
        <v>12194061</v>
      </c>
      <c r="H142" s="47">
        <v>11749289.279999999</v>
      </c>
      <c r="I142" s="61">
        <f t="shared" si="2"/>
        <v>96.352554575542953</v>
      </c>
    </row>
    <row r="143" spans="1:9" ht="15.75" outlineLevel="7">
      <c r="A143" s="44" t="s">
        <v>1189</v>
      </c>
      <c r="B143" s="46" t="s">
        <v>1733</v>
      </c>
      <c r="C143" s="43" t="s">
        <v>503</v>
      </c>
      <c r="D143" s="43" t="s">
        <v>144</v>
      </c>
      <c r="E143" s="43" t="s">
        <v>1768</v>
      </c>
      <c r="F143" s="47">
        <v>3367100</v>
      </c>
      <c r="G143" s="47">
        <v>3235737</v>
      </c>
      <c r="H143" s="47">
        <v>3132409.38</v>
      </c>
      <c r="I143" s="61">
        <f t="shared" si="2"/>
        <v>96.806674337253</v>
      </c>
    </row>
    <row r="144" spans="1:9" ht="15.75" outlineLevel="7">
      <c r="A144" s="44" t="s">
        <v>1188</v>
      </c>
      <c r="B144" s="46" t="s">
        <v>54</v>
      </c>
      <c r="C144" s="44" t="s">
        <v>503</v>
      </c>
      <c r="D144" s="44" t="s">
        <v>144</v>
      </c>
      <c r="E144" s="44" t="s">
        <v>602</v>
      </c>
      <c r="F144" s="50">
        <v>3367100</v>
      </c>
      <c r="G144" s="50">
        <v>3235737</v>
      </c>
      <c r="H144" s="50">
        <v>3132409.38</v>
      </c>
      <c r="I144" s="48">
        <f t="shared" si="2"/>
        <v>96.806674337253</v>
      </c>
    </row>
    <row r="145" spans="1:9" ht="15.75" outlineLevel="7">
      <c r="A145" s="44" t="s">
        <v>1187</v>
      </c>
      <c r="B145" s="46" t="s">
        <v>1733</v>
      </c>
      <c r="C145" s="43" t="s">
        <v>503</v>
      </c>
      <c r="D145" s="43" t="s">
        <v>144</v>
      </c>
      <c r="E145" s="43" t="s">
        <v>1768</v>
      </c>
      <c r="F145" s="47">
        <v>6985200</v>
      </c>
      <c r="G145" s="47">
        <v>6468024</v>
      </c>
      <c r="H145" s="47">
        <v>6235619.1500000004</v>
      </c>
      <c r="I145" s="61">
        <f t="shared" si="2"/>
        <v>96.406864754985449</v>
      </c>
    </row>
    <row r="146" spans="1:9" ht="15.75" outlineLevel="7">
      <c r="A146" s="44" t="s">
        <v>1186</v>
      </c>
      <c r="B146" s="46" t="s">
        <v>56</v>
      </c>
      <c r="C146" s="44" t="s">
        <v>503</v>
      </c>
      <c r="D146" s="44" t="s">
        <v>144</v>
      </c>
      <c r="E146" s="44" t="s">
        <v>522</v>
      </c>
      <c r="F146" s="50">
        <v>6985200</v>
      </c>
      <c r="G146" s="50">
        <v>6468024</v>
      </c>
      <c r="H146" s="50">
        <v>6235619.1500000004</v>
      </c>
      <c r="I146" s="48">
        <f t="shared" si="2"/>
        <v>96.406864754985449</v>
      </c>
    </row>
    <row r="147" spans="1:9" ht="15.75" outlineLevel="7">
      <c r="A147" s="44" t="s">
        <v>1185</v>
      </c>
      <c r="B147" s="46" t="s">
        <v>1733</v>
      </c>
      <c r="C147" s="43" t="s">
        <v>503</v>
      </c>
      <c r="D147" s="43" t="s">
        <v>144</v>
      </c>
      <c r="E147" s="43" t="s">
        <v>1768</v>
      </c>
      <c r="F147" s="47">
        <v>2490300</v>
      </c>
      <c r="G147" s="47">
        <v>2490300</v>
      </c>
      <c r="H147" s="47">
        <v>2381260.75</v>
      </c>
      <c r="I147" s="61">
        <f t="shared" si="2"/>
        <v>95.621441191824275</v>
      </c>
    </row>
    <row r="148" spans="1:9" ht="15.75" outlineLevel="7">
      <c r="A148" s="44" t="s">
        <v>1184</v>
      </c>
      <c r="B148" s="46" t="s">
        <v>58</v>
      </c>
      <c r="C148" s="44" t="s">
        <v>503</v>
      </c>
      <c r="D148" s="44" t="s">
        <v>144</v>
      </c>
      <c r="E148" s="44" t="s">
        <v>504</v>
      </c>
      <c r="F148" s="50">
        <v>2490300</v>
      </c>
      <c r="G148" s="50">
        <v>2490300</v>
      </c>
      <c r="H148" s="50">
        <v>2381260.75</v>
      </c>
      <c r="I148" s="48">
        <f t="shared" si="2"/>
        <v>95.621441191824275</v>
      </c>
    </row>
    <row r="149" spans="1:9" ht="31.5" outlineLevel="7">
      <c r="A149" s="44" t="s">
        <v>1182</v>
      </c>
      <c r="B149" s="46" t="s">
        <v>140</v>
      </c>
      <c r="C149" s="43" t="s">
        <v>503</v>
      </c>
      <c r="D149" s="43" t="s">
        <v>141</v>
      </c>
      <c r="E149" s="43"/>
      <c r="F149" s="47">
        <v>56500</v>
      </c>
      <c r="G149" s="47">
        <v>77745.31</v>
      </c>
      <c r="H149" s="47">
        <v>47253.65</v>
      </c>
      <c r="I149" s="61">
        <f t="shared" si="2"/>
        <v>60.78006506115932</v>
      </c>
    </row>
    <row r="150" spans="1:9" ht="15.75" outlineLevel="7">
      <c r="A150" s="44" t="s">
        <v>1180</v>
      </c>
      <c r="B150" s="46" t="s">
        <v>1733</v>
      </c>
      <c r="C150" s="43" t="s">
        <v>503</v>
      </c>
      <c r="D150" s="43" t="s">
        <v>141</v>
      </c>
      <c r="E150" s="43" t="s">
        <v>1768</v>
      </c>
      <c r="F150" s="47">
        <v>31000</v>
      </c>
      <c r="G150" s="47">
        <v>31000</v>
      </c>
      <c r="H150" s="47">
        <v>3836.44</v>
      </c>
      <c r="I150" s="61">
        <f t="shared" si="2"/>
        <v>12.375612903225806</v>
      </c>
    </row>
    <row r="151" spans="1:9" ht="15.75" outlineLevel="7">
      <c r="A151" s="44" t="s">
        <v>1179</v>
      </c>
      <c r="B151" s="46" t="s">
        <v>54</v>
      </c>
      <c r="C151" s="44" t="s">
        <v>503</v>
      </c>
      <c r="D151" s="44" t="s">
        <v>141</v>
      </c>
      <c r="E151" s="44" t="s">
        <v>602</v>
      </c>
      <c r="F151" s="50">
        <v>31000</v>
      </c>
      <c r="G151" s="50">
        <v>31000</v>
      </c>
      <c r="H151" s="50">
        <v>3836.44</v>
      </c>
      <c r="I151" s="48">
        <f t="shared" si="2"/>
        <v>12.375612903225806</v>
      </c>
    </row>
    <row r="152" spans="1:9" ht="15.75" outlineLevel="7">
      <c r="A152" s="44" t="s">
        <v>1177</v>
      </c>
      <c r="B152" s="46" t="s">
        <v>1733</v>
      </c>
      <c r="C152" s="43" t="s">
        <v>503</v>
      </c>
      <c r="D152" s="43" t="s">
        <v>141</v>
      </c>
      <c r="E152" s="43" t="s">
        <v>1768</v>
      </c>
      <c r="F152" s="47">
        <v>5500</v>
      </c>
      <c r="G152" s="47">
        <v>24214</v>
      </c>
      <c r="H152" s="47">
        <v>20897.71</v>
      </c>
      <c r="I152" s="61">
        <f t="shared" si="2"/>
        <v>86.304245477822732</v>
      </c>
    </row>
    <row r="153" spans="1:9" ht="15.75" outlineLevel="7">
      <c r="A153" s="44" t="s">
        <v>1175</v>
      </c>
      <c r="B153" s="46" t="s">
        <v>56</v>
      </c>
      <c r="C153" s="44" t="s">
        <v>503</v>
      </c>
      <c r="D153" s="44" t="s">
        <v>141</v>
      </c>
      <c r="E153" s="44" t="s">
        <v>522</v>
      </c>
      <c r="F153" s="50">
        <v>5500</v>
      </c>
      <c r="G153" s="50">
        <v>24214</v>
      </c>
      <c r="H153" s="50">
        <v>20897.71</v>
      </c>
      <c r="I153" s="48">
        <f t="shared" si="2"/>
        <v>86.304245477822732</v>
      </c>
    </row>
    <row r="154" spans="1:9" ht="15.75" outlineLevel="7">
      <c r="A154" s="44" t="s">
        <v>1174</v>
      </c>
      <c r="B154" s="46" t="s">
        <v>1733</v>
      </c>
      <c r="C154" s="43" t="s">
        <v>503</v>
      </c>
      <c r="D154" s="43" t="s">
        <v>141</v>
      </c>
      <c r="E154" s="43" t="s">
        <v>1768</v>
      </c>
      <c r="F154" s="47">
        <v>20000</v>
      </c>
      <c r="G154" s="47">
        <v>22531.31</v>
      </c>
      <c r="H154" s="47">
        <v>22519.5</v>
      </c>
      <c r="I154" s="61">
        <f t="shared" si="2"/>
        <v>99.947584050816403</v>
      </c>
    </row>
    <row r="155" spans="1:9" ht="15.75" outlineLevel="7">
      <c r="A155" s="44" t="s">
        <v>1173</v>
      </c>
      <c r="B155" s="46" t="s">
        <v>58</v>
      </c>
      <c r="C155" s="44" t="s">
        <v>503</v>
      </c>
      <c r="D155" s="44" t="s">
        <v>141</v>
      </c>
      <c r="E155" s="44" t="s">
        <v>504</v>
      </c>
      <c r="F155" s="50">
        <v>20000</v>
      </c>
      <c r="G155" s="50">
        <v>22531.31</v>
      </c>
      <c r="H155" s="50">
        <v>22519.5</v>
      </c>
      <c r="I155" s="48">
        <f t="shared" si="2"/>
        <v>99.947584050816403</v>
      </c>
    </row>
    <row r="156" spans="1:9" ht="63" outlineLevel="7">
      <c r="A156" s="44" t="s">
        <v>1172</v>
      </c>
      <c r="B156" s="46" t="s">
        <v>137</v>
      </c>
      <c r="C156" s="43" t="s">
        <v>503</v>
      </c>
      <c r="D156" s="43" t="s">
        <v>138</v>
      </c>
      <c r="E156" s="43"/>
      <c r="F156" s="47">
        <v>3878500</v>
      </c>
      <c r="G156" s="47">
        <v>3835044</v>
      </c>
      <c r="H156" s="47">
        <v>3582642.61</v>
      </c>
      <c r="I156" s="61">
        <f t="shared" si="2"/>
        <v>93.418552955324628</v>
      </c>
    </row>
    <row r="157" spans="1:9" ht="15.75" outlineLevel="7">
      <c r="A157" s="44" t="s">
        <v>1171</v>
      </c>
      <c r="B157" s="46" t="s">
        <v>1733</v>
      </c>
      <c r="C157" s="43" t="s">
        <v>503</v>
      </c>
      <c r="D157" s="43" t="s">
        <v>138</v>
      </c>
      <c r="E157" s="43" t="s">
        <v>1768</v>
      </c>
      <c r="F157" s="47">
        <v>1016900</v>
      </c>
      <c r="G157" s="47">
        <v>1010970</v>
      </c>
      <c r="H157" s="47">
        <v>946161.37</v>
      </c>
      <c r="I157" s="61">
        <f t="shared" si="2"/>
        <v>93.589460617031179</v>
      </c>
    </row>
    <row r="158" spans="1:9" ht="15.75" outlineLevel="7">
      <c r="A158" s="44" t="s">
        <v>1170</v>
      </c>
      <c r="B158" s="46" t="s">
        <v>54</v>
      </c>
      <c r="C158" s="44" t="s">
        <v>503</v>
      </c>
      <c r="D158" s="44" t="s">
        <v>138</v>
      </c>
      <c r="E158" s="44" t="s">
        <v>602</v>
      </c>
      <c r="F158" s="50">
        <v>1016900</v>
      </c>
      <c r="G158" s="50">
        <v>1010970</v>
      </c>
      <c r="H158" s="50">
        <v>946161.37</v>
      </c>
      <c r="I158" s="48">
        <f t="shared" si="2"/>
        <v>93.589460617031179</v>
      </c>
    </row>
    <row r="159" spans="1:9" ht="15.75" outlineLevel="7">
      <c r="A159" s="44" t="s">
        <v>1168</v>
      </c>
      <c r="B159" s="46" t="s">
        <v>1733</v>
      </c>
      <c r="C159" s="43" t="s">
        <v>503</v>
      </c>
      <c r="D159" s="43" t="s">
        <v>138</v>
      </c>
      <c r="E159" s="43" t="s">
        <v>1768</v>
      </c>
      <c r="F159" s="47">
        <v>2109500</v>
      </c>
      <c r="G159" s="47">
        <v>2071974</v>
      </c>
      <c r="H159" s="47">
        <v>1908743.3</v>
      </c>
      <c r="I159" s="61">
        <f t="shared" si="2"/>
        <v>92.121971607751846</v>
      </c>
    </row>
    <row r="160" spans="1:9" ht="15.75" outlineLevel="7">
      <c r="A160" s="44" t="s">
        <v>1167</v>
      </c>
      <c r="B160" s="46" t="s">
        <v>56</v>
      </c>
      <c r="C160" s="44" t="s">
        <v>503</v>
      </c>
      <c r="D160" s="44" t="s">
        <v>138</v>
      </c>
      <c r="E160" s="44" t="s">
        <v>522</v>
      </c>
      <c r="F160" s="50">
        <v>2109500</v>
      </c>
      <c r="G160" s="50">
        <v>2071974</v>
      </c>
      <c r="H160" s="50">
        <v>1908743.3</v>
      </c>
      <c r="I160" s="48">
        <f t="shared" si="2"/>
        <v>92.121971607751846</v>
      </c>
    </row>
    <row r="161" spans="1:9" ht="15.75" outlineLevel="7">
      <c r="A161" s="44" t="s">
        <v>1164</v>
      </c>
      <c r="B161" s="46" t="s">
        <v>1733</v>
      </c>
      <c r="C161" s="43" t="s">
        <v>503</v>
      </c>
      <c r="D161" s="43" t="s">
        <v>138</v>
      </c>
      <c r="E161" s="43" t="s">
        <v>1768</v>
      </c>
      <c r="F161" s="47">
        <v>752100</v>
      </c>
      <c r="G161" s="47">
        <v>752100</v>
      </c>
      <c r="H161" s="47">
        <v>727737.94</v>
      </c>
      <c r="I161" s="61">
        <f t="shared" si="2"/>
        <v>96.76079510703363</v>
      </c>
    </row>
    <row r="162" spans="1:9" ht="15.75" outlineLevel="7">
      <c r="A162" s="44" t="s">
        <v>1163</v>
      </c>
      <c r="B162" s="46" t="s">
        <v>58</v>
      </c>
      <c r="C162" s="44" t="s">
        <v>503</v>
      </c>
      <c r="D162" s="44" t="s">
        <v>138</v>
      </c>
      <c r="E162" s="44" t="s">
        <v>504</v>
      </c>
      <c r="F162" s="50">
        <v>752100</v>
      </c>
      <c r="G162" s="50">
        <v>752100</v>
      </c>
      <c r="H162" s="50">
        <v>727737.94</v>
      </c>
      <c r="I162" s="48">
        <f t="shared" si="2"/>
        <v>96.76079510703363</v>
      </c>
    </row>
    <row r="163" spans="1:9" ht="47.25" outlineLevel="7">
      <c r="A163" s="44" t="s">
        <v>1162</v>
      </c>
      <c r="B163" s="46" t="s">
        <v>134</v>
      </c>
      <c r="C163" s="43" t="s">
        <v>503</v>
      </c>
      <c r="D163" s="43" t="s">
        <v>135</v>
      </c>
      <c r="E163" s="43"/>
      <c r="F163" s="47">
        <v>38814000</v>
      </c>
      <c r="G163" s="47">
        <v>39060097.840000004</v>
      </c>
      <c r="H163" s="47">
        <v>35507349.609999999</v>
      </c>
      <c r="I163" s="61">
        <f t="shared" si="2"/>
        <v>90.904405194905152</v>
      </c>
    </row>
    <row r="164" spans="1:9" ht="15.75" outlineLevel="7">
      <c r="A164" s="44" t="s">
        <v>1161</v>
      </c>
      <c r="B164" s="46" t="s">
        <v>1733</v>
      </c>
      <c r="C164" s="43" t="s">
        <v>503</v>
      </c>
      <c r="D164" s="43" t="s">
        <v>135</v>
      </c>
      <c r="E164" s="43" t="s">
        <v>1768</v>
      </c>
      <c r="F164" s="47">
        <v>9559700</v>
      </c>
      <c r="G164" s="47">
        <v>9526991.3300000001</v>
      </c>
      <c r="H164" s="47">
        <v>8264385.8700000001</v>
      </c>
      <c r="I164" s="61">
        <f t="shared" si="2"/>
        <v>86.747070336632717</v>
      </c>
    </row>
    <row r="165" spans="1:9" ht="15.75" outlineLevel="7">
      <c r="A165" s="44" t="s">
        <v>1160</v>
      </c>
      <c r="B165" s="46" t="s">
        <v>54</v>
      </c>
      <c r="C165" s="44" t="s">
        <v>503</v>
      </c>
      <c r="D165" s="44" t="s">
        <v>135</v>
      </c>
      <c r="E165" s="44" t="s">
        <v>602</v>
      </c>
      <c r="F165" s="50">
        <v>9559700</v>
      </c>
      <c r="G165" s="50">
        <v>9526991.3300000001</v>
      </c>
      <c r="H165" s="50">
        <v>8264385.8700000001</v>
      </c>
      <c r="I165" s="48">
        <f t="shared" si="2"/>
        <v>86.747070336632717</v>
      </c>
    </row>
    <row r="166" spans="1:9" ht="15.75" outlineLevel="7">
      <c r="A166" s="44" t="s">
        <v>1159</v>
      </c>
      <c r="B166" s="46" t="s">
        <v>1733</v>
      </c>
      <c r="C166" s="43" t="s">
        <v>503</v>
      </c>
      <c r="D166" s="43" t="s">
        <v>135</v>
      </c>
      <c r="E166" s="43" t="s">
        <v>1768</v>
      </c>
      <c r="F166" s="47">
        <v>29152300</v>
      </c>
      <c r="G166" s="47">
        <v>29286010.510000002</v>
      </c>
      <c r="H166" s="47">
        <v>27039104.699999999</v>
      </c>
      <c r="I166" s="61">
        <f t="shared" si="2"/>
        <v>92.327716302523442</v>
      </c>
    </row>
    <row r="167" spans="1:9" ht="15.75" outlineLevel="7">
      <c r="A167" s="44" t="s">
        <v>1157</v>
      </c>
      <c r="B167" s="46" t="s">
        <v>56</v>
      </c>
      <c r="C167" s="44" t="s">
        <v>503</v>
      </c>
      <c r="D167" s="44" t="s">
        <v>135</v>
      </c>
      <c r="E167" s="44" t="s">
        <v>522</v>
      </c>
      <c r="F167" s="50">
        <v>29152300</v>
      </c>
      <c r="G167" s="50">
        <v>29286010.510000002</v>
      </c>
      <c r="H167" s="50">
        <v>27039104.699999999</v>
      </c>
      <c r="I167" s="48">
        <f t="shared" si="2"/>
        <v>92.327716302523442</v>
      </c>
    </row>
    <row r="168" spans="1:9" ht="15.75" outlineLevel="7">
      <c r="A168" s="44" t="s">
        <v>1155</v>
      </c>
      <c r="B168" s="46" t="s">
        <v>1733</v>
      </c>
      <c r="C168" s="43" t="s">
        <v>503</v>
      </c>
      <c r="D168" s="43" t="s">
        <v>135</v>
      </c>
      <c r="E168" s="43" t="s">
        <v>1768</v>
      </c>
      <c r="F168" s="47">
        <v>102000</v>
      </c>
      <c r="G168" s="47">
        <v>247096</v>
      </c>
      <c r="H168" s="47">
        <v>203859.04</v>
      </c>
      <c r="I168" s="61">
        <f t="shared" si="2"/>
        <v>82.501958752873378</v>
      </c>
    </row>
    <row r="169" spans="1:9" ht="15.75" outlineLevel="7">
      <c r="A169" s="44" t="s">
        <v>1153</v>
      </c>
      <c r="B169" s="46" t="s">
        <v>58</v>
      </c>
      <c r="C169" s="44" t="s">
        <v>503</v>
      </c>
      <c r="D169" s="44" t="s">
        <v>135</v>
      </c>
      <c r="E169" s="44" t="s">
        <v>504</v>
      </c>
      <c r="F169" s="50">
        <v>102000</v>
      </c>
      <c r="G169" s="50">
        <v>247096</v>
      </c>
      <c r="H169" s="50">
        <v>203859.04</v>
      </c>
      <c r="I169" s="48">
        <f t="shared" si="2"/>
        <v>82.501958752873378</v>
      </c>
    </row>
    <row r="170" spans="1:9" ht="78.75" outlineLevel="7">
      <c r="A170" s="44" t="s">
        <v>1152</v>
      </c>
      <c r="B170" s="46" t="s">
        <v>401</v>
      </c>
      <c r="C170" s="43" t="s">
        <v>503</v>
      </c>
      <c r="D170" s="43" t="s">
        <v>402</v>
      </c>
      <c r="E170" s="43"/>
      <c r="F170" s="47">
        <v>28530200</v>
      </c>
      <c r="G170" s="47">
        <v>28526321.75</v>
      </c>
      <c r="H170" s="47">
        <v>28526321.75</v>
      </c>
      <c r="I170" s="61">
        <f t="shared" si="2"/>
        <v>100</v>
      </c>
    </row>
    <row r="171" spans="1:9" ht="15.75" outlineLevel="7">
      <c r="A171" s="44" t="s">
        <v>1150</v>
      </c>
      <c r="B171" s="46" t="s">
        <v>1733</v>
      </c>
      <c r="C171" s="43" t="s">
        <v>503</v>
      </c>
      <c r="D171" s="43" t="s">
        <v>402</v>
      </c>
      <c r="E171" s="43" t="s">
        <v>1768</v>
      </c>
      <c r="F171" s="47">
        <v>11703200</v>
      </c>
      <c r="G171" s="47">
        <v>11809961.02</v>
      </c>
      <c r="H171" s="47">
        <v>11809961.02</v>
      </c>
      <c r="I171" s="61">
        <f t="shared" si="2"/>
        <v>100</v>
      </c>
    </row>
    <row r="172" spans="1:9" ht="15.75" outlineLevel="7">
      <c r="A172" s="44" t="s">
        <v>1148</v>
      </c>
      <c r="B172" s="46" t="s">
        <v>54</v>
      </c>
      <c r="C172" s="44" t="s">
        <v>503</v>
      </c>
      <c r="D172" s="44" t="s">
        <v>402</v>
      </c>
      <c r="E172" s="44" t="s">
        <v>602</v>
      </c>
      <c r="F172" s="50">
        <v>11703200</v>
      </c>
      <c r="G172" s="50">
        <v>11809961.02</v>
      </c>
      <c r="H172" s="50">
        <v>11809961.02</v>
      </c>
      <c r="I172" s="48">
        <f t="shared" si="2"/>
        <v>100</v>
      </c>
    </row>
    <row r="173" spans="1:9" ht="15.75" outlineLevel="7">
      <c r="A173" s="44" t="s">
        <v>1146</v>
      </c>
      <c r="B173" s="46" t="s">
        <v>1733</v>
      </c>
      <c r="C173" s="43" t="s">
        <v>503</v>
      </c>
      <c r="D173" s="43" t="s">
        <v>402</v>
      </c>
      <c r="E173" s="43" t="s">
        <v>1768</v>
      </c>
      <c r="F173" s="47">
        <v>16827000</v>
      </c>
      <c r="G173" s="47">
        <v>16716360.73</v>
      </c>
      <c r="H173" s="47">
        <v>16716360.73</v>
      </c>
      <c r="I173" s="61">
        <f t="shared" si="2"/>
        <v>100</v>
      </c>
    </row>
    <row r="174" spans="1:9" ht="15.75" outlineLevel="7">
      <c r="A174" s="44" t="s">
        <v>1145</v>
      </c>
      <c r="B174" s="46" t="s">
        <v>56</v>
      </c>
      <c r="C174" s="44" t="s">
        <v>503</v>
      </c>
      <c r="D174" s="44" t="s">
        <v>402</v>
      </c>
      <c r="E174" s="44" t="s">
        <v>522</v>
      </c>
      <c r="F174" s="50">
        <v>16827000</v>
      </c>
      <c r="G174" s="50">
        <v>16716360.73</v>
      </c>
      <c r="H174" s="50">
        <v>16716360.73</v>
      </c>
      <c r="I174" s="48">
        <f t="shared" si="2"/>
        <v>100</v>
      </c>
    </row>
    <row r="175" spans="1:9" ht="31.5" outlineLevel="7">
      <c r="A175" s="44" t="s">
        <v>1144</v>
      </c>
      <c r="B175" s="46" t="s">
        <v>537</v>
      </c>
      <c r="C175" s="43" t="s">
        <v>503</v>
      </c>
      <c r="D175" s="43" t="s">
        <v>413</v>
      </c>
      <c r="E175" s="43"/>
      <c r="F175" s="47">
        <v>0</v>
      </c>
      <c r="G175" s="47">
        <v>424273.43</v>
      </c>
      <c r="H175" s="47">
        <v>326685.43</v>
      </c>
      <c r="I175" s="61">
        <f t="shared" si="2"/>
        <v>76.99879532875768</v>
      </c>
    </row>
    <row r="176" spans="1:9" ht="15.75" outlineLevel="7">
      <c r="A176" s="44" t="s">
        <v>1143</v>
      </c>
      <c r="B176" s="46" t="s">
        <v>1733</v>
      </c>
      <c r="C176" s="43" t="s">
        <v>503</v>
      </c>
      <c r="D176" s="43" t="s">
        <v>413</v>
      </c>
      <c r="E176" s="43" t="s">
        <v>1768</v>
      </c>
      <c r="F176" s="47">
        <v>0</v>
      </c>
      <c r="G176" s="47">
        <v>175883.67</v>
      </c>
      <c r="H176" s="47">
        <v>175883.67</v>
      </c>
      <c r="I176" s="61">
        <f t="shared" si="2"/>
        <v>100</v>
      </c>
    </row>
    <row r="177" spans="1:9" ht="15.75" outlineLevel="7">
      <c r="A177" s="44" t="s">
        <v>1142</v>
      </c>
      <c r="B177" s="46" t="s">
        <v>54</v>
      </c>
      <c r="C177" s="44" t="s">
        <v>503</v>
      </c>
      <c r="D177" s="44" t="s">
        <v>413</v>
      </c>
      <c r="E177" s="44" t="s">
        <v>602</v>
      </c>
      <c r="F177" s="50">
        <v>0</v>
      </c>
      <c r="G177" s="50">
        <v>175883.67</v>
      </c>
      <c r="H177" s="50">
        <v>175883.67</v>
      </c>
      <c r="I177" s="48">
        <f t="shared" si="2"/>
        <v>100</v>
      </c>
    </row>
    <row r="178" spans="1:9" ht="15.75" outlineLevel="7">
      <c r="A178" s="44" t="s">
        <v>1141</v>
      </c>
      <c r="B178" s="46" t="s">
        <v>1733</v>
      </c>
      <c r="C178" s="43" t="s">
        <v>503</v>
      </c>
      <c r="D178" s="43" t="s">
        <v>413</v>
      </c>
      <c r="E178" s="43" t="s">
        <v>1768</v>
      </c>
      <c r="F178" s="47">
        <v>0</v>
      </c>
      <c r="G178" s="47">
        <v>248389.76000000001</v>
      </c>
      <c r="H178" s="47">
        <v>150801.76</v>
      </c>
      <c r="I178" s="61">
        <f t="shared" si="2"/>
        <v>60.711745927046266</v>
      </c>
    </row>
    <row r="179" spans="1:9" ht="15.75" outlineLevel="7">
      <c r="A179" s="44" t="s">
        <v>1138</v>
      </c>
      <c r="B179" s="46" t="s">
        <v>56</v>
      </c>
      <c r="C179" s="44" t="s">
        <v>503</v>
      </c>
      <c r="D179" s="44" t="s">
        <v>413</v>
      </c>
      <c r="E179" s="44" t="s">
        <v>522</v>
      </c>
      <c r="F179" s="50">
        <v>0</v>
      </c>
      <c r="G179" s="50">
        <v>248389.76000000001</v>
      </c>
      <c r="H179" s="50">
        <v>150801.76</v>
      </c>
      <c r="I179" s="48">
        <f t="shared" si="2"/>
        <v>60.711745927046266</v>
      </c>
    </row>
    <row r="180" spans="1:9" ht="78.75" outlineLevel="7">
      <c r="A180" s="44" t="s">
        <v>1136</v>
      </c>
      <c r="B180" s="46" t="s">
        <v>409</v>
      </c>
      <c r="C180" s="43" t="s">
        <v>503</v>
      </c>
      <c r="D180" s="43" t="s">
        <v>398</v>
      </c>
      <c r="E180" s="43"/>
      <c r="F180" s="47">
        <v>6674900</v>
      </c>
      <c r="G180" s="47">
        <v>6644900</v>
      </c>
      <c r="H180" s="47">
        <v>6644900</v>
      </c>
      <c r="I180" s="61">
        <f t="shared" si="2"/>
        <v>100</v>
      </c>
    </row>
    <row r="181" spans="1:9" ht="15.75" outlineLevel="7">
      <c r="A181" s="44" t="s">
        <v>1134</v>
      </c>
      <c r="B181" s="46" t="s">
        <v>1733</v>
      </c>
      <c r="C181" s="43" t="s">
        <v>503</v>
      </c>
      <c r="D181" s="43" t="s">
        <v>398</v>
      </c>
      <c r="E181" s="43" t="s">
        <v>1768</v>
      </c>
      <c r="F181" s="47">
        <v>6674900</v>
      </c>
      <c r="G181" s="47">
        <v>6644900</v>
      </c>
      <c r="H181" s="47">
        <v>6644900</v>
      </c>
      <c r="I181" s="61">
        <f t="shared" si="2"/>
        <v>100</v>
      </c>
    </row>
    <row r="182" spans="1:9" ht="15.75" outlineLevel="7">
      <c r="A182" s="44" t="s">
        <v>1132</v>
      </c>
      <c r="B182" s="46" t="s">
        <v>54</v>
      </c>
      <c r="C182" s="44" t="s">
        <v>503</v>
      </c>
      <c r="D182" s="44" t="s">
        <v>398</v>
      </c>
      <c r="E182" s="44" t="s">
        <v>602</v>
      </c>
      <c r="F182" s="50">
        <v>6674900</v>
      </c>
      <c r="G182" s="50">
        <v>6644900</v>
      </c>
      <c r="H182" s="50">
        <v>6644900</v>
      </c>
      <c r="I182" s="48">
        <f t="shared" si="2"/>
        <v>100</v>
      </c>
    </row>
    <row r="183" spans="1:9" ht="31.5" outlineLevel="7">
      <c r="A183" s="44" t="s">
        <v>1130</v>
      </c>
      <c r="B183" s="46" t="s">
        <v>601</v>
      </c>
      <c r="C183" s="43" t="s">
        <v>503</v>
      </c>
      <c r="D183" s="43" t="s">
        <v>395</v>
      </c>
      <c r="E183" s="43"/>
      <c r="F183" s="47">
        <v>0</v>
      </c>
      <c r="G183" s="47">
        <v>36418.74</v>
      </c>
      <c r="H183" s="47">
        <v>36418.74</v>
      </c>
      <c r="I183" s="61">
        <f t="shared" si="2"/>
        <v>100</v>
      </c>
    </row>
    <row r="184" spans="1:9" ht="15.75" outlineLevel="7">
      <c r="A184" s="44" t="s">
        <v>1128</v>
      </c>
      <c r="B184" s="46" t="s">
        <v>1733</v>
      </c>
      <c r="C184" s="43" t="s">
        <v>503</v>
      </c>
      <c r="D184" s="43" t="s">
        <v>395</v>
      </c>
      <c r="E184" s="43" t="s">
        <v>1768</v>
      </c>
      <c r="F184" s="47">
        <v>0</v>
      </c>
      <c r="G184" s="47">
        <v>36418.74</v>
      </c>
      <c r="H184" s="47">
        <v>36418.74</v>
      </c>
      <c r="I184" s="61">
        <f t="shared" si="2"/>
        <v>100</v>
      </c>
    </row>
    <row r="185" spans="1:9" ht="15.75" outlineLevel="7">
      <c r="A185" s="44" t="s">
        <v>1126</v>
      </c>
      <c r="B185" s="46" t="s">
        <v>54</v>
      </c>
      <c r="C185" s="44" t="s">
        <v>503</v>
      </c>
      <c r="D185" s="44" t="s">
        <v>395</v>
      </c>
      <c r="E185" s="44" t="s">
        <v>602</v>
      </c>
      <c r="F185" s="50">
        <v>0</v>
      </c>
      <c r="G185" s="50">
        <v>36418.74</v>
      </c>
      <c r="H185" s="50">
        <v>36418.74</v>
      </c>
      <c r="I185" s="48">
        <f t="shared" si="2"/>
        <v>100</v>
      </c>
    </row>
    <row r="186" spans="1:9" ht="126" outlineLevel="7">
      <c r="A186" s="44" t="s">
        <v>1124</v>
      </c>
      <c r="B186" s="49" t="s">
        <v>563</v>
      </c>
      <c r="C186" s="43" t="s">
        <v>503</v>
      </c>
      <c r="D186" s="43" t="s">
        <v>564</v>
      </c>
      <c r="E186" s="43"/>
      <c r="F186" s="47">
        <v>0</v>
      </c>
      <c r="G186" s="47">
        <v>40000</v>
      </c>
      <c r="H186" s="47">
        <v>10000</v>
      </c>
      <c r="I186" s="61">
        <f t="shared" si="2"/>
        <v>25</v>
      </c>
    </row>
    <row r="187" spans="1:9" ht="15.75" outlineLevel="7">
      <c r="A187" s="44" t="s">
        <v>1122</v>
      </c>
      <c r="B187" s="46" t="s">
        <v>1733</v>
      </c>
      <c r="C187" s="43" t="s">
        <v>503</v>
      </c>
      <c r="D187" s="43" t="s">
        <v>564</v>
      </c>
      <c r="E187" s="43" t="s">
        <v>1768</v>
      </c>
      <c r="F187" s="47">
        <v>0</v>
      </c>
      <c r="G187" s="47">
        <v>40000</v>
      </c>
      <c r="H187" s="47">
        <v>10000</v>
      </c>
      <c r="I187" s="61">
        <f t="shared" si="2"/>
        <v>25</v>
      </c>
    </row>
    <row r="188" spans="1:9" ht="15.75" outlineLevel="7">
      <c r="A188" s="44" t="s">
        <v>1120</v>
      </c>
      <c r="B188" s="46" t="s">
        <v>56</v>
      </c>
      <c r="C188" s="44" t="s">
        <v>503</v>
      </c>
      <c r="D188" s="44" t="s">
        <v>564</v>
      </c>
      <c r="E188" s="44" t="s">
        <v>522</v>
      </c>
      <c r="F188" s="50">
        <v>0</v>
      </c>
      <c r="G188" s="50">
        <v>40000</v>
      </c>
      <c r="H188" s="50">
        <v>10000</v>
      </c>
      <c r="I188" s="48">
        <f t="shared" si="2"/>
        <v>25</v>
      </c>
    </row>
    <row r="189" spans="1:9" ht="15.75" outlineLevel="7">
      <c r="A189" s="44" t="s">
        <v>1118</v>
      </c>
      <c r="B189" s="46" t="s">
        <v>128</v>
      </c>
      <c r="C189" s="43" t="s">
        <v>503</v>
      </c>
      <c r="D189" s="43" t="s">
        <v>129</v>
      </c>
      <c r="E189" s="43"/>
      <c r="F189" s="47">
        <v>121000</v>
      </c>
      <c r="G189" s="47">
        <v>2100</v>
      </c>
      <c r="H189" s="47">
        <v>2100</v>
      </c>
      <c r="I189" s="61">
        <f t="shared" si="2"/>
        <v>100</v>
      </c>
    </row>
    <row r="190" spans="1:9" ht="15.75" outlineLevel="7">
      <c r="A190" s="44" t="s">
        <v>1116</v>
      </c>
      <c r="B190" s="46" t="s">
        <v>1733</v>
      </c>
      <c r="C190" s="43" t="s">
        <v>503</v>
      </c>
      <c r="D190" s="43" t="s">
        <v>129</v>
      </c>
      <c r="E190" s="43" t="s">
        <v>1768</v>
      </c>
      <c r="F190" s="47">
        <v>34800</v>
      </c>
      <c r="G190" s="47">
        <v>0</v>
      </c>
      <c r="H190" s="47">
        <v>0</v>
      </c>
      <c r="I190" s="61">
        <v>0</v>
      </c>
    </row>
    <row r="191" spans="1:9" ht="15.75" outlineLevel="7">
      <c r="A191" s="44" t="s">
        <v>1114</v>
      </c>
      <c r="B191" s="46" t="s">
        <v>54</v>
      </c>
      <c r="C191" s="44" t="s">
        <v>503</v>
      </c>
      <c r="D191" s="44" t="s">
        <v>129</v>
      </c>
      <c r="E191" s="44" t="s">
        <v>602</v>
      </c>
      <c r="F191" s="50">
        <v>34800</v>
      </c>
      <c r="G191" s="50">
        <v>0</v>
      </c>
      <c r="H191" s="50">
        <v>0</v>
      </c>
      <c r="I191" s="48">
        <v>0</v>
      </c>
    </row>
    <row r="192" spans="1:9" ht="15.75" outlineLevel="7">
      <c r="A192" s="44" t="s">
        <v>1113</v>
      </c>
      <c r="B192" s="46" t="s">
        <v>1733</v>
      </c>
      <c r="C192" s="43" t="s">
        <v>503</v>
      </c>
      <c r="D192" s="43" t="s">
        <v>129</v>
      </c>
      <c r="E192" s="43" t="s">
        <v>1768</v>
      </c>
      <c r="F192" s="47">
        <v>86200</v>
      </c>
      <c r="G192" s="47">
        <v>2100</v>
      </c>
      <c r="H192" s="47">
        <v>2100</v>
      </c>
      <c r="I192" s="61">
        <f t="shared" si="2"/>
        <v>100</v>
      </c>
    </row>
    <row r="193" spans="1:9" ht="15.75" outlineLevel="7">
      <c r="A193" s="44" t="s">
        <v>1112</v>
      </c>
      <c r="B193" s="46" t="s">
        <v>56</v>
      </c>
      <c r="C193" s="44" t="s">
        <v>503</v>
      </c>
      <c r="D193" s="44" t="s">
        <v>129</v>
      </c>
      <c r="E193" s="44" t="s">
        <v>522</v>
      </c>
      <c r="F193" s="50">
        <v>86200</v>
      </c>
      <c r="G193" s="50">
        <v>2100</v>
      </c>
      <c r="H193" s="50">
        <v>2100</v>
      </c>
      <c r="I193" s="48">
        <f t="shared" si="2"/>
        <v>100</v>
      </c>
    </row>
    <row r="194" spans="1:9" ht="15.75" outlineLevel="7">
      <c r="A194" s="44" t="s">
        <v>1111</v>
      </c>
      <c r="B194" s="46" t="s">
        <v>122</v>
      </c>
      <c r="C194" s="43" t="s">
        <v>503</v>
      </c>
      <c r="D194" s="43" t="s">
        <v>123</v>
      </c>
      <c r="E194" s="43"/>
      <c r="F194" s="47">
        <v>0</v>
      </c>
      <c r="G194" s="47">
        <v>290314.23999999999</v>
      </c>
      <c r="H194" s="47">
        <v>231979.06</v>
      </c>
      <c r="I194" s="61">
        <f t="shared" si="2"/>
        <v>79.90619406061515</v>
      </c>
    </row>
    <row r="195" spans="1:9" ht="15.75" outlineLevel="7">
      <c r="A195" s="44" t="s">
        <v>1108</v>
      </c>
      <c r="B195" s="46" t="s">
        <v>1733</v>
      </c>
      <c r="C195" s="43" t="s">
        <v>503</v>
      </c>
      <c r="D195" s="43" t="s">
        <v>123</v>
      </c>
      <c r="E195" s="43" t="s">
        <v>1768</v>
      </c>
      <c r="F195" s="47">
        <v>0</v>
      </c>
      <c r="G195" s="47">
        <v>64950</v>
      </c>
      <c r="H195" s="47">
        <v>47176.959999999999</v>
      </c>
      <c r="I195" s="61">
        <f t="shared" si="2"/>
        <v>72.635812163202459</v>
      </c>
    </row>
    <row r="196" spans="1:9" ht="15.75" outlineLevel="7">
      <c r="A196" s="44" t="s">
        <v>1106</v>
      </c>
      <c r="B196" s="46" t="s">
        <v>54</v>
      </c>
      <c r="C196" s="44" t="s">
        <v>503</v>
      </c>
      <c r="D196" s="44" t="s">
        <v>123</v>
      </c>
      <c r="E196" s="44" t="s">
        <v>602</v>
      </c>
      <c r="F196" s="50">
        <v>0</v>
      </c>
      <c r="G196" s="50">
        <v>64950</v>
      </c>
      <c r="H196" s="50">
        <v>47176.959999999999</v>
      </c>
      <c r="I196" s="48">
        <f t="shared" si="2"/>
        <v>72.635812163202459</v>
      </c>
    </row>
    <row r="197" spans="1:9" ht="15.75" outlineLevel="7">
      <c r="A197" s="44" t="s">
        <v>1104</v>
      </c>
      <c r="B197" s="46" t="s">
        <v>1733</v>
      </c>
      <c r="C197" s="43" t="s">
        <v>503</v>
      </c>
      <c r="D197" s="43" t="s">
        <v>123</v>
      </c>
      <c r="E197" s="43" t="s">
        <v>1768</v>
      </c>
      <c r="F197" s="47">
        <v>0</v>
      </c>
      <c r="G197" s="47">
        <v>225335.55</v>
      </c>
      <c r="H197" s="47">
        <v>184773.41</v>
      </c>
      <c r="I197" s="61">
        <f t="shared" si="2"/>
        <v>81.999227374464439</v>
      </c>
    </row>
    <row r="198" spans="1:9" ht="15.75" outlineLevel="7">
      <c r="A198" s="44" t="s">
        <v>1102</v>
      </c>
      <c r="B198" s="46" t="s">
        <v>56</v>
      </c>
      <c r="C198" s="44" t="s">
        <v>503</v>
      </c>
      <c r="D198" s="44" t="s">
        <v>123</v>
      </c>
      <c r="E198" s="44" t="s">
        <v>522</v>
      </c>
      <c r="F198" s="50">
        <v>0</v>
      </c>
      <c r="G198" s="50">
        <v>225335.55</v>
      </c>
      <c r="H198" s="50">
        <v>184773.41</v>
      </c>
      <c r="I198" s="48">
        <f t="shared" si="2"/>
        <v>81.999227374464439</v>
      </c>
    </row>
    <row r="199" spans="1:9" ht="15.75" outlineLevel="7">
      <c r="A199" s="44" t="s">
        <v>1100</v>
      </c>
      <c r="B199" s="46" t="s">
        <v>1733</v>
      </c>
      <c r="C199" s="43" t="s">
        <v>503</v>
      </c>
      <c r="D199" s="43" t="s">
        <v>123</v>
      </c>
      <c r="E199" s="43" t="s">
        <v>1768</v>
      </c>
      <c r="F199" s="47">
        <v>0</v>
      </c>
      <c r="G199" s="47">
        <v>28.69</v>
      </c>
      <c r="H199" s="47">
        <v>28.69</v>
      </c>
      <c r="I199" s="61">
        <f t="shared" si="2"/>
        <v>100</v>
      </c>
    </row>
    <row r="200" spans="1:9" ht="15.75" outlineLevel="7">
      <c r="A200" s="44" t="s">
        <v>1098</v>
      </c>
      <c r="B200" s="46" t="s">
        <v>58</v>
      </c>
      <c r="C200" s="44" t="s">
        <v>503</v>
      </c>
      <c r="D200" s="44" t="s">
        <v>123</v>
      </c>
      <c r="E200" s="44" t="s">
        <v>504</v>
      </c>
      <c r="F200" s="50">
        <v>0</v>
      </c>
      <c r="G200" s="50">
        <v>28.69</v>
      </c>
      <c r="H200" s="50">
        <v>28.69</v>
      </c>
      <c r="I200" s="48">
        <f t="shared" ref="I200:I263" si="3">H200/G200*100</f>
        <v>100</v>
      </c>
    </row>
    <row r="201" spans="1:9" ht="141.75" outlineLevel="3">
      <c r="A201" s="44" t="s">
        <v>1096</v>
      </c>
      <c r="B201" s="49" t="s">
        <v>559</v>
      </c>
      <c r="C201" s="43" t="s">
        <v>555</v>
      </c>
      <c r="D201" s="43"/>
      <c r="E201" s="43"/>
      <c r="F201" s="47">
        <v>13000800</v>
      </c>
      <c r="G201" s="47">
        <v>14654467.27</v>
      </c>
      <c r="H201" s="47">
        <v>14610366.789999999</v>
      </c>
      <c r="I201" s="61">
        <f t="shared" si="3"/>
        <v>99.699064597931297</v>
      </c>
    </row>
    <row r="202" spans="1:9" ht="15.75" outlineLevel="7">
      <c r="A202" s="44" t="s">
        <v>1094</v>
      </c>
      <c r="B202" s="46" t="s">
        <v>143</v>
      </c>
      <c r="C202" s="43" t="s">
        <v>555</v>
      </c>
      <c r="D202" s="43" t="s">
        <v>144</v>
      </c>
      <c r="E202" s="43"/>
      <c r="F202" s="47">
        <v>5289100</v>
      </c>
      <c r="G202" s="47">
        <v>5960578</v>
      </c>
      <c r="H202" s="47">
        <v>5941428.6699999999</v>
      </c>
      <c r="I202" s="61">
        <f t="shared" si="3"/>
        <v>99.678733673143782</v>
      </c>
    </row>
    <row r="203" spans="1:9" ht="15.75" outlineLevel="7">
      <c r="A203" s="44" t="s">
        <v>1092</v>
      </c>
      <c r="B203" s="46" t="s">
        <v>1733</v>
      </c>
      <c r="C203" s="43" t="s">
        <v>555</v>
      </c>
      <c r="D203" s="43" t="s">
        <v>144</v>
      </c>
      <c r="E203" s="43" t="s">
        <v>1768</v>
      </c>
      <c r="F203" s="47">
        <v>1665800</v>
      </c>
      <c r="G203" s="47">
        <v>1763580</v>
      </c>
      <c r="H203" s="47">
        <v>1752070.63</v>
      </c>
      <c r="I203" s="61">
        <f t="shared" si="3"/>
        <v>99.347385998933973</v>
      </c>
    </row>
    <row r="204" spans="1:9" ht="15.75" outlineLevel="7">
      <c r="A204" s="44" t="s">
        <v>1090</v>
      </c>
      <c r="B204" s="46" t="s">
        <v>54</v>
      </c>
      <c r="C204" s="44" t="s">
        <v>555</v>
      </c>
      <c r="D204" s="44" t="s">
        <v>144</v>
      </c>
      <c r="E204" s="44" t="s">
        <v>602</v>
      </c>
      <c r="F204" s="50">
        <v>1665800</v>
      </c>
      <c r="G204" s="50">
        <v>1763580</v>
      </c>
      <c r="H204" s="50">
        <v>1752070.63</v>
      </c>
      <c r="I204" s="48">
        <f t="shared" si="3"/>
        <v>99.347385998933973</v>
      </c>
    </row>
    <row r="205" spans="1:9" ht="15.75" outlineLevel="7">
      <c r="A205" s="44" t="s">
        <v>1088</v>
      </c>
      <c r="B205" s="46" t="s">
        <v>1733</v>
      </c>
      <c r="C205" s="43" t="s">
        <v>555</v>
      </c>
      <c r="D205" s="43" t="s">
        <v>144</v>
      </c>
      <c r="E205" s="43" t="s">
        <v>1768</v>
      </c>
      <c r="F205" s="47">
        <v>3623300</v>
      </c>
      <c r="G205" s="47">
        <v>4196998</v>
      </c>
      <c r="H205" s="47">
        <v>4189358.04</v>
      </c>
      <c r="I205" s="61">
        <f t="shared" si="3"/>
        <v>99.817966079564485</v>
      </c>
    </row>
    <row r="206" spans="1:9" ht="15.75" outlineLevel="7">
      <c r="A206" s="44" t="s">
        <v>1086</v>
      </c>
      <c r="B206" s="46" t="s">
        <v>56</v>
      </c>
      <c r="C206" s="44" t="s">
        <v>555</v>
      </c>
      <c r="D206" s="44" t="s">
        <v>144</v>
      </c>
      <c r="E206" s="44" t="s">
        <v>522</v>
      </c>
      <c r="F206" s="50">
        <v>3623300</v>
      </c>
      <c r="G206" s="50">
        <v>4196998</v>
      </c>
      <c r="H206" s="50">
        <v>4189358.04</v>
      </c>
      <c r="I206" s="48">
        <f t="shared" si="3"/>
        <v>99.817966079564485</v>
      </c>
    </row>
    <row r="207" spans="1:9" ht="63" outlineLevel="7">
      <c r="A207" s="44" t="s">
        <v>1084</v>
      </c>
      <c r="B207" s="46" t="s">
        <v>137</v>
      </c>
      <c r="C207" s="43" t="s">
        <v>555</v>
      </c>
      <c r="D207" s="43" t="s">
        <v>138</v>
      </c>
      <c r="E207" s="43"/>
      <c r="F207" s="47">
        <v>1593300</v>
      </c>
      <c r="G207" s="47">
        <v>1816635.12</v>
      </c>
      <c r="H207" s="47">
        <v>1791683.97</v>
      </c>
      <c r="I207" s="61">
        <f t="shared" si="3"/>
        <v>98.626518351137022</v>
      </c>
    </row>
    <row r="208" spans="1:9" ht="15.75" outlineLevel="7">
      <c r="A208" s="44" t="s">
        <v>1082</v>
      </c>
      <c r="B208" s="46" t="s">
        <v>1733</v>
      </c>
      <c r="C208" s="43" t="s">
        <v>555</v>
      </c>
      <c r="D208" s="43" t="s">
        <v>138</v>
      </c>
      <c r="E208" s="43" t="s">
        <v>1768</v>
      </c>
      <c r="F208" s="47">
        <v>502900</v>
      </c>
      <c r="G208" s="47">
        <v>542413</v>
      </c>
      <c r="H208" s="47">
        <v>526497.9</v>
      </c>
      <c r="I208" s="61">
        <f t="shared" si="3"/>
        <v>97.06587047139358</v>
      </c>
    </row>
    <row r="209" spans="1:9" ht="15.75" outlineLevel="7">
      <c r="A209" s="44" t="s">
        <v>1080</v>
      </c>
      <c r="B209" s="46" t="s">
        <v>54</v>
      </c>
      <c r="C209" s="44" t="s">
        <v>555</v>
      </c>
      <c r="D209" s="44" t="s">
        <v>138</v>
      </c>
      <c r="E209" s="44" t="s">
        <v>602</v>
      </c>
      <c r="F209" s="50">
        <v>502900</v>
      </c>
      <c r="G209" s="50">
        <v>542413</v>
      </c>
      <c r="H209" s="50">
        <v>526497.9</v>
      </c>
      <c r="I209" s="48">
        <f t="shared" si="3"/>
        <v>97.06587047139358</v>
      </c>
    </row>
    <row r="210" spans="1:9" ht="15.75" outlineLevel="7">
      <c r="A210" s="44" t="s">
        <v>1078</v>
      </c>
      <c r="B210" s="46" t="s">
        <v>1733</v>
      </c>
      <c r="C210" s="43" t="s">
        <v>555</v>
      </c>
      <c r="D210" s="43" t="s">
        <v>138</v>
      </c>
      <c r="E210" s="43" t="s">
        <v>1768</v>
      </c>
      <c r="F210" s="47">
        <v>1090400</v>
      </c>
      <c r="G210" s="47">
        <v>1274222.1200000001</v>
      </c>
      <c r="H210" s="47">
        <v>1265186.07</v>
      </c>
      <c r="I210" s="61">
        <f t="shared" si="3"/>
        <v>99.290857546877305</v>
      </c>
    </row>
    <row r="211" spans="1:9" ht="15.75" outlineLevel="7">
      <c r="A211" s="44" t="s">
        <v>1076</v>
      </c>
      <c r="B211" s="46" t="s">
        <v>56</v>
      </c>
      <c r="C211" s="44" t="s">
        <v>555</v>
      </c>
      <c r="D211" s="44" t="s">
        <v>138</v>
      </c>
      <c r="E211" s="44" t="s">
        <v>522</v>
      </c>
      <c r="F211" s="50">
        <v>1090400</v>
      </c>
      <c r="G211" s="50">
        <v>1274222.1200000001</v>
      </c>
      <c r="H211" s="50">
        <v>1265186.07</v>
      </c>
      <c r="I211" s="48">
        <f t="shared" si="3"/>
        <v>99.290857546877305</v>
      </c>
    </row>
    <row r="212" spans="1:9" ht="78.75" outlineLevel="7">
      <c r="A212" s="44" t="s">
        <v>1075</v>
      </c>
      <c r="B212" s="46" t="s">
        <v>401</v>
      </c>
      <c r="C212" s="43" t="s">
        <v>555</v>
      </c>
      <c r="D212" s="43" t="s">
        <v>402</v>
      </c>
      <c r="E212" s="43"/>
      <c r="F212" s="47">
        <v>5028900</v>
      </c>
      <c r="G212" s="47">
        <v>5725323.46</v>
      </c>
      <c r="H212" s="47">
        <v>5725323.46</v>
      </c>
      <c r="I212" s="61">
        <f t="shared" si="3"/>
        <v>100</v>
      </c>
    </row>
    <row r="213" spans="1:9" ht="15.75" outlineLevel="7">
      <c r="A213" s="44" t="s">
        <v>1074</v>
      </c>
      <c r="B213" s="46" t="s">
        <v>1733</v>
      </c>
      <c r="C213" s="43" t="s">
        <v>555</v>
      </c>
      <c r="D213" s="43" t="s">
        <v>402</v>
      </c>
      <c r="E213" s="43" t="s">
        <v>1768</v>
      </c>
      <c r="F213" s="47">
        <v>1543200</v>
      </c>
      <c r="G213" s="47">
        <v>1871098.47</v>
      </c>
      <c r="H213" s="47">
        <v>1871098.47</v>
      </c>
      <c r="I213" s="61">
        <f t="shared" si="3"/>
        <v>100</v>
      </c>
    </row>
    <row r="214" spans="1:9" ht="15.75" outlineLevel="7">
      <c r="A214" s="44" t="s">
        <v>1072</v>
      </c>
      <c r="B214" s="46" t="s">
        <v>54</v>
      </c>
      <c r="C214" s="44" t="s">
        <v>555</v>
      </c>
      <c r="D214" s="44" t="s">
        <v>402</v>
      </c>
      <c r="E214" s="44" t="s">
        <v>602</v>
      </c>
      <c r="F214" s="50">
        <v>1543200</v>
      </c>
      <c r="G214" s="50">
        <v>1871098.47</v>
      </c>
      <c r="H214" s="50">
        <v>1871098.47</v>
      </c>
      <c r="I214" s="48">
        <f t="shared" si="3"/>
        <v>100</v>
      </c>
    </row>
    <row r="215" spans="1:9" ht="15.75" outlineLevel="7">
      <c r="A215" s="44" t="s">
        <v>1070</v>
      </c>
      <c r="B215" s="46" t="s">
        <v>1733</v>
      </c>
      <c r="C215" s="43" t="s">
        <v>555</v>
      </c>
      <c r="D215" s="43" t="s">
        <v>402</v>
      </c>
      <c r="E215" s="43" t="s">
        <v>1768</v>
      </c>
      <c r="F215" s="47">
        <v>3485700</v>
      </c>
      <c r="G215" s="47">
        <v>3854224.99</v>
      </c>
      <c r="H215" s="47">
        <v>3854224.99</v>
      </c>
      <c r="I215" s="61">
        <f t="shared" si="3"/>
        <v>100</v>
      </c>
    </row>
    <row r="216" spans="1:9" ht="15.75" outlineLevel="7">
      <c r="A216" s="44" t="s">
        <v>1069</v>
      </c>
      <c r="B216" s="46" t="s">
        <v>56</v>
      </c>
      <c r="C216" s="44" t="s">
        <v>555</v>
      </c>
      <c r="D216" s="44" t="s">
        <v>402</v>
      </c>
      <c r="E216" s="44" t="s">
        <v>522</v>
      </c>
      <c r="F216" s="50">
        <v>3485700</v>
      </c>
      <c r="G216" s="50">
        <v>3854224.99</v>
      </c>
      <c r="H216" s="50">
        <v>3854224.99</v>
      </c>
      <c r="I216" s="48">
        <f t="shared" si="3"/>
        <v>100</v>
      </c>
    </row>
    <row r="217" spans="1:9" ht="78.75" outlineLevel="7">
      <c r="A217" s="44" t="s">
        <v>1067</v>
      </c>
      <c r="B217" s="46" t="s">
        <v>409</v>
      </c>
      <c r="C217" s="43" t="s">
        <v>555</v>
      </c>
      <c r="D217" s="43" t="s">
        <v>398</v>
      </c>
      <c r="E217" s="43"/>
      <c r="F217" s="47">
        <v>1089500</v>
      </c>
      <c r="G217" s="47">
        <v>1151930.69</v>
      </c>
      <c r="H217" s="47">
        <v>1151930.69</v>
      </c>
      <c r="I217" s="61">
        <f t="shared" si="3"/>
        <v>100</v>
      </c>
    </row>
    <row r="218" spans="1:9" ht="15.75" outlineLevel="7">
      <c r="A218" s="44" t="s">
        <v>1065</v>
      </c>
      <c r="B218" s="46" t="s">
        <v>1733</v>
      </c>
      <c r="C218" s="43" t="s">
        <v>555</v>
      </c>
      <c r="D218" s="43" t="s">
        <v>398</v>
      </c>
      <c r="E218" s="43" t="s">
        <v>1768</v>
      </c>
      <c r="F218" s="47">
        <v>1089500</v>
      </c>
      <c r="G218" s="47">
        <v>1151930.69</v>
      </c>
      <c r="H218" s="47">
        <v>1151930.69</v>
      </c>
      <c r="I218" s="61">
        <f t="shared" si="3"/>
        <v>100</v>
      </c>
    </row>
    <row r="219" spans="1:9" ht="15.75" outlineLevel="7">
      <c r="A219" s="44" t="s">
        <v>1063</v>
      </c>
      <c r="B219" s="46" t="s">
        <v>54</v>
      </c>
      <c r="C219" s="44" t="s">
        <v>555</v>
      </c>
      <c r="D219" s="44" t="s">
        <v>398</v>
      </c>
      <c r="E219" s="44" t="s">
        <v>602</v>
      </c>
      <c r="F219" s="50">
        <v>1089500</v>
      </c>
      <c r="G219" s="50">
        <v>1151930.69</v>
      </c>
      <c r="H219" s="50">
        <v>1151930.69</v>
      </c>
      <c r="I219" s="48">
        <f t="shared" si="3"/>
        <v>100</v>
      </c>
    </row>
    <row r="220" spans="1:9" ht="173.25" outlineLevel="3">
      <c r="A220" s="44" t="s">
        <v>1061</v>
      </c>
      <c r="B220" s="49" t="s">
        <v>492</v>
      </c>
      <c r="C220" s="43" t="s">
        <v>490</v>
      </c>
      <c r="D220" s="43"/>
      <c r="E220" s="43"/>
      <c r="F220" s="47">
        <v>0</v>
      </c>
      <c r="G220" s="47">
        <v>104880.8</v>
      </c>
      <c r="H220" s="47">
        <v>104720</v>
      </c>
      <c r="I220" s="61">
        <f t="shared" si="3"/>
        <v>99.846683091662143</v>
      </c>
    </row>
    <row r="221" spans="1:9" ht="47.25" outlineLevel="7">
      <c r="A221" s="44" t="s">
        <v>1060</v>
      </c>
      <c r="B221" s="46" t="s">
        <v>134</v>
      </c>
      <c r="C221" s="43" t="s">
        <v>490</v>
      </c>
      <c r="D221" s="43" t="s">
        <v>135</v>
      </c>
      <c r="E221" s="43"/>
      <c r="F221" s="47">
        <v>0</v>
      </c>
      <c r="G221" s="47">
        <v>104880.8</v>
      </c>
      <c r="H221" s="47">
        <v>104720</v>
      </c>
      <c r="I221" s="61">
        <f t="shared" si="3"/>
        <v>99.846683091662143</v>
      </c>
    </row>
    <row r="222" spans="1:9" ht="15.75" outlineLevel="7">
      <c r="A222" s="44" t="s">
        <v>1059</v>
      </c>
      <c r="B222" s="46" t="s">
        <v>1733</v>
      </c>
      <c r="C222" s="43" t="s">
        <v>490</v>
      </c>
      <c r="D222" s="43" t="s">
        <v>135</v>
      </c>
      <c r="E222" s="43" t="s">
        <v>1768</v>
      </c>
      <c r="F222" s="47">
        <v>0</v>
      </c>
      <c r="G222" s="47">
        <v>104880.8</v>
      </c>
      <c r="H222" s="47">
        <v>104720</v>
      </c>
      <c r="I222" s="61">
        <f t="shared" si="3"/>
        <v>99.846683091662143</v>
      </c>
    </row>
    <row r="223" spans="1:9" ht="15.75" outlineLevel="7">
      <c r="A223" s="44" t="s">
        <v>1058</v>
      </c>
      <c r="B223" s="46" t="s">
        <v>60</v>
      </c>
      <c r="C223" s="44" t="s">
        <v>490</v>
      </c>
      <c r="D223" s="44" t="s">
        <v>135</v>
      </c>
      <c r="E223" s="44" t="s">
        <v>459</v>
      </c>
      <c r="F223" s="50">
        <v>0</v>
      </c>
      <c r="G223" s="50">
        <v>104880.8</v>
      </c>
      <c r="H223" s="50">
        <v>104720</v>
      </c>
      <c r="I223" s="48">
        <f t="shared" si="3"/>
        <v>99.846683091662143</v>
      </c>
    </row>
    <row r="224" spans="1:9" ht="94.5" outlineLevel="3">
      <c r="A224" s="44" t="s">
        <v>1057</v>
      </c>
      <c r="B224" s="46" t="s">
        <v>488</v>
      </c>
      <c r="C224" s="43" t="s">
        <v>484</v>
      </c>
      <c r="D224" s="43"/>
      <c r="E224" s="43"/>
      <c r="F224" s="47">
        <v>426300</v>
      </c>
      <c r="G224" s="47">
        <v>471419.2</v>
      </c>
      <c r="H224" s="47">
        <v>471419.2</v>
      </c>
      <c r="I224" s="61">
        <f t="shared" si="3"/>
        <v>100</v>
      </c>
    </row>
    <row r="225" spans="1:9" ht="15.75" outlineLevel="7">
      <c r="A225" s="44" t="s">
        <v>1055</v>
      </c>
      <c r="B225" s="46" t="s">
        <v>143</v>
      </c>
      <c r="C225" s="43" t="s">
        <v>484</v>
      </c>
      <c r="D225" s="43" t="s">
        <v>144</v>
      </c>
      <c r="E225" s="43"/>
      <c r="F225" s="47">
        <v>125000</v>
      </c>
      <c r="G225" s="47">
        <v>174000</v>
      </c>
      <c r="H225" s="47">
        <v>174000</v>
      </c>
      <c r="I225" s="61">
        <f t="shared" si="3"/>
        <v>100</v>
      </c>
    </row>
    <row r="226" spans="1:9" ht="15.75" outlineLevel="7">
      <c r="A226" s="44" t="s">
        <v>1054</v>
      </c>
      <c r="B226" s="46" t="s">
        <v>1733</v>
      </c>
      <c r="C226" s="43" t="s">
        <v>484</v>
      </c>
      <c r="D226" s="43" t="s">
        <v>144</v>
      </c>
      <c r="E226" s="43" t="s">
        <v>1768</v>
      </c>
      <c r="F226" s="47">
        <v>125000</v>
      </c>
      <c r="G226" s="47">
        <v>174000</v>
      </c>
      <c r="H226" s="47">
        <v>174000</v>
      </c>
      <c r="I226" s="61">
        <f t="shared" si="3"/>
        <v>100</v>
      </c>
    </row>
    <row r="227" spans="1:9" ht="15.75" outlineLevel="7">
      <c r="A227" s="44" t="s">
        <v>1053</v>
      </c>
      <c r="B227" s="46" t="s">
        <v>60</v>
      </c>
      <c r="C227" s="44" t="s">
        <v>484</v>
      </c>
      <c r="D227" s="44" t="s">
        <v>144</v>
      </c>
      <c r="E227" s="44" t="s">
        <v>459</v>
      </c>
      <c r="F227" s="50">
        <v>125000</v>
      </c>
      <c r="G227" s="50">
        <v>174000</v>
      </c>
      <c r="H227" s="50">
        <v>174000</v>
      </c>
      <c r="I227" s="48">
        <f t="shared" si="3"/>
        <v>100</v>
      </c>
    </row>
    <row r="228" spans="1:9" ht="63" outlineLevel="7">
      <c r="A228" s="44" t="s">
        <v>1052</v>
      </c>
      <c r="B228" s="46" t="s">
        <v>137</v>
      </c>
      <c r="C228" s="43" t="s">
        <v>484</v>
      </c>
      <c r="D228" s="43" t="s">
        <v>138</v>
      </c>
      <c r="E228" s="43"/>
      <c r="F228" s="47">
        <v>40000</v>
      </c>
      <c r="G228" s="47">
        <v>52548</v>
      </c>
      <c r="H228" s="47">
        <v>52548</v>
      </c>
      <c r="I228" s="61">
        <f t="shared" si="3"/>
        <v>100</v>
      </c>
    </row>
    <row r="229" spans="1:9" ht="15.75" outlineLevel="7">
      <c r="A229" s="44" t="s">
        <v>1050</v>
      </c>
      <c r="B229" s="46" t="s">
        <v>1733</v>
      </c>
      <c r="C229" s="43" t="s">
        <v>484</v>
      </c>
      <c r="D229" s="43" t="s">
        <v>138</v>
      </c>
      <c r="E229" s="43" t="s">
        <v>1768</v>
      </c>
      <c r="F229" s="47">
        <v>40000</v>
      </c>
      <c r="G229" s="47">
        <v>52548</v>
      </c>
      <c r="H229" s="47">
        <v>52548</v>
      </c>
      <c r="I229" s="61">
        <f t="shared" si="3"/>
        <v>100</v>
      </c>
    </row>
    <row r="230" spans="1:9" ht="15.75" outlineLevel="7">
      <c r="A230" s="44" t="s">
        <v>1049</v>
      </c>
      <c r="B230" s="46" t="s">
        <v>60</v>
      </c>
      <c r="C230" s="44" t="s">
        <v>484</v>
      </c>
      <c r="D230" s="44" t="s">
        <v>138</v>
      </c>
      <c r="E230" s="44" t="s">
        <v>459</v>
      </c>
      <c r="F230" s="50">
        <v>40000</v>
      </c>
      <c r="G230" s="50">
        <v>52548</v>
      </c>
      <c r="H230" s="50">
        <v>52548</v>
      </c>
      <c r="I230" s="48">
        <f t="shared" si="3"/>
        <v>100</v>
      </c>
    </row>
    <row r="231" spans="1:9" ht="47.25" outlineLevel="7">
      <c r="A231" s="44" t="s">
        <v>1048</v>
      </c>
      <c r="B231" s="46" t="s">
        <v>134</v>
      </c>
      <c r="C231" s="43" t="s">
        <v>484</v>
      </c>
      <c r="D231" s="43" t="s">
        <v>135</v>
      </c>
      <c r="E231" s="43"/>
      <c r="F231" s="47">
        <v>261300</v>
      </c>
      <c r="G231" s="47">
        <v>244871.2</v>
      </c>
      <c r="H231" s="47">
        <v>244871.2</v>
      </c>
      <c r="I231" s="61">
        <f t="shared" si="3"/>
        <v>100</v>
      </c>
    </row>
    <row r="232" spans="1:9" ht="15.75" outlineLevel="7">
      <c r="A232" s="44" t="s">
        <v>1047</v>
      </c>
      <c r="B232" s="46" t="s">
        <v>1733</v>
      </c>
      <c r="C232" s="43" t="s">
        <v>484</v>
      </c>
      <c r="D232" s="43" t="s">
        <v>135</v>
      </c>
      <c r="E232" s="43" t="s">
        <v>1768</v>
      </c>
      <c r="F232" s="47">
        <v>261300</v>
      </c>
      <c r="G232" s="47">
        <v>244871.2</v>
      </c>
      <c r="H232" s="47">
        <v>244871.2</v>
      </c>
      <c r="I232" s="61">
        <f t="shared" si="3"/>
        <v>100</v>
      </c>
    </row>
    <row r="233" spans="1:9" ht="15.75" outlineLevel="7">
      <c r="A233" s="44" t="s">
        <v>1046</v>
      </c>
      <c r="B233" s="46" t="s">
        <v>60</v>
      </c>
      <c r="C233" s="44" t="s">
        <v>484</v>
      </c>
      <c r="D233" s="44" t="s">
        <v>135</v>
      </c>
      <c r="E233" s="44" t="s">
        <v>459</v>
      </c>
      <c r="F233" s="50">
        <v>261300</v>
      </c>
      <c r="G233" s="50">
        <v>244871.2</v>
      </c>
      <c r="H233" s="50">
        <v>244871.2</v>
      </c>
      <c r="I233" s="48">
        <f t="shared" si="3"/>
        <v>100</v>
      </c>
    </row>
    <row r="234" spans="1:9" ht="78.75" outlineLevel="3">
      <c r="A234" s="44" t="s">
        <v>1043</v>
      </c>
      <c r="B234" s="46" t="s">
        <v>553</v>
      </c>
      <c r="C234" s="43" t="s">
        <v>551</v>
      </c>
      <c r="D234" s="43"/>
      <c r="E234" s="43"/>
      <c r="F234" s="47">
        <v>0</v>
      </c>
      <c r="G234" s="47">
        <v>15000</v>
      </c>
      <c r="H234" s="47">
        <v>6100</v>
      </c>
      <c r="I234" s="61">
        <f t="shared" si="3"/>
        <v>40.666666666666664</v>
      </c>
    </row>
    <row r="235" spans="1:9" ht="31.5" outlineLevel="7">
      <c r="A235" s="44" t="s">
        <v>1041</v>
      </c>
      <c r="B235" s="46" t="s">
        <v>537</v>
      </c>
      <c r="C235" s="43" t="s">
        <v>551</v>
      </c>
      <c r="D235" s="43" t="s">
        <v>413</v>
      </c>
      <c r="E235" s="43"/>
      <c r="F235" s="47">
        <v>0</v>
      </c>
      <c r="G235" s="47">
        <v>15000</v>
      </c>
      <c r="H235" s="47">
        <v>6100</v>
      </c>
      <c r="I235" s="61">
        <f t="shared" si="3"/>
        <v>40.666666666666664</v>
      </c>
    </row>
    <row r="236" spans="1:9" ht="15.75" outlineLevel="7">
      <c r="A236" s="44" t="s">
        <v>1039</v>
      </c>
      <c r="B236" s="46" t="s">
        <v>1733</v>
      </c>
      <c r="C236" s="43" t="s">
        <v>551</v>
      </c>
      <c r="D236" s="43" t="s">
        <v>413</v>
      </c>
      <c r="E236" s="43" t="s">
        <v>1768</v>
      </c>
      <c r="F236" s="47">
        <v>0</v>
      </c>
      <c r="G236" s="47">
        <v>15000</v>
      </c>
      <c r="H236" s="47">
        <v>6100</v>
      </c>
      <c r="I236" s="61">
        <f t="shared" si="3"/>
        <v>40.666666666666664</v>
      </c>
    </row>
    <row r="237" spans="1:9" ht="15.75" outlineLevel="7">
      <c r="A237" s="44" t="s">
        <v>1037</v>
      </c>
      <c r="B237" s="46" t="s">
        <v>56</v>
      </c>
      <c r="C237" s="44" t="s">
        <v>551</v>
      </c>
      <c r="D237" s="44" t="s">
        <v>413</v>
      </c>
      <c r="E237" s="44" t="s">
        <v>522</v>
      </c>
      <c r="F237" s="50">
        <v>0</v>
      </c>
      <c r="G237" s="50">
        <v>15000</v>
      </c>
      <c r="H237" s="50">
        <v>6100</v>
      </c>
      <c r="I237" s="48">
        <f t="shared" si="3"/>
        <v>40.666666666666664</v>
      </c>
    </row>
    <row r="238" spans="1:9" ht="110.25" outlineLevel="3">
      <c r="A238" s="44" t="s">
        <v>1035</v>
      </c>
      <c r="B238" s="49" t="s">
        <v>622</v>
      </c>
      <c r="C238" s="43" t="s">
        <v>620</v>
      </c>
      <c r="D238" s="43"/>
      <c r="E238" s="43"/>
      <c r="F238" s="47">
        <v>1330300</v>
      </c>
      <c r="G238" s="47">
        <v>1130300</v>
      </c>
      <c r="H238" s="47">
        <v>1083302.75</v>
      </c>
      <c r="I238" s="61">
        <f t="shared" si="3"/>
        <v>95.842055206582316</v>
      </c>
    </row>
    <row r="239" spans="1:9" ht="47.25" outlineLevel="7">
      <c r="A239" s="44" t="s">
        <v>1033</v>
      </c>
      <c r="B239" s="46" t="s">
        <v>134</v>
      </c>
      <c r="C239" s="43" t="s">
        <v>620</v>
      </c>
      <c r="D239" s="43" t="s">
        <v>135</v>
      </c>
      <c r="E239" s="43"/>
      <c r="F239" s="47">
        <v>1330300</v>
      </c>
      <c r="G239" s="47">
        <v>1130300</v>
      </c>
      <c r="H239" s="47">
        <v>1083302.75</v>
      </c>
      <c r="I239" s="61">
        <f t="shared" si="3"/>
        <v>95.842055206582316</v>
      </c>
    </row>
    <row r="240" spans="1:9" ht="15.75" outlineLevel="7">
      <c r="A240" s="44" t="s">
        <v>1031</v>
      </c>
      <c r="B240" s="46" t="s">
        <v>1733</v>
      </c>
      <c r="C240" s="43" t="s">
        <v>620</v>
      </c>
      <c r="D240" s="43" t="s">
        <v>135</v>
      </c>
      <c r="E240" s="43" t="s">
        <v>1768</v>
      </c>
      <c r="F240" s="47">
        <v>1330300</v>
      </c>
      <c r="G240" s="47">
        <v>1130300</v>
      </c>
      <c r="H240" s="47">
        <v>1083302.75</v>
      </c>
      <c r="I240" s="61">
        <f t="shared" si="3"/>
        <v>95.842055206582316</v>
      </c>
    </row>
    <row r="241" spans="1:9" ht="15.75" outlineLevel="7">
      <c r="A241" s="44" t="s">
        <v>1029</v>
      </c>
      <c r="B241" s="46" t="s">
        <v>54</v>
      </c>
      <c r="C241" s="44" t="s">
        <v>620</v>
      </c>
      <c r="D241" s="44" t="s">
        <v>135</v>
      </c>
      <c r="E241" s="44" t="s">
        <v>602</v>
      </c>
      <c r="F241" s="50">
        <v>1330300</v>
      </c>
      <c r="G241" s="50">
        <v>1130300</v>
      </c>
      <c r="H241" s="50">
        <v>1083302.75</v>
      </c>
      <c r="I241" s="48">
        <f t="shared" si="3"/>
        <v>95.842055206582316</v>
      </c>
    </row>
    <row r="242" spans="1:9" ht="110.25" outlineLevel="3">
      <c r="A242" s="44" t="s">
        <v>1027</v>
      </c>
      <c r="B242" s="49" t="s">
        <v>549</v>
      </c>
      <c r="C242" s="43" t="s">
        <v>547</v>
      </c>
      <c r="D242" s="43"/>
      <c r="E242" s="43"/>
      <c r="F242" s="47">
        <v>0</v>
      </c>
      <c r="G242" s="47">
        <v>1889029.2</v>
      </c>
      <c r="H242" s="47">
        <v>140000</v>
      </c>
      <c r="I242" s="61">
        <f t="shared" si="3"/>
        <v>7.4112141834546552</v>
      </c>
    </row>
    <row r="243" spans="1:9" ht="47.25" outlineLevel="7">
      <c r="A243" s="44" t="s">
        <v>1025</v>
      </c>
      <c r="B243" s="46" t="s">
        <v>134</v>
      </c>
      <c r="C243" s="43" t="s">
        <v>547</v>
      </c>
      <c r="D243" s="43" t="s">
        <v>135</v>
      </c>
      <c r="E243" s="43"/>
      <c r="F243" s="47">
        <v>0</v>
      </c>
      <c r="G243" s="47">
        <v>355.69</v>
      </c>
      <c r="H243" s="47">
        <v>0</v>
      </c>
      <c r="I243" s="61">
        <f t="shared" si="3"/>
        <v>0</v>
      </c>
    </row>
    <row r="244" spans="1:9" ht="15.75" outlineLevel="7">
      <c r="A244" s="44" t="s">
        <v>1024</v>
      </c>
      <c r="B244" s="46" t="s">
        <v>1733</v>
      </c>
      <c r="C244" s="43" t="s">
        <v>547</v>
      </c>
      <c r="D244" s="43" t="s">
        <v>135</v>
      </c>
      <c r="E244" s="43" t="s">
        <v>1768</v>
      </c>
      <c r="F244" s="47">
        <v>0</v>
      </c>
      <c r="G244" s="47">
        <v>355.69</v>
      </c>
      <c r="H244" s="47">
        <v>0</v>
      </c>
      <c r="I244" s="61">
        <f t="shared" si="3"/>
        <v>0</v>
      </c>
    </row>
    <row r="245" spans="1:9" ht="15.75" outlineLevel="7">
      <c r="A245" s="44" t="s">
        <v>1022</v>
      </c>
      <c r="B245" s="46" t="s">
        <v>56</v>
      </c>
      <c r="C245" s="44" t="s">
        <v>547</v>
      </c>
      <c r="D245" s="44" t="s">
        <v>135</v>
      </c>
      <c r="E245" s="44" t="s">
        <v>522</v>
      </c>
      <c r="F245" s="50">
        <v>0</v>
      </c>
      <c r="G245" s="50">
        <v>355.69</v>
      </c>
      <c r="H245" s="50">
        <v>0</v>
      </c>
      <c r="I245" s="48">
        <f t="shared" si="3"/>
        <v>0</v>
      </c>
    </row>
    <row r="246" spans="1:9" ht="47.25" outlineLevel="7">
      <c r="A246" s="44" t="s">
        <v>1020</v>
      </c>
      <c r="B246" s="46" t="s">
        <v>616</v>
      </c>
      <c r="C246" s="43" t="s">
        <v>547</v>
      </c>
      <c r="D246" s="43" t="s">
        <v>617</v>
      </c>
      <c r="E246" s="43"/>
      <c r="F246" s="47">
        <v>0</v>
      </c>
      <c r="G246" s="47">
        <v>1748673.51</v>
      </c>
      <c r="H246" s="47">
        <v>0</v>
      </c>
      <c r="I246" s="61">
        <f t="shared" si="3"/>
        <v>0</v>
      </c>
    </row>
    <row r="247" spans="1:9" ht="15.75" outlineLevel="7">
      <c r="A247" s="44" t="s">
        <v>1018</v>
      </c>
      <c r="B247" s="46" t="s">
        <v>1733</v>
      </c>
      <c r="C247" s="43" t="s">
        <v>547</v>
      </c>
      <c r="D247" s="43" t="s">
        <v>617</v>
      </c>
      <c r="E247" s="43" t="s">
        <v>1768</v>
      </c>
      <c r="F247" s="47">
        <v>0</v>
      </c>
      <c r="G247" s="47">
        <v>1748673.51</v>
      </c>
      <c r="H247" s="47">
        <v>0</v>
      </c>
      <c r="I247" s="61">
        <f t="shared" si="3"/>
        <v>0</v>
      </c>
    </row>
    <row r="248" spans="1:9" ht="15.75" outlineLevel="7">
      <c r="A248" s="44" t="s">
        <v>1015</v>
      </c>
      <c r="B248" s="46" t="s">
        <v>54</v>
      </c>
      <c r="C248" s="44" t="s">
        <v>547</v>
      </c>
      <c r="D248" s="44" t="s">
        <v>617</v>
      </c>
      <c r="E248" s="44" t="s">
        <v>602</v>
      </c>
      <c r="F248" s="50">
        <v>0</v>
      </c>
      <c r="G248" s="50">
        <v>1748673.51</v>
      </c>
      <c r="H248" s="50">
        <v>0</v>
      </c>
      <c r="I248" s="48">
        <f t="shared" si="3"/>
        <v>0</v>
      </c>
    </row>
    <row r="249" spans="1:9" ht="31.5" outlineLevel="7">
      <c r="A249" s="44" t="s">
        <v>152</v>
      </c>
      <c r="B249" s="46" t="s">
        <v>537</v>
      </c>
      <c r="C249" s="43" t="s">
        <v>547</v>
      </c>
      <c r="D249" s="43" t="s">
        <v>413</v>
      </c>
      <c r="E249" s="43"/>
      <c r="F249" s="47">
        <v>0</v>
      </c>
      <c r="G249" s="47">
        <v>140000</v>
      </c>
      <c r="H249" s="47">
        <v>140000</v>
      </c>
      <c r="I249" s="61">
        <f t="shared" si="3"/>
        <v>100</v>
      </c>
    </row>
    <row r="250" spans="1:9" ht="15.75" outlineLevel="7">
      <c r="A250" s="44" t="s">
        <v>135</v>
      </c>
      <c r="B250" s="46" t="s">
        <v>1733</v>
      </c>
      <c r="C250" s="43" t="s">
        <v>547</v>
      </c>
      <c r="D250" s="43" t="s">
        <v>413</v>
      </c>
      <c r="E250" s="43" t="s">
        <v>1768</v>
      </c>
      <c r="F250" s="47">
        <v>0</v>
      </c>
      <c r="G250" s="47">
        <v>140000</v>
      </c>
      <c r="H250" s="47">
        <v>140000</v>
      </c>
      <c r="I250" s="61">
        <f t="shared" si="3"/>
        <v>100</v>
      </c>
    </row>
    <row r="251" spans="1:9" ht="15.75" outlineLevel="7">
      <c r="A251" s="44" t="s">
        <v>1011</v>
      </c>
      <c r="B251" s="46" t="s">
        <v>56</v>
      </c>
      <c r="C251" s="44" t="s">
        <v>547</v>
      </c>
      <c r="D251" s="44" t="s">
        <v>413</v>
      </c>
      <c r="E251" s="44" t="s">
        <v>522</v>
      </c>
      <c r="F251" s="50">
        <v>0</v>
      </c>
      <c r="G251" s="50">
        <v>140000</v>
      </c>
      <c r="H251" s="50">
        <v>140000</v>
      </c>
      <c r="I251" s="48">
        <f t="shared" si="3"/>
        <v>100</v>
      </c>
    </row>
    <row r="252" spans="1:9" ht="126" outlineLevel="3">
      <c r="A252" s="44" t="s">
        <v>1009</v>
      </c>
      <c r="B252" s="49" t="s">
        <v>545</v>
      </c>
      <c r="C252" s="43" t="s">
        <v>543</v>
      </c>
      <c r="D252" s="43"/>
      <c r="E252" s="43"/>
      <c r="F252" s="47">
        <v>0</v>
      </c>
      <c r="G252" s="47">
        <v>942653.03</v>
      </c>
      <c r="H252" s="47">
        <v>935013.99</v>
      </c>
      <c r="I252" s="61">
        <f t="shared" si="3"/>
        <v>99.189623354841387</v>
      </c>
    </row>
    <row r="253" spans="1:9" ht="47.25" outlineLevel="7">
      <c r="A253" s="44" t="s">
        <v>1007</v>
      </c>
      <c r="B253" s="46" t="s">
        <v>134</v>
      </c>
      <c r="C253" s="43" t="s">
        <v>543</v>
      </c>
      <c r="D253" s="43" t="s">
        <v>135</v>
      </c>
      <c r="E253" s="43"/>
      <c r="F253" s="47">
        <v>0</v>
      </c>
      <c r="G253" s="47">
        <v>609653.03</v>
      </c>
      <c r="H253" s="47">
        <v>609653.03</v>
      </c>
      <c r="I253" s="61">
        <f t="shared" si="3"/>
        <v>100</v>
      </c>
    </row>
    <row r="254" spans="1:9" ht="15.75" outlineLevel="7">
      <c r="A254" s="44" t="s">
        <v>1005</v>
      </c>
      <c r="B254" s="46" t="s">
        <v>1733</v>
      </c>
      <c r="C254" s="43" t="s">
        <v>543</v>
      </c>
      <c r="D254" s="43" t="s">
        <v>135</v>
      </c>
      <c r="E254" s="43" t="s">
        <v>1768</v>
      </c>
      <c r="F254" s="47">
        <v>0</v>
      </c>
      <c r="G254" s="47">
        <v>609653.03</v>
      </c>
      <c r="H254" s="47">
        <v>609653.03</v>
      </c>
      <c r="I254" s="61">
        <f t="shared" si="3"/>
        <v>100</v>
      </c>
    </row>
    <row r="255" spans="1:9" ht="15.75" outlineLevel="7">
      <c r="A255" s="44" t="s">
        <v>1003</v>
      </c>
      <c r="B255" s="46" t="s">
        <v>54</v>
      </c>
      <c r="C255" s="44" t="s">
        <v>543</v>
      </c>
      <c r="D255" s="44" t="s">
        <v>135</v>
      </c>
      <c r="E255" s="44" t="s">
        <v>602</v>
      </c>
      <c r="F255" s="50">
        <v>0</v>
      </c>
      <c r="G255" s="50">
        <v>609653.03</v>
      </c>
      <c r="H255" s="50">
        <v>609653.03</v>
      </c>
      <c r="I255" s="48">
        <f t="shared" si="3"/>
        <v>100</v>
      </c>
    </row>
    <row r="256" spans="1:9" ht="31.5" outlineLevel="7">
      <c r="A256" s="44" t="s">
        <v>1002</v>
      </c>
      <c r="B256" s="46" t="s">
        <v>537</v>
      </c>
      <c r="C256" s="43" t="s">
        <v>543</v>
      </c>
      <c r="D256" s="43" t="s">
        <v>413</v>
      </c>
      <c r="E256" s="43"/>
      <c r="F256" s="47">
        <v>0</v>
      </c>
      <c r="G256" s="47">
        <v>333000</v>
      </c>
      <c r="H256" s="47">
        <v>325360.96000000002</v>
      </c>
      <c r="I256" s="61">
        <f t="shared" si="3"/>
        <v>97.705993993993999</v>
      </c>
    </row>
    <row r="257" spans="1:9" ht="15.75" outlineLevel="7">
      <c r="A257" s="44" t="s">
        <v>1000</v>
      </c>
      <c r="B257" s="46" t="s">
        <v>1733</v>
      </c>
      <c r="C257" s="43" t="s">
        <v>543</v>
      </c>
      <c r="D257" s="43" t="s">
        <v>413</v>
      </c>
      <c r="E257" s="43" t="s">
        <v>1768</v>
      </c>
      <c r="F257" s="47">
        <v>0</v>
      </c>
      <c r="G257" s="47">
        <v>133000</v>
      </c>
      <c r="H257" s="47">
        <v>133000</v>
      </c>
      <c r="I257" s="61">
        <f t="shared" si="3"/>
        <v>100</v>
      </c>
    </row>
    <row r="258" spans="1:9" ht="15.75" outlineLevel="7">
      <c r="A258" s="44" t="s">
        <v>998</v>
      </c>
      <c r="B258" s="46" t="s">
        <v>54</v>
      </c>
      <c r="C258" s="44" t="s">
        <v>543</v>
      </c>
      <c r="D258" s="44" t="s">
        <v>413</v>
      </c>
      <c r="E258" s="44" t="s">
        <v>602</v>
      </c>
      <c r="F258" s="50">
        <v>0</v>
      </c>
      <c r="G258" s="50">
        <v>133000</v>
      </c>
      <c r="H258" s="50">
        <v>133000</v>
      </c>
      <c r="I258" s="48">
        <f t="shared" si="3"/>
        <v>100</v>
      </c>
    </row>
    <row r="259" spans="1:9" ht="15.75" outlineLevel="7">
      <c r="A259" s="44" t="s">
        <v>996</v>
      </c>
      <c r="B259" s="46" t="s">
        <v>1733</v>
      </c>
      <c r="C259" s="43" t="s">
        <v>543</v>
      </c>
      <c r="D259" s="43" t="s">
        <v>413</v>
      </c>
      <c r="E259" s="43" t="s">
        <v>1768</v>
      </c>
      <c r="F259" s="47">
        <v>0</v>
      </c>
      <c r="G259" s="47">
        <v>200000</v>
      </c>
      <c r="H259" s="47">
        <v>192360.95999999999</v>
      </c>
      <c r="I259" s="61">
        <f t="shared" si="3"/>
        <v>96.180479999999989</v>
      </c>
    </row>
    <row r="260" spans="1:9" ht="15.75" outlineLevel="7">
      <c r="A260" s="44" t="s">
        <v>993</v>
      </c>
      <c r="B260" s="46" t="s">
        <v>56</v>
      </c>
      <c r="C260" s="44" t="s">
        <v>543</v>
      </c>
      <c r="D260" s="44" t="s">
        <v>413</v>
      </c>
      <c r="E260" s="44" t="s">
        <v>522</v>
      </c>
      <c r="F260" s="50">
        <v>0</v>
      </c>
      <c r="G260" s="50">
        <v>200000</v>
      </c>
      <c r="H260" s="50">
        <v>192360.95999999999</v>
      </c>
      <c r="I260" s="48">
        <f t="shared" si="3"/>
        <v>96.180479999999989</v>
      </c>
    </row>
    <row r="261" spans="1:9" ht="126" outlineLevel="3">
      <c r="A261" s="44" t="s">
        <v>991</v>
      </c>
      <c r="B261" s="49" t="s">
        <v>541</v>
      </c>
      <c r="C261" s="43" t="s">
        <v>538</v>
      </c>
      <c r="D261" s="43"/>
      <c r="E261" s="43"/>
      <c r="F261" s="47">
        <v>0</v>
      </c>
      <c r="G261" s="47">
        <v>15217454.98</v>
      </c>
      <c r="H261" s="47">
        <v>13538814.779999999</v>
      </c>
      <c r="I261" s="61">
        <f t="shared" si="3"/>
        <v>88.968981986763197</v>
      </c>
    </row>
    <row r="262" spans="1:9" ht="47.25" outlineLevel="7">
      <c r="A262" s="44" t="s">
        <v>989</v>
      </c>
      <c r="B262" s="46" t="s">
        <v>134</v>
      </c>
      <c r="C262" s="43" t="s">
        <v>538</v>
      </c>
      <c r="D262" s="43" t="s">
        <v>135</v>
      </c>
      <c r="E262" s="43"/>
      <c r="F262" s="47">
        <v>0</v>
      </c>
      <c r="G262" s="47">
        <v>8443822.0500000007</v>
      </c>
      <c r="H262" s="47">
        <v>7767032.04</v>
      </c>
      <c r="I262" s="61">
        <f t="shared" si="3"/>
        <v>91.98479070268894</v>
      </c>
    </row>
    <row r="263" spans="1:9" ht="15.75" outlineLevel="7">
      <c r="A263" s="44" t="s">
        <v>987</v>
      </c>
      <c r="B263" s="46" t="s">
        <v>1733</v>
      </c>
      <c r="C263" s="43" t="s">
        <v>538</v>
      </c>
      <c r="D263" s="43" t="s">
        <v>135</v>
      </c>
      <c r="E263" s="43" t="s">
        <v>1768</v>
      </c>
      <c r="F263" s="47">
        <v>0</v>
      </c>
      <c r="G263" s="47">
        <v>3085408.5</v>
      </c>
      <c r="H263" s="47">
        <v>3016910.5</v>
      </c>
      <c r="I263" s="61">
        <f t="shared" si="3"/>
        <v>97.779937405371115</v>
      </c>
    </row>
    <row r="264" spans="1:9" ht="15.75" outlineLevel="7">
      <c r="A264" s="44" t="s">
        <v>985</v>
      </c>
      <c r="B264" s="46" t="s">
        <v>54</v>
      </c>
      <c r="C264" s="44" t="s">
        <v>538</v>
      </c>
      <c r="D264" s="44" t="s">
        <v>135</v>
      </c>
      <c r="E264" s="44" t="s">
        <v>602</v>
      </c>
      <c r="F264" s="50">
        <v>0</v>
      </c>
      <c r="G264" s="50">
        <v>3085408.5</v>
      </c>
      <c r="H264" s="50">
        <v>3016910.5</v>
      </c>
      <c r="I264" s="48">
        <f t="shared" ref="I264:I327" si="4">H264/G264*100</f>
        <v>97.779937405371115</v>
      </c>
    </row>
    <row r="265" spans="1:9" ht="15.75" outlineLevel="7">
      <c r="A265" s="44" t="s">
        <v>983</v>
      </c>
      <c r="B265" s="46" t="s">
        <v>1733</v>
      </c>
      <c r="C265" s="43" t="s">
        <v>538</v>
      </c>
      <c r="D265" s="43" t="s">
        <v>135</v>
      </c>
      <c r="E265" s="43" t="s">
        <v>1768</v>
      </c>
      <c r="F265" s="47">
        <v>0</v>
      </c>
      <c r="G265" s="47">
        <v>5358413.55</v>
      </c>
      <c r="H265" s="47">
        <v>4750121.54</v>
      </c>
      <c r="I265" s="61">
        <f t="shared" si="4"/>
        <v>88.647908484032556</v>
      </c>
    </row>
    <row r="266" spans="1:9" ht="15.75" outlineLevel="7">
      <c r="A266" s="44" t="s">
        <v>981</v>
      </c>
      <c r="B266" s="46" t="s">
        <v>56</v>
      </c>
      <c r="C266" s="44" t="s">
        <v>538</v>
      </c>
      <c r="D266" s="44" t="s">
        <v>135</v>
      </c>
      <c r="E266" s="44" t="s">
        <v>522</v>
      </c>
      <c r="F266" s="50">
        <v>0</v>
      </c>
      <c r="G266" s="50">
        <v>5358413.55</v>
      </c>
      <c r="H266" s="50">
        <v>4750121.54</v>
      </c>
      <c r="I266" s="48">
        <f t="shared" si="4"/>
        <v>88.647908484032556</v>
      </c>
    </row>
    <row r="267" spans="1:9" ht="31.5" outlineLevel="7">
      <c r="A267" s="44" t="s">
        <v>979</v>
      </c>
      <c r="B267" s="46" t="s">
        <v>537</v>
      </c>
      <c r="C267" s="43" t="s">
        <v>538</v>
      </c>
      <c r="D267" s="43" t="s">
        <v>413</v>
      </c>
      <c r="E267" s="43"/>
      <c r="F267" s="47">
        <v>0</v>
      </c>
      <c r="G267" s="47">
        <v>5335032.93</v>
      </c>
      <c r="H267" s="47">
        <v>4333214.5599999996</v>
      </c>
      <c r="I267" s="61">
        <f t="shared" si="4"/>
        <v>81.22188966507467</v>
      </c>
    </row>
    <row r="268" spans="1:9" ht="15.75" outlineLevel="7">
      <c r="A268" s="44" t="s">
        <v>977</v>
      </c>
      <c r="B268" s="46" t="s">
        <v>1733</v>
      </c>
      <c r="C268" s="43" t="s">
        <v>538</v>
      </c>
      <c r="D268" s="43" t="s">
        <v>413</v>
      </c>
      <c r="E268" s="43" t="s">
        <v>1768</v>
      </c>
      <c r="F268" s="47">
        <v>0</v>
      </c>
      <c r="G268" s="47">
        <v>2400682.9300000002</v>
      </c>
      <c r="H268" s="47">
        <v>1436143.62</v>
      </c>
      <c r="I268" s="61">
        <f t="shared" si="4"/>
        <v>59.822294816750329</v>
      </c>
    </row>
    <row r="269" spans="1:9" ht="15.75" outlineLevel="7">
      <c r="A269" s="44" t="s">
        <v>975</v>
      </c>
      <c r="B269" s="46" t="s">
        <v>54</v>
      </c>
      <c r="C269" s="44" t="s">
        <v>538</v>
      </c>
      <c r="D269" s="44" t="s">
        <v>413</v>
      </c>
      <c r="E269" s="44" t="s">
        <v>602</v>
      </c>
      <c r="F269" s="50">
        <v>0</v>
      </c>
      <c r="G269" s="50">
        <v>2400682.9300000002</v>
      </c>
      <c r="H269" s="50">
        <v>1436143.62</v>
      </c>
      <c r="I269" s="48">
        <f t="shared" si="4"/>
        <v>59.822294816750329</v>
      </c>
    </row>
    <row r="270" spans="1:9" ht="15.75" outlineLevel="7">
      <c r="A270" s="44" t="s">
        <v>973</v>
      </c>
      <c r="B270" s="46" t="s">
        <v>1733</v>
      </c>
      <c r="C270" s="43" t="s">
        <v>538</v>
      </c>
      <c r="D270" s="43" t="s">
        <v>413</v>
      </c>
      <c r="E270" s="43" t="s">
        <v>1768</v>
      </c>
      <c r="F270" s="47">
        <v>0</v>
      </c>
      <c r="G270" s="47">
        <v>2934350</v>
      </c>
      <c r="H270" s="47">
        <v>2897070.94</v>
      </c>
      <c r="I270" s="61">
        <f t="shared" si="4"/>
        <v>98.729563276364445</v>
      </c>
    </row>
    <row r="271" spans="1:9" ht="15.75" outlineLevel="7">
      <c r="A271" s="44" t="s">
        <v>971</v>
      </c>
      <c r="B271" s="46" t="s">
        <v>56</v>
      </c>
      <c r="C271" s="44" t="s">
        <v>538</v>
      </c>
      <c r="D271" s="44" t="s">
        <v>413</v>
      </c>
      <c r="E271" s="44" t="s">
        <v>522</v>
      </c>
      <c r="F271" s="50">
        <v>0</v>
      </c>
      <c r="G271" s="50">
        <v>2934350</v>
      </c>
      <c r="H271" s="50">
        <v>2897070.94</v>
      </c>
      <c r="I271" s="48">
        <f t="shared" si="4"/>
        <v>98.729563276364445</v>
      </c>
    </row>
    <row r="272" spans="1:9" ht="31.5" outlineLevel="7">
      <c r="A272" s="44" t="s">
        <v>969</v>
      </c>
      <c r="B272" s="46" t="s">
        <v>601</v>
      </c>
      <c r="C272" s="43" t="s">
        <v>538</v>
      </c>
      <c r="D272" s="43" t="s">
        <v>395</v>
      </c>
      <c r="E272" s="43"/>
      <c r="F272" s="47">
        <v>0</v>
      </c>
      <c r="G272" s="47">
        <v>1438600</v>
      </c>
      <c r="H272" s="47">
        <v>1438568.18</v>
      </c>
      <c r="I272" s="61">
        <f t="shared" si="4"/>
        <v>99.997788127346027</v>
      </c>
    </row>
    <row r="273" spans="1:9" ht="15.75" outlineLevel="7">
      <c r="A273" s="44" t="s">
        <v>967</v>
      </c>
      <c r="B273" s="46" t="s">
        <v>1733</v>
      </c>
      <c r="C273" s="43" t="s">
        <v>538</v>
      </c>
      <c r="D273" s="43" t="s">
        <v>395</v>
      </c>
      <c r="E273" s="43" t="s">
        <v>1768</v>
      </c>
      <c r="F273" s="47">
        <v>0</v>
      </c>
      <c r="G273" s="47">
        <v>1438600</v>
      </c>
      <c r="H273" s="47">
        <v>1438568.18</v>
      </c>
      <c r="I273" s="61">
        <f t="shared" si="4"/>
        <v>99.997788127346027</v>
      </c>
    </row>
    <row r="274" spans="1:9" ht="15.75" outlineLevel="7">
      <c r="A274" s="44" t="s">
        <v>965</v>
      </c>
      <c r="B274" s="46" t="s">
        <v>54</v>
      </c>
      <c r="C274" s="44" t="s">
        <v>538</v>
      </c>
      <c r="D274" s="44" t="s">
        <v>395</v>
      </c>
      <c r="E274" s="44" t="s">
        <v>602</v>
      </c>
      <c r="F274" s="50">
        <v>0</v>
      </c>
      <c r="G274" s="50">
        <v>1438600</v>
      </c>
      <c r="H274" s="50">
        <v>1438568.18</v>
      </c>
      <c r="I274" s="48">
        <f t="shared" si="4"/>
        <v>99.997788127346027</v>
      </c>
    </row>
    <row r="275" spans="1:9" ht="110.25" outlineLevel="3">
      <c r="A275" s="44" t="s">
        <v>963</v>
      </c>
      <c r="B275" s="49" t="s">
        <v>482</v>
      </c>
      <c r="C275" s="43" t="s">
        <v>479</v>
      </c>
      <c r="D275" s="43"/>
      <c r="E275" s="43"/>
      <c r="F275" s="47">
        <v>683000</v>
      </c>
      <c r="G275" s="47">
        <v>523840</v>
      </c>
      <c r="H275" s="47">
        <v>519025.05</v>
      </c>
      <c r="I275" s="61">
        <f t="shared" si="4"/>
        <v>99.080835751374465</v>
      </c>
    </row>
    <row r="276" spans="1:9" ht="47.25" outlineLevel="7">
      <c r="A276" s="44" t="s">
        <v>961</v>
      </c>
      <c r="B276" s="46" t="s">
        <v>134</v>
      </c>
      <c r="C276" s="43" t="s">
        <v>479</v>
      </c>
      <c r="D276" s="43" t="s">
        <v>135</v>
      </c>
      <c r="E276" s="43"/>
      <c r="F276" s="47">
        <v>353700</v>
      </c>
      <c r="G276" s="47">
        <v>259540</v>
      </c>
      <c r="H276" s="47">
        <v>258915.42</v>
      </c>
      <c r="I276" s="61">
        <f t="shared" si="4"/>
        <v>99.75935115974417</v>
      </c>
    </row>
    <row r="277" spans="1:9" ht="15.75" outlineLevel="7">
      <c r="A277" s="44" t="s">
        <v>959</v>
      </c>
      <c r="B277" s="46" t="s">
        <v>1733</v>
      </c>
      <c r="C277" s="43" t="s">
        <v>479</v>
      </c>
      <c r="D277" s="43" t="s">
        <v>135</v>
      </c>
      <c r="E277" s="43" t="s">
        <v>1768</v>
      </c>
      <c r="F277" s="47">
        <v>353700</v>
      </c>
      <c r="G277" s="47">
        <v>259540</v>
      </c>
      <c r="H277" s="47">
        <v>258915.42</v>
      </c>
      <c r="I277" s="61">
        <f t="shared" si="4"/>
        <v>99.75935115974417</v>
      </c>
    </row>
    <row r="278" spans="1:9" ht="15.75" outlineLevel="7">
      <c r="A278" s="44" t="s">
        <v>957</v>
      </c>
      <c r="B278" s="46" t="s">
        <v>60</v>
      </c>
      <c r="C278" s="44" t="s">
        <v>479</v>
      </c>
      <c r="D278" s="44" t="s">
        <v>135</v>
      </c>
      <c r="E278" s="44" t="s">
        <v>459</v>
      </c>
      <c r="F278" s="50">
        <v>353700</v>
      </c>
      <c r="G278" s="50">
        <v>259540</v>
      </c>
      <c r="H278" s="50">
        <v>258915.42</v>
      </c>
      <c r="I278" s="48">
        <f t="shared" si="4"/>
        <v>99.75935115974417</v>
      </c>
    </row>
    <row r="279" spans="1:9" ht="31.5" outlineLevel="7">
      <c r="A279" s="44" t="s">
        <v>955</v>
      </c>
      <c r="B279" s="46" t="s">
        <v>477</v>
      </c>
      <c r="C279" s="43" t="s">
        <v>479</v>
      </c>
      <c r="D279" s="43" t="s">
        <v>478</v>
      </c>
      <c r="E279" s="43"/>
      <c r="F279" s="47">
        <v>329300</v>
      </c>
      <c r="G279" s="47">
        <v>264300</v>
      </c>
      <c r="H279" s="47">
        <v>260109.63</v>
      </c>
      <c r="I279" s="61">
        <f t="shared" si="4"/>
        <v>98.414540295119181</v>
      </c>
    </row>
    <row r="280" spans="1:9" ht="15.75" outlineLevel="7">
      <c r="A280" s="44" t="s">
        <v>953</v>
      </c>
      <c r="B280" s="46" t="s">
        <v>1733</v>
      </c>
      <c r="C280" s="43" t="s">
        <v>479</v>
      </c>
      <c r="D280" s="43" t="s">
        <v>478</v>
      </c>
      <c r="E280" s="43" t="s">
        <v>1768</v>
      </c>
      <c r="F280" s="47">
        <v>329300</v>
      </c>
      <c r="G280" s="47">
        <v>264300</v>
      </c>
      <c r="H280" s="47">
        <v>260109.63</v>
      </c>
      <c r="I280" s="61">
        <f t="shared" si="4"/>
        <v>98.414540295119181</v>
      </c>
    </row>
    <row r="281" spans="1:9" ht="15.75" outlineLevel="7">
      <c r="A281" s="44" t="s">
        <v>950</v>
      </c>
      <c r="B281" s="46" t="s">
        <v>60</v>
      </c>
      <c r="C281" s="44" t="s">
        <v>479</v>
      </c>
      <c r="D281" s="44" t="s">
        <v>478</v>
      </c>
      <c r="E281" s="44" t="s">
        <v>459</v>
      </c>
      <c r="F281" s="50">
        <v>329300</v>
      </c>
      <c r="G281" s="50">
        <v>264300</v>
      </c>
      <c r="H281" s="50">
        <v>260109.63</v>
      </c>
      <c r="I281" s="48">
        <f t="shared" si="4"/>
        <v>98.414540295119181</v>
      </c>
    </row>
    <row r="282" spans="1:9" ht="110.25" outlineLevel="3">
      <c r="A282" s="44" t="s">
        <v>949</v>
      </c>
      <c r="B282" s="49" t="s">
        <v>535</v>
      </c>
      <c r="C282" s="43" t="s">
        <v>533</v>
      </c>
      <c r="D282" s="43"/>
      <c r="E282" s="43"/>
      <c r="F282" s="47">
        <v>0</v>
      </c>
      <c r="G282" s="47">
        <v>183200</v>
      </c>
      <c r="H282" s="47">
        <v>181900</v>
      </c>
      <c r="I282" s="61">
        <f t="shared" si="4"/>
        <v>99.290393013100442</v>
      </c>
    </row>
    <row r="283" spans="1:9" ht="47.25" outlineLevel="7">
      <c r="A283" s="44" t="s">
        <v>948</v>
      </c>
      <c r="B283" s="46" t="s">
        <v>134</v>
      </c>
      <c r="C283" s="43" t="s">
        <v>533</v>
      </c>
      <c r="D283" s="43" t="s">
        <v>135</v>
      </c>
      <c r="E283" s="43"/>
      <c r="F283" s="47">
        <v>0</v>
      </c>
      <c r="G283" s="47">
        <v>183200</v>
      </c>
      <c r="H283" s="47">
        <v>181900</v>
      </c>
      <c r="I283" s="61">
        <f t="shared" si="4"/>
        <v>99.290393013100442</v>
      </c>
    </row>
    <row r="284" spans="1:9" ht="15.75" outlineLevel="7">
      <c r="A284" s="44" t="s">
        <v>945</v>
      </c>
      <c r="B284" s="46" t="s">
        <v>1733</v>
      </c>
      <c r="C284" s="43" t="s">
        <v>533</v>
      </c>
      <c r="D284" s="43" t="s">
        <v>135</v>
      </c>
      <c r="E284" s="43" t="s">
        <v>1768</v>
      </c>
      <c r="F284" s="47">
        <v>0</v>
      </c>
      <c r="G284" s="47">
        <v>183200</v>
      </c>
      <c r="H284" s="47">
        <v>181900</v>
      </c>
      <c r="I284" s="61">
        <f t="shared" si="4"/>
        <v>99.290393013100442</v>
      </c>
    </row>
    <row r="285" spans="1:9" ht="15.75" outlineLevel="7">
      <c r="A285" s="44" t="s">
        <v>942</v>
      </c>
      <c r="B285" s="46" t="s">
        <v>56</v>
      </c>
      <c r="C285" s="44" t="s">
        <v>533</v>
      </c>
      <c r="D285" s="44" t="s">
        <v>135</v>
      </c>
      <c r="E285" s="44" t="s">
        <v>522</v>
      </c>
      <c r="F285" s="50">
        <v>0</v>
      </c>
      <c r="G285" s="50">
        <v>183200</v>
      </c>
      <c r="H285" s="50">
        <v>181900</v>
      </c>
      <c r="I285" s="48">
        <f t="shared" si="4"/>
        <v>99.290393013100442</v>
      </c>
    </row>
    <row r="286" spans="1:9" ht="63" outlineLevel="2">
      <c r="A286" s="44" t="s">
        <v>940</v>
      </c>
      <c r="B286" s="46" t="s">
        <v>911</v>
      </c>
      <c r="C286" s="43" t="s">
        <v>912</v>
      </c>
      <c r="D286" s="43"/>
      <c r="E286" s="43"/>
      <c r="F286" s="47">
        <v>12806200</v>
      </c>
      <c r="G286" s="47">
        <v>3530700</v>
      </c>
      <c r="H286" s="47">
        <v>3113845.01</v>
      </c>
      <c r="I286" s="61">
        <f t="shared" si="4"/>
        <v>88.193418019089691</v>
      </c>
    </row>
    <row r="287" spans="1:9" ht="173.25" outlineLevel="3">
      <c r="A287" s="44" t="s">
        <v>939</v>
      </c>
      <c r="B287" s="49" t="s">
        <v>909</v>
      </c>
      <c r="C287" s="43" t="s">
        <v>907</v>
      </c>
      <c r="D287" s="43"/>
      <c r="E287" s="43"/>
      <c r="F287" s="47">
        <v>3241500</v>
      </c>
      <c r="G287" s="47">
        <v>0</v>
      </c>
      <c r="H287" s="47">
        <v>0</v>
      </c>
      <c r="I287" s="61">
        <v>0</v>
      </c>
    </row>
    <row r="288" spans="1:9" ht="63" outlineLevel="7">
      <c r="A288" s="44" t="s">
        <v>938</v>
      </c>
      <c r="B288" s="46" t="s">
        <v>902</v>
      </c>
      <c r="C288" s="43" t="s">
        <v>907</v>
      </c>
      <c r="D288" s="43" t="s">
        <v>706</v>
      </c>
      <c r="E288" s="43"/>
      <c r="F288" s="47">
        <v>3241500</v>
      </c>
      <c r="G288" s="47">
        <v>0</v>
      </c>
      <c r="H288" s="47">
        <v>0</v>
      </c>
      <c r="I288" s="61">
        <v>0</v>
      </c>
    </row>
    <row r="289" spans="1:9" ht="15.75" outlineLevel="7">
      <c r="A289" s="44" t="s">
        <v>937</v>
      </c>
      <c r="B289" s="46" t="s">
        <v>1736</v>
      </c>
      <c r="C289" s="43" t="s">
        <v>907</v>
      </c>
      <c r="D289" s="43" t="s">
        <v>706</v>
      </c>
      <c r="E289" s="43" t="s">
        <v>1494</v>
      </c>
      <c r="F289" s="47">
        <v>3241500</v>
      </c>
      <c r="G289" s="47">
        <v>0</v>
      </c>
      <c r="H289" s="47">
        <v>0</v>
      </c>
      <c r="I289" s="61">
        <v>0</v>
      </c>
    </row>
    <row r="290" spans="1:9" ht="15.75" outlineLevel="7">
      <c r="A290" s="44" t="s">
        <v>935</v>
      </c>
      <c r="B290" s="46" t="s">
        <v>76</v>
      </c>
      <c r="C290" s="44" t="s">
        <v>907</v>
      </c>
      <c r="D290" s="44" t="s">
        <v>706</v>
      </c>
      <c r="E290" s="44" t="s">
        <v>387</v>
      </c>
      <c r="F290" s="50">
        <v>3241500</v>
      </c>
      <c r="G290" s="50">
        <v>0</v>
      </c>
      <c r="H290" s="50">
        <v>0</v>
      </c>
      <c r="I290" s="48">
        <v>0</v>
      </c>
    </row>
    <row r="291" spans="1:9" ht="126" outlineLevel="3">
      <c r="A291" s="44" t="s">
        <v>933</v>
      </c>
      <c r="B291" s="49" t="s">
        <v>1056</v>
      </c>
      <c r="C291" s="43" t="s">
        <v>1051</v>
      </c>
      <c r="D291" s="43"/>
      <c r="E291" s="43"/>
      <c r="F291" s="47">
        <v>1280100</v>
      </c>
      <c r="G291" s="47">
        <v>1280100</v>
      </c>
      <c r="H291" s="47">
        <v>1220145.01</v>
      </c>
      <c r="I291" s="61">
        <f t="shared" si="4"/>
        <v>95.316382313881732</v>
      </c>
    </row>
    <row r="292" spans="1:9" ht="31.5" outlineLevel="7">
      <c r="A292" s="44" t="s">
        <v>932</v>
      </c>
      <c r="B292" s="46" t="s">
        <v>360</v>
      </c>
      <c r="C292" s="43" t="s">
        <v>1051</v>
      </c>
      <c r="D292" s="43" t="s">
        <v>361</v>
      </c>
      <c r="E292" s="43"/>
      <c r="F292" s="47">
        <v>640457</v>
      </c>
      <c r="G292" s="47">
        <v>640457</v>
      </c>
      <c r="H292" s="47">
        <v>640457</v>
      </c>
      <c r="I292" s="61">
        <f t="shared" si="4"/>
        <v>100</v>
      </c>
    </row>
    <row r="293" spans="1:9" ht="15.75" outlineLevel="7">
      <c r="A293" s="44" t="s">
        <v>929</v>
      </c>
      <c r="B293" s="46" t="s">
        <v>1733</v>
      </c>
      <c r="C293" s="43" t="s">
        <v>1051</v>
      </c>
      <c r="D293" s="43" t="s">
        <v>361</v>
      </c>
      <c r="E293" s="43" t="s">
        <v>1768</v>
      </c>
      <c r="F293" s="47">
        <v>640457</v>
      </c>
      <c r="G293" s="47">
        <v>640457</v>
      </c>
      <c r="H293" s="47">
        <v>640457</v>
      </c>
      <c r="I293" s="61">
        <f t="shared" si="4"/>
        <v>100</v>
      </c>
    </row>
    <row r="294" spans="1:9" ht="15.75" outlineLevel="7">
      <c r="A294" s="44" t="s">
        <v>928</v>
      </c>
      <c r="B294" s="46" t="s">
        <v>62</v>
      </c>
      <c r="C294" s="44" t="s">
        <v>1051</v>
      </c>
      <c r="D294" s="44" t="s">
        <v>361</v>
      </c>
      <c r="E294" s="44" t="s">
        <v>422</v>
      </c>
      <c r="F294" s="50">
        <v>640457</v>
      </c>
      <c r="G294" s="50">
        <v>640457</v>
      </c>
      <c r="H294" s="50">
        <v>640457</v>
      </c>
      <c r="I294" s="48">
        <f t="shared" si="4"/>
        <v>100</v>
      </c>
    </row>
    <row r="295" spans="1:9" ht="47.25" outlineLevel="7">
      <c r="A295" s="44" t="s">
        <v>927</v>
      </c>
      <c r="B295" s="46" t="s">
        <v>370</v>
      </c>
      <c r="C295" s="43" t="s">
        <v>1051</v>
      </c>
      <c r="D295" s="43" t="s">
        <v>371</v>
      </c>
      <c r="E295" s="43"/>
      <c r="F295" s="47">
        <v>0</v>
      </c>
      <c r="G295" s="47">
        <v>5495.2</v>
      </c>
      <c r="H295" s="47">
        <v>5495.2</v>
      </c>
      <c r="I295" s="61">
        <f t="shared" si="4"/>
        <v>100</v>
      </c>
    </row>
    <row r="296" spans="1:9" ht="15.75" outlineLevel="7">
      <c r="A296" s="44" t="s">
        <v>926</v>
      </c>
      <c r="B296" s="46" t="s">
        <v>1733</v>
      </c>
      <c r="C296" s="43" t="s">
        <v>1051</v>
      </c>
      <c r="D296" s="43" t="s">
        <v>371</v>
      </c>
      <c r="E296" s="43" t="s">
        <v>1768</v>
      </c>
      <c r="F296" s="47">
        <v>0</v>
      </c>
      <c r="G296" s="47">
        <v>5495.2</v>
      </c>
      <c r="H296" s="47">
        <v>5495.2</v>
      </c>
      <c r="I296" s="61">
        <f t="shared" si="4"/>
        <v>100</v>
      </c>
    </row>
    <row r="297" spans="1:9" ht="15.75" outlineLevel="7">
      <c r="A297" s="44" t="s">
        <v>925</v>
      </c>
      <c r="B297" s="46" t="s">
        <v>62</v>
      </c>
      <c r="C297" s="44" t="s">
        <v>1051</v>
      </c>
      <c r="D297" s="44" t="s">
        <v>371</v>
      </c>
      <c r="E297" s="44" t="s">
        <v>422</v>
      </c>
      <c r="F297" s="50">
        <v>0</v>
      </c>
      <c r="G297" s="50">
        <v>5495.2</v>
      </c>
      <c r="H297" s="50">
        <v>5495.2</v>
      </c>
      <c r="I297" s="48">
        <f t="shared" si="4"/>
        <v>100</v>
      </c>
    </row>
    <row r="298" spans="1:9" ht="63" outlineLevel="7">
      <c r="A298" s="44" t="s">
        <v>922</v>
      </c>
      <c r="B298" s="46" t="s">
        <v>355</v>
      </c>
      <c r="C298" s="43" t="s">
        <v>1051</v>
      </c>
      <c r="D298" s="43" t="s">
        <v>356</v>
      </c>
      <c r="E298" s="43"/>
      <c r="F298" s="47">
        <v>193418</v>
      </c>
      <c r="G298" s="47">
        <v>193418</v>
      </c>
      <c r="H298" s="47">
        <v>192436.93</v>
      </c>
      <c r="I298" s="61">
        <f t="shared" si="4"/>
        <v>99.492772130825458</v>
      </c>
    </row>
    <row r="299" spans="1:9" ht="15.75" outlineLevel="7">
      <c r="A299" s="44" t="s">
        <v>920</v>
      </c>
      <c r="B299" s="46" t="s">
        <v>1733</v>
      </c>
      <c r="C299" s="43" t="s">
        <v>1051</v>
      </c>
      <c r="D299" s="43" t="s">
        <v>356</v>
      </c>
      <c r="E299" s="43" t="s">
        <v>1768</v>
      </c>
      <c r="F299" s="47">
        <v>193418</v>
      </c>
      <c r="G299" s="47">
        <v>193418</v>
      </c>
      <c r="H299" s="47">
        <v>192436.93</v>
      </c>
      <c r="I299" s="61">
        <f t="shared" si="4"/>
        <v>99.492772130825458</v>
      </c>
    </row>
    <row r="300" spans="1:9" ht="15.75" outlineLevel="7">
      <c r="A300" s="44" t="s">
        <v>916</v>
      </c>
      <c r="B300" s="46" t="s">
        <v>62</v>
      </c>
      <c r="C300" s="44" t="s">
        <v>1051</v>
      </c>
      <c r="D300" s="44" t="s">
        <v>356</v>
      </c>
      <c r="E300" s="44" t="s">
        <v>422</v>
      </c>
      <c r="F300" s="50">
        <v>193418</v>
      </c>
      <c r="G300" s="50">
        <v>193418</v>
      </c>
      <c r="H300" s="50">
        <v>192436.93</v>
      </c>
      <c r="I300" s="48">
        <f t="shared" si="4"/>
        <v>99.492772130825458</v>
      </c>
    </row>
    <row r="301" spans="1:9" ht="47.25" outlineLevel="7">
      <c r="A301" s="44" t="s">
        <v>915</v>
      </c>
      <c r="B301" s="46" t="s">
        <v>134</v>
      </c>
      <c r="C301" s="43" t="s">
        <v>1051</v>
      </c>
      <c r="D301" s="43" t="s">
        <v>135</v>
      </c>
      <c r="E301" s="43"/>
      <c r="F301" s="47">
        <v>446225</v>
      </c>
      <c r="G301" s="47">
        <v>440729.8</v>
      </c>
      <c r="H301" s="47">
        <v>381755.88</v>
      </c>
      <c r="I301" s="61">
        <f t="shared" si="4"/>
        <v>86.61903052618635</v>
      </c>
    </row>
    <row r="302" spans="1:9" ht="15.75" outlineLevel="7">
      <c r="A302" s="44" t="s">
        <v>914</v>
      </c>
      <c r="B302" s="46" t="s">
        <v>1733</v>
      </c>
      <c r="C302" s="43" t="s">
        <v>1051</v>
      </c>
      <c r="D302" s="43" t="s">
        <v>135</v>
      </c>
      <c r="E302" s="43" t="s">
        <v>1768</v>
      </c>
      <c r="F302" s="47">
        <v>446225</v>
      </c>
      <c r="G302" s="47">
        <v>440729.8</v>
      </c>
      <c r="H302" s="47">
        <v>381755.88</v>
      </c>
      <c r="I302" s="61">
        <f t="shared" si="4"/>
        <v>86.61903052618635</v>
      </c>
    </row>
    <row r="303" spans="1:9" ht="15.75" outlineLevel="7">
      <c r="A303" s="44" t="s">
        <v>913</v>
      </c>
      <c r="B303" s="46" t="s">
        <v>62</v>
      </c>
      <c r="C303" s="44" t="s">
        <v>1051</v>
      </c>
      <c r="D303" s="44" t="s">
        <v>135</v>
      </c>
      <c r="E303" s="44" t="s">
        <v>422</v>
      </c>
      <c r="F303" s="50">
        <v>446225</v>
      </c>
      <c r="G303" s="50">
        <v>440729.8</v>
      </c>
      <c r="H303" s="50">
        <v>381755.88</v>
      </c>
      <c r="I303" s="48">
        <f t="shared" si="4"/>
        <v>86.61903052618635</v>
      </c>
    </row>
    <row r="304" spans="1:9" ht="173.25" outlineLevel="3">
      <c r="A304" s="44" t="s">
        <v>910</v>
      </c>
      <c r="B304" s="49" t="s">
        <v>905</v>
      </c>
      <c r="C304" s="43" t="s">
        <v>903</v>
      </c>
      <c r="D304" s="43"/>
      <c r="E304" s="43"/>
      <c r="F304" s="47">
        <v>8284600</v>
      </c>
      <c r="G304" s="47">
        <v>2250600</v>
      </c>
      <c r="H304" s="47">
        <v>1893700</v>
      </c>
      <c r="I304" s="61">
        <f t="shared" si="4"/>
        <v>84.142006576024173</v>
      </c>
    </row>
    <row r="305" spans="1:9" ht="63" outlineLevel="7">
      <c r="A305" s="44" t="s">
        <v>908</v>
      </c>
      <c r="B305" s="46" t="s">
        <v>902</v>
      </c>
      <c r="C305" s="43" t="s">
        <v>903</v>
      </c>
      <c r="D305" s="43" t="s">
        <v>706</v>
      </c>
      <c r="E305" s="43"/>
      <c r="F305" s="47">
        <v>8284600</v>
      </c>
      <c r="G305" s="47">
        <v>2250600</v>
      </c>
      <c r="H305" s="47">
        <v>1893700</v>
      </c>
      <c r="I305" s="61">
        <f t="shared" si="4"/>
        <v>84.142006576024173</v>
      </c>
    </row>
    <row r="306" spans="1:9" ht="15.75" outlineLevel="7">
      <c r="A306" s="44" t="s">
        <v>906</v>
      </c>
      <c r="B306" s="46" t="s">
        <v>1736</v>
      </c>
      <c r="C306" s="43" t="s">
        <v>903</v>
      </c>
      <c r="D306" s="43" t="s">
        <v>706</v>
      </c>
      <c r="E306" s="43" t="s">
        <v>1494</v>
      </c>
      <c r="F306" s="47">
        <v>8284600</v>
      </c>
      <c r="G306" s="47">
        <v>2250600</v>
      </c>
      <c r="H306" s="47">
        <v>1893700</v>
      </c>
      <c r="I306" s="61">
        <f t="shared" si="4"/>
        <v>84.142006576024173</v>
      </c>
    </row>
    <row r="307" spans="1:9" ht="15.75" outlineLevel="7">
      <c r="A307" s="44" t="s">
        <v>904</v>
      </c>
      <c r="B307" s="46" t="s">
        <v>76</v>
      </c>
      <c r="C307" s="44" t="s">
        <v>903</v>
      </c>
      <c r="D307" s="44" t="s">
        <v>706</v>
      </c>
      <c r="E307" s="44" t="s">
        <v>387</v>
      </c>
      <c r="F307" s="50">
        <v>8284600</v>
      </c>
      <c r="G307" s="50">
        <v>2250600</v>
      </c>
      <c r="H307" s="50">
        <v>1893700</v>
      </c>
      <c r="I307" s="48">
        <f t="shared" si="4"/>
        <v>84.142006576024173</v>
      </c>
    </row>
    <row r="308" spans="1:9" ht="78.75" outlineLevel="2">
      <c r="A308" s="44" t="s">
        <v>901</v>
      </c>
      <c r="B308" s="46" t="s">
        <v>452</v>
      </c>
      <c r="C308" s="43" t="s">
        <v>453</v>
      </c>
      <c r="D308" s="43"/>
      <c r="E308" s="43"/>
      <c r="F308" s="47">
        <v>14729200</v>
      </c>
      <c r="G308" s="47">
        <v>15924002.060000001</v>
      </c>
      <c r="H308" s="47">
        <v>15440250.199999999</v>
      </c>
      <c r="I308" s="61">
        <f t="shared" si="4"/>
        <v>96.962121342503764</v>
      </c>
    </row>
    <row r="309" spans="1:9" ht="236.25" outlineLevel="3">
      <c r="A309" s="44" t="s">
        <v>899</v>
      </c>
      <c r="B309" s="49" t="s">
        <v>450</v>
      </c>
      <c r="C309" s="43" t="s">
        <v>447</v>
      </c>
      <c r="D309" s="43"/>
      <c r="E309" s="43"/>
      <c r="F309" s="47">
        <v>0</v>
      </c>
      <c r="G309" s="47">
        <v>63600</v>
      </c>
      <c r="H309" s="47">
        <v>53989.71</v>
      </c>
      <c r="I309" s="61">
        <f t="shared" si="4"/>
        <v>84.889481132075474</v>
      </c>
    </row>
    <row r="310" spans="1:9" ht="15.75" outlineLevel="7">
      <c r="A310" s="44" t="s">
        <v>898</v>
      </c>
      <c r="B310" s="46" t="s">
        <v>143</v>
      </c>
      <c r="C310" s="43" t="s">
        <v>447</v>
      </c>
      <c r="D310" s="43" t="s">
        <v>144</v>
      </c>
      <c r="E310" s="43"/>
      <c r="F310" s="47">
        <v>0</v>
      </c>
      <c r="G310" s="47">
        <v>48848</v>
      </c>
      <c r="H310" s="47">
        <v>41466.76</v>
      </c>
      <c r="I310" s="61">
        <f t="shared" si="4"/>
        <v>84.889371110383237</v>
      </c>
    </row>
    <row r="311" spans="1:9" ht="15.75" outlineLevel="7">
      <c r="A311" s="44" t="s">
        <v>897</v>
      </c>
      <c r="B311" s="46" t="s">
        <v>1733</v>
      </c>
      <c r="C311" s="43" t="s">
        <v>447</v>
      </c>
      <c r="D311" s="43" t="s">
        <v>144</v>
      </c>
      <c r="E311" s="43" t="s">
        <v>1768</v>
      </c>
      <c r="F311" s="47">
        <v>0</v>
      </c>
      <c r="G311" s="47">
        <v>48848</v>
      </c>
      <c r="H311" s="47">
        <v>41466.76</v>
      </c>
      <c r="I311" s="61">
        <f t="shared" si="4"/>
        <v>84.889371110383237</v>
      </c>
    </row>
    <row r="312" spans="1:9" ht="15.75" outlineLevel="7">
      <c r="A312" s="44" t="s">
        <v>894</v>
      </c>
      <c r="B312" s="46" t="s">
        <v>62</v>
      </c>
      <c r="C312" s="44" t="s">
        <v>447</v>
      </c>
      <c r="D312" s="44" t="s">
        <v>144</v>
      </c>
      <c r="E312" s="44" t="s">
        <v>422</v>
      </c>
      <c r="F312" s="50">
        <v>0</v>
      </c>
      <c r="G312" s="50">
        <v>48848</v>
      </c>
      <c r="H312" s="50">
        <v>41466.76</v>
      </c>
      <c r="I312" s="48">
        <f t="shared" si="4"/>
        <v>84.889371110383237</v>
      </c>
    </row>
    <row r="313" spans="1:9" ht="63" outlineLevel="7">
      <c r="A313" s="44" t="s">
        <v>891</v>
      </c>
      <c r="B313" s="46" t="s">
        <v>137</v>
      </c>
      <c r="C313" s="43" t="s">
        <v>447</v>
      </c>
      <c r="D313" s="43" t="s">
        <v>138</v>
      </c>
      <c r="E313" s="43"/>
      <c r="F313" s="47">
        <v>0</v>
      </c>
      <c r="G313" s="47">
        <v>14752</v>
      </c>
      <c r="H313" s="47">
        <v>12522.95</v>
      </c>
      <c r="I313" s="61">
        <f t="shared" si="4"/>
        <v>84.889845444685477</v>
      </c>
    </row>
    <row r="314" spans="1:9" ht="15.75" outlineLevel="7">
      <c r="A314" s="44" t="s">
        <v>889</v>
      </c>
      <c r="B314" s="46" t="s">
        <v>1733</v>
      </c>
      <c r="C314" s="43" t="s">
        <v>447</v>
      </c>
      <c r="D314" s="43" t="s">
        <v>138</v>
      </c>
      <c r="E314" s="43" t="s">
        <v>1768</v>
      </c>
      <c r="F314" s="47">
        <v>0</v>
      </c>
      <c r="G314" s="47">
        <v>14752</v>
      </c>
      <c r="H314" s="47">
        <v>12522.95</v>
      </c>
      <c r="I314" s="61">
        <f t="shared" si="4"/>
        <v>84.889845444685477</v>
      </c>
    </row>
    <row r="315" spans="1:9" ht="15.75" outlineLevel="7">
      <c r="A315" s="44" t="s">
        <v>887</v>
      </c>
      <c r="B315" s="46" t="s">
        <v>62</v>
      </c>
      <c r="C315" s="44" t="s">
        <v>447</v>
      </c>
      <c r="D315" s="44" t="s">
        <v>138</v>
      </c>
      <c r="E315" s="44" t="s">
        <v>422</v>
      </c>
      <c r="F315" s="50">
        <v>0</v>
      </c>
      <c r="G315" s="50">
        <v>14752</v>
      </c>
      <c r="H315" s="50">
        <v>12522.95</v>
      </c>
      <c r="I315" s="48">
        <f t="shared" si="4"/>
        <v>84.889845444685477</v>
      </c>
    </row>
    <row r="316" spans="1:9" ht="110.25" outlineLevel="3">
      <c r="A316" s="44" t="s">
        <v>885</v>
      </c>
      <c r="B316" s="49" t="s">
        <v>445</v>
      </c>
      <c r="C316" s="43" t="s">
        <v>439</v>
      </c>
      <c r="D316" s="43"/>
      <c r="E316" s="43"/>
      <c r="F316" s="47">
        <v>4212100</v>
      </c>
      <c r="G316" s="47">
        <v>3928460</v>
      </c>
      <c r="H316" s="47">
        <v>3893492.99</v>
      </c>
      <c r="I316" s="61">
        <f t="shared" si="4"/>
        <v>99.109905408226126</v>
      </c>
    </row>
    <row r="317" spans="1:9" ht="31.5" outlineLevel="7">
      <c r="A317" s="44" t="s">
        <v>883</v>
      </c>
      <c r="B317" s="46" t="s">
        <v>360</v>
      </c>
      <c r="C317" s="43" t="s">
        <v>439</v>
      </c>
      <c r="D317" s="43" t="s">
        <v>361</v>
      </c>
      <c r="E317" s="43"/>
      <c r="F317" s="47">
        <v>3106100</v>
      </c>
      <c r="G317" s="47">
        <v>2873250</v>
      </c>
      <c r="H317" s="47">
        <v>2871863.1</v>
      </c>
      <c r="I317" s="61">
        <f t="shared" si="4"/>
        <v>99.951730618637441</v>
      </c>
    </row>
    <row r="318" spans="1:9" ht="15.75" outlineLevel="7">
      <c r="A318" s="44" t="s">
        <v>881</v>
      </c>
      <c r="B318" s="46" t="s">
        <v>1733</v>
      </c>
      <c r="C318" s="43" t="s">
        <v>439</v>
      </c>
      <c r="D318" s="43" t="s">
        <v>361</v>
      </c>
      <c r="E318" s="43" t="s">
        <v>1768</v>
      </c>
      <c r="F318" s="47">
        <v>3106100</v>
      </c>
      <c r="G318" s="47">
        <v>2873250</v>
      </c>
      <c r="H318" s="47">
        <v>2871863.1</v>
      </c>
      <c r="I318" s="61">
        <f t="shared" si="4"/>
        <v>99.951730618637441</v>
      </c>
    </row>
    <row r="319" spans="1:9" ht="15.75" outlineLevel="7">
      <c r="A319" s="44" t="s">
        <v>879</v>
      </c>
      <c r="B319" s="46" t="s">
        <v>62</v>
      </c>
      <c r="C319" s="44" t="s">
        <v>439</v>
      </c>
      <c r="D319" s="44" t="s">
        <v>361</v>
      </c>
      <c r="E319" s="44" t="s">
        <v>422</v>
      </c>
      <c r="F319" s="50">
        <v>3106100</v>
      </c>
      <c r="G319" s="50">
        <v>2873250</v>
      </c>
      <c r="H319" s="50">
        <v>2871863.1</v>
      </c>
      <c r="I319" s="48">
        <f t="shared" si="4"/>
        <v>99.951730618637441</v>
      </c>
    </row>
    <row r="320" spans="1:9" ht="47.25" outlineLevel="7">
      <c r="A320" s="44" t="s">
        <v>877</v>
      </c>
      <c r="B320" s="46" t="s">
        <v>370</v>
      </c>
      <c r="C320" s="43" t="s">
        <v>439</v>
      </c>
      <c r="D320" s="43" t="s">
        <v>371</v>
      </c>
      <c r="E320" s="43"/>
      <c r="F320" s="47">
        <v>10000</v>
      </c>
      <c r="G320" s="47">
        <v>15708.8</v>
      </c>
      <c r="H320" s="47">
        <v>15708.8</v>
      </c>
      <c r="I320" s="61">
        <f t="shared" si="4"/>
        <v>100</v>
      </c>
    </row>
    <row r="321" spans="1:9" ht="15.75" outlineLevel="7">
      <c r="A321" s="44" t="s">
        <v>876</v>
      </c>
      <c r="B321" s="46" t="s">
        <v>1733</v>
      </c>
      <c r="C321" s="43" t="s">
        <v>439</v>
      </c>
      <c r="D321" s="43" t="s">
        <v>371</v>
      </c>
      <c r="E321" s="43" t="s">
        <v>1768</v>
      </c>
      <c r="F321" s="47">
        <v>10000</v>
      </c>
      <c r="G321" s="47">
        <v>15708.8</v>
      </c>
      <c r="H321" s="47">
        <v>15708.8</v>
      </c>
      <c r="I321" s="61">
        <f t="shared" si="4"/>
        <v>100</v>
      </c>
    </row>
    <row r="322" spans="1:9" ht="15.75" outlineLevel="7">
      <c r="A322" s="44" t="s">
        <v>874</v>
      </c>
      <c r="B322" s="46" t="s">
        <v>62</v>
      </c>
      <c r="C322" s="44" t="s">
        <v>439</v>
      </c>
      <c r="D322" s="44" t="s">
        <v>371</v>
      </c>
      <c r="E322" s="44" t="s">
        <v>422</v>
      </c>
      <c r="F322" s="50">
        <v>10000</v>
      </c>
      <c r="G322" s="50">
        <v>15708.8</v>
      </c>
      <c r="H322" s="50">
        <v>15708.8</v>
      </c>
      <c r="I322" s="48">
        <f t="shared" si="4"/>
        <v>100</v>
      </c>
    </row>
    <row r="323" spans="1:9" ht="63" outlineLevel="7">
      <c r="A323" s="44" t="s">
        <v>872</v>
      </c>
      <c r="B323" s="46" t="s">
        <v>355</v>
      </c>
      <c r="C323" s="43" t="s">
        <v>439</v>
      </c>
      <c r="D323" s="43" t="s">
        <v>356</v>
      </c>
      <c r="E323" s="43"/>
      <c r="F323" s="47">
        <v>938000</v>
      </c>
      <c r="G323" s="47">
        <v>887210</v>
      </c>
      <c r="H323" s="47">
        <v>856778.69</v>
      </c>
      <c r="I323" s="61">
        <f t="shared" si="4"/>
        <v>96.569999211009787</v>
      </c>
    </row>
    <row r="324" spans="1:9" ht="15.75" outlineLevel="7">
      <c r="A324" s="44" t="s">
        <v>870</v>
      </c>
      <c r="B324" s="46" t="s">
        <v>1733</v>
      </c>
      <c r="C324" s="43" t="s">
        <v>439</v>
      </c>
      <c r="D324" s="43" t="s">
        <v>356</v>
      </c>
      <c r="E324" s="43" t="s">
        <v>1768</v>
      </c>
      <c r="F324" s="47">
        <v>938000</v>
      </c>
      <c r="G324" s="47">
        <v>887210</v>
      </c>
      <c r="H324" s="47">
        <v>856778.69</v>
      </c>
      <c r="I324" s="61">
        <f t="shared" si="4"/>
        <v>96.569999211009787</v>
      </c>
    </row>
    <row r="325" spans="1:9" ht="15.75" outlineLevel="7">
      <c r="A325" s="44" t="s">
        <v>868</v>
      </c>
      <c r="B325" s="46" t="s">
        <v>62</v>
      </c>
      <c r="C325" s="44" t="s">
        <v>439</v>
      </c>
      <c r="D325" s="44" t="s">
        <v>356</v>
      </c>
      <c r="E325" s="44" t="s">
        <v>422</v>
      </c>
      <c r="F325" s="50">
        <v>938000</v>
      </c>
      <c r="G325" s="50">
        <v>887210</v>
      </c>
      <c r="H325" s="50">
        <v>856778.69</v>
      </c>
      <c r="I325" s="48">
        <f t="shared" si="4"/>
        <v>96.569999211009787</v>
      </c>
    </row>
    <row r="326" spans="1:9" ht="47.25" outlineLevel="7">
      <c r="A326" s="44" t="s">
        <v>866</v>
      </c>
      <c r="B326" s="46" t="s">
        <v>134</v>
      </c>
      <c r="C326" s="43" t="s">
        <v>439</v>
      </c>
      <c r="D326" s="43" t="s">
        <v>135</v>
      </c>
      <c r="E326" s="43"/>
      <c r="F326" s="47">
        <v>155000</v>
      </c>
      <c r="G326" s="47">
        <v>149291.20000000001</v>
      </c>
      <c r="H326" s="47">
        <v>149142.39999999999</v>
      </c>
      <c r="I326" s="61">
        <f t="shared" si="4"/>
        <v>99.900329021402456</v>
      </c>
    </row>
    <row r="327" spans="1:9" ht="15.75" outlineLevel="7">
      <c r="A327" s="44" t="s">
        <v>385</v>
      </c>
      <c r="B327" s="46" t="s">
        <v>1733</v>
      </c>
      <c r="C327" s="43" t="s">
        <v>439</v>
      </c>
      <c r="D327" s="43" t="s">
        <v>135</v>
      </c>
      <c r="E327" s="43" t="s">
        <v>1768</v>
      </c>
      <c r="F327" s="47">
        <v>155000</v>
      </c>
      <c r="G327" s="47">
        <v>149291.20000000001</v>
      </c>
      <c r="H327" s="47">
        <v>149142.39999999999</v>
      </c>
      <c r="I327" s="61">
        <f t="shared" si="4"/>
        <v>99.900329021402456</v>
      </c>
    </row>
    <row r="328" spans="1:9" ht="15.75" outlineLevel="7">
      <c r="A328" s="44" t="s">
        <v>712</v>
      </c>
      <c r="B328" s="46" t="s">
        <v>62</v>
      </c>
      <c r="C328" s="44" t="s">
        <v>439</v>
      </c>
      <c r="D328" s="44" t="s">
        <v>135</v>
      </c>
      <c r="E328" s="44" t="s">
        <v>422</v>
      </c>
      <c r="F328" s="50">
        <v>155000</v>
      </c>
      <c r="G328" s="50">
        <v>149291.20000000001</v>
      </c>
      <c r="H328" s="50">
        <v>149142.39999999999</v>
      </c>
      <c r="I328" s="48">
        <f t="shared" ref="I328:I391" si="5">H328/G328*100</f>
        <v>99.900329021402456</v>
      </c>
    </row>
    <row r="329" spans="1:9" ht="15.75" outlineLevel="7">
      <c r="A329" s="44" t="s">
        <v>478</v>
      </c>
      <c r="B329" s="46" t="s">
        <v>128</v>
      </c>
      <c r="C329" s="43" t="s">
        <v>439</v>
      </c>
      <c r="D329" s="43" t="s">
        <v>129</v>
      </c>
      <c r="E329" s="43"/>
      <c r="F329" s="47">
        <v>3000</v>
      </c>
      <c r="G329" s="47">
        <v>3000</v>
      </c>
      <c r="H329" s="47">
        <v>0</v>
      </c>
      <c r="I329" s="61">
        <f t="shared" si="5"/>
        <v>0</v>
      </c>
    </row>
    <row r="330" spans="1:9" ht="15.75" outlineLevel="7">
      <c r="A330" s="44" t="s">
        <v>862</v>
      </c>
      <c r="B330" s="46" t="s">
        <v>1733</v>
      </c>
      <c r="C330" s="43" t="s">
        <v>439</v>
      </c>
      <c r="D330" s="43" t="s">
        <v>129</v>
      </c>
      <c r="E330" s="43" t="s">
        <v>1768</v>
      </c>
      <c r="F330" s="47">
        <v>3000</v>
      </c>
      <c r="G330" s="47">
        <v>3000</v>
      </c>
      <c r="H330" s="47">
        <v>0</v>
      </c>
      <c r="I330" s="61">
        <f t="shared" si="5"/>
        <v>0</v>
      </c>
    </row>
    <row r="331" spans="1:9" ht="15.75" outlineLevel="7">
      <c r="A331" s="44" t="s">
        <v>861</v>
      </c>
      <c r="B331" s="46" t="s">
        <v>62</v>
      </c>
      <c r="C331" s="44" t="s">
        <v>439</v>
      </c>
      <c r="D331" s="44" t="s">
        <v>129</v>
      </c>
      <c r="E331" s="44" t="s">
        <v>422</v>
      </c>
      <c r="F331" s="50">
        <v>3000</v>
      </c>
      <c r="G331" s="50">
        <v>3000</v>
      </c>
      <c r="H331" s="50">
        <v>0</v>
      </c>
      <c r="I331" s="48">
        <f t="shared" si="5"/>
        <v>0</v>
      </c>
    </row>
    <row r="332" spans="1:9" ht="110.25" outlineLevel="3">
      <c r="A332" s="44" t="s">
        <v>859</v>
      </c>
      <c r="B332" s="46" t="s">
        <v>437</v>
      </c>
      <c r="C332" s="43" t="s">
        <v>431</v>
      </c>
      <c r="D332" s="43"/>
      <c r="E332" s="43"/>
      <c r="F332" s="47">
        <v>10187100</v>
      </c>
      <c r="G332" s="47">
        <v>11526367.529999999</v>
      </c>
      <c r="H332" s="47">
        <v>11114183.25</v>
      </c>
      <c r="I332" s="61">
        <f t="shared" si="5"/>
        <v>96.423988052374739</v>
      </c>
    </row>
    <row r="333" spans="1:9" ht="15.75" outlineLevel="7">
      <c r="A333" s="44" t="s">
        <v>857</v>
      </c>
      <c r="B333" s="46" t="s">
        <v>143</v>
      </c>
      <c r="C333" s="43" t="s">
        <v>431</v>
      </c>
      <c r="D333" s="43" t="s">
        <v>144</v>
      </c>
      <c r="E333" s="43"/>
      <c r="F333" s="47">
        <v>6628500</v>
      </c>
      <c r="G333" s="47">
        <v>6931132.5099999998</v>
      </c>
      <c r="H333" s="47">
        <v>6929100.4199999999</v>
      </c>
      <c r="I333" s="61">
        <f t="shared" si="5"/>
        <v>99.970681703212733</v>
      </c>
    </row>
    <row r="334" spans="1:9" ht="15.75" outlineLevel="7">
      <c r="A334" s="44" t="s">
        <v>855</v>
      </c>
      <c r="B334" s="46" t="s">
        <v>1733</v>
      </c>
      <c r="C334" s="43" t="s">
        <v>431</v>
      </c>
      <c r="D334" s="43" t="s">
        <v>144</v>
      </c>
      <c r="E334" s="43" t="s">
        <v>1768</v>
      </c>
      <c r="F334" s="47">
        <v>6628500</v>
      </c>
      <c r="G334" s="47">
        <v>6931132.5099999998</v>
      </c>
      <c r="H334" s="47">
        <v>6929100.4199999999</v>
      </c>
      <c r="I334" s="61">
        <f t="shared" si="5"/>
        <v>99.970681703212733</v>
      </c>
    </row>
    <row r="335" spans="1:9" ht="15.75" outlineLevel="7">
      <c r="A335" s="44" t="s">
        <v>853</v>
      </c>
      <c r="B335" s="46" t="s">
        <v>62</v>
      </c>
      <c r="C335" s="44" t="s">
        <v>431</v>
      </c>
      <c r="D335" s="44" t="s">
        <v>144</v>
      </c>
      <c r="E335" s="44" t="s">
        <v>422</v>
      </c>
      <c r="F335" s="50">
        <v>6628500</v>
      </c>
      <c r="G335" s="50">
        <v>6931132.5099999998</v>
      </c>
      <c r="H335" s="50">
        <v>6929100.4199999999</v>
      </c>
      <c r="I335" s="48">
        <f t="shared" si="5"/>
        <v>99.970681703212733</v>
      </c>
    </row>
    <row r="336" spans="1:9" ht="31.5" outlineLevel="7">
      <c r="A336" s="44" t="s">
        <v>849</v>
      </c>
      <c r="B336" s="46" t="s">
        <v>140</v>
      </c>
      <c r="C336" s="43" t="s">
        <v>431</v>
      </c>
      <c r="D336" s="43" t="s">
        <v>141</v>
      </c>
      <c r="E336" s="43"/>
      <c r="F336" s="47">
        <v>25000</v>
      </c>
      <c r="G336" s="47">
        <v>25000</v>
      </c>
      <c r="H336" s="47">
        <v>6359.52</v>
      </c>
      <c r="I336" s="61">
        <f t="shared" si="5"/>
        <v>25.438080000000003</v>
      </c>
    </row>
    <row r="337" spans="1:9" ht="15.75" outlineLevel="7">
      <c r="A337" s="44" t="s">
        <v>848</v>
      </c>
      <c r="B337" s="46" t="s">
        <v>1733</v>
      </c>
      <c r="C337" s="43" t="s">
        <v>431</v>
      </c>
      <c r="D337" s="43" t="s">
        <v>141</v>
      </c>
      <c r="E337" s="43" t="s">
        <v>1768</v>
      </c>
      <c r="F337" s="47">
        <v>25000</v>
      </c>
      <c r="G337" s="47">
        <v>25000</v>
      </c>
      <c r="H337" s="47">
        <v>6359.52</v>
      </c>
      <c r="I337" s="61">
        <f t="shared" si="5"/>
        <v>25.438080000000003</v>
      </c>
    </row>
    <row r="338" spans="1:9" ht="15.75" outlineLevel="7">
      <c r="A338" s="44" t="s">
        <v>846</v>
      </c>
      <c r="B338" s="46" t="s">
        <v>62</v>
      </c>
      <c r="C338" s="44" t="s">
        <v>431</v>
      </c>
      <c r="D338" s="44" t="s">
        <v>141</v>
      </c>
      <c r="E338" s="44" t="s">
        <v>422</v>
      </c>
      <c r="F338" s="50">
        <v>25000</v>
      </c>
      <c r="G338" s="50">
        <v>25000</v>
      </c>
      <c r="H338" s="50">
        <v>6359.52</v>
      </c>
      <c r="I338" s="48">
        <f t="shared" si="5"/>
        <v>25.438080000000003</v>
      </c>
    </row>
    <row r="339" spans="1:9" ht="63" outlineLevel="7">
      <c r="A339" s="44" t="s">
        <v>845</v>
      </c>
      <c r="B339" s="46" t="s">
        <v>137</v>
      </c>
      <c r="C339" s="43" t="s">
        <v>431</v>
      </c>
      <c r="D339" s="43" t="s">
        <v>138</v>
      </c>
      <c r="E339" s="43"/>
      <c r="F339" s="47">
        <v>2001800</v>
      </c>
      <c r="G339" s="47">
        <v>2093195.02</v>
      </c>
      <c r="H339" s="47">
        <v>2088639.29</v>
      </c>
      <c r="I339" s="61">
        <f t="shared" si="5"/>
        <v>99.782355205488699</v>
      </c>
    </row>
    <row r="340" spans="1:9" ht="15.75" outlineLevel="7">
      <c r="A340" s="44" t="s">
        <v>844</v>
      </c>
      <c r="B340" s="46" t="s">
        <v>1733</v>
      </c>
      <c r="C340" s="43" t="s">
        <v>431</v>
      </c>
      <c r="D340" s="43" t="s">
        <v>138</v>
      </c>
      <c r="E340" s="43" t="s">
        <v>1768</v>
      </c>
      <c r="F340" s="47">
        <v>2001800</v>
      </c>
      <c r="G340" s="47">
        <v>2093195.02</v>
      </c>
      <c r="H340" s="47">
        <v>2088639.29</v>
      </c>
      <c r="I340" s="61">
        <f t="shared" si="5"/>
        <v>99.782355205488699</v>
      </c>
    </row>
    <row r="341" spans="1:9" ht="15.75" outlineLevel="7">
      <c r="A341" s="44" t="s">
        <v>843</v>
      </c>
      <c r="B341" s="46" t="s">
        <v>62</v>
      </c>
      <c r="C341" s="44" t="s">
        <v>431</v>
      </c>
      <c r="D341" s="44" t="s">
        <v>138</v>
      </c>
      <c r="E341" s="44" t="s">
        <v>422</v>
      </c>
      <c r="F341" s="50">
        <v>2001800</v>
      </c>
      <c r="G341" s="50">
        <v>2093195.02</v>
      </c>
      <c r="H341" s="50">
        <v>2088639.29</v>
      </c>
      <c r="I341" s="48">
        <f t="shared" si="5"/>
        <v>99.782355205488699</v>
      </c>
    </row>
    <row r="342" spans="1:9" ht="47.25" outlineLevel="7">
      <c r="A342" s="44" t="s">
        <v>842</v>
      </c>
      <c r="B342" s="46" t="s">
        <v>134</v>
      </c>
      <c r="C342" s="43" t="s">
        <v>431</v>
      </c>
      <c r="D342" s="43" t="s">
        <v>135</v>
      </c>
      <c r="E342" s="43"/>
      <c r="F342" s="47">
        <v>1526800</v>
      </c>
      <c r="G342" s="47">
        <v>2472040</v>
      </c>
      <c r="H342" s="47">
        <v>2090084.02</v>
      </c>
      <c r="I342" s="61">
        <f t="shared" si="5"/>
        <v>84.54895632756751</v>
      </c>
    </row>
    <row r="343" spans="1:9" ht="15.75" outlineLevel="7">
      <c r="A343" s="44" t="s">
        <v>840</v>
      </c>
      <c r="B343" s="46" t="s">
        <v>1733</v>
      </c>
      <c r="C343" s="43" t="s">
        <v>431</v>
      </c>
      <c r="D343" s="43" t="s">
        <v>135</v>
      </c>
      <c r="E343" s="43" t="s">
        <v>1768</v>
      </c>
      <c r="F343" s="47">
        <v>1526800</v>
      </c>
      <c r="G343" s="47">
        <v>2472040</v>
      </c>
      <c r="H343" s="47">
        <v>2090084.02</v>
      </c>
      <c r="I343" s="61">
        <f t="shared" si="5"/>
        <v>84.54895632756751</v>
      </c>
    </row>
    <row r="344" spans="1:9" ht="15.75" outlineLevel="7">
      <c r="A344" s="44" t="s">
        <v>839</v>
      </c>
      <c r="B344" s="46" t="s">
        <v>62</v>
      </c>
      <c r="C344" s="44" t="s">
        <v>431</v>
      </c>
      <c r="D344" s="44" t="s">
        <v>135</v>
      </c>
      <c r="E344" s="44" t="s">
        <v>422</v>
      </c>
      <c r="F344" s="50">
        <v>1526800</v>
      </c>
      <c r="G344" s="50">
        <v>2472040</v>
      </c>
      <c r="H344" s="50">
        <v>2090084.02</v>
      </c>
      <c r="I344" s="48">
        <f t="shared" si="5"/>
        <v>84.54895632756751</v>
      </c>
    </row>
    <row r="345" spans="1:9" ht="15.75" outlineLevel="7">
      <c r="A345" s="44" t="s">
        <v>837</v>
      </c>
      <c r="B345" s="46" t="s">
        <v>128</v>
      </c>
      <c r="C345" s="43" t="s">
        <v>431</v>
      </c>
      <c r="D345" s="43" t="s">
        <v>129</v>
      </c>
      <c r="E345" s="43"/>
      <c r="F345" s="47">
        <v>5000</v>
      </c>
      <c r="G345" s="47">
        <v>5000</v>
      </c>
      <c r="H345" s="47">
        <v>0</v>
      </c>
      <c r="I345" s="61">
        <f t="shared" si="5"/>
        <v>0</v>
      </c>
    </row>
    <row r="346" spans="1:9" ht="15.75" outlineLevel="7">
      <c r="A346" s="44" t="s">
        <v>835</v>
      </c>
      <c r="B346" s="46" t="s">
        <v>1733</v>
      </c>
      <c r="C346" s="43" t="s">
        <v>431</v>
      </c>
      <c r="D346" s="43" t="s">
        <v>129</v>
      </c>
      <c r="E346" s="43" t="s">
        <v>1768</v>
      </c>
      <c r="F346" s="47">
        <v>5000</v>
      </c>
      <c r="G346" s="47">
        <v>5000</v>
      </c>
      <c r="H346" s="47">
        <v>0</v>
      </c>
      <c r="I346" s="61">
        <f t="shared" si="5"/>
        <v>0</v>
      </c>
    </row>
    <row r="347" spans="1:9" ht="15.75" outlineLevel="7">
      <c r="A347" s="44" t="s">
        <v>834</v>
      </c>
      <c r="B347" s="46" t="s">
        <v>62</v>
      </c>
      <c r="C347" s="44" t="s">
        <v>431</v>
      </c>
      <c r="D347" s="44" t="s">
        <v>129</v>
      </c>
      <c r="E347" s="44" t="s">
        <v>422</v>
      </c>
      <c r="F347" s="50">
        <v>5000</v>
      </c>
      <c r="G347" s="50">
        <v>5000</v>
      </c>
      <c r="H347" s="50">
        <v>0</v>
      </c>
      <c r="I347" s="48">
        <f t="shared" si="5"/>
        <v>0</v>
      </c>
    </row>
    <row r="348" spans="1:9" ht="157.5" outlineLevel="3">
      <c r="A348" s="44" t="s">
        <v>833</v>
      </c>
      <c r="B348" s="49" t="s">
        <v>429</v>
      </c>
      <c r="C348" s="43" t="s">
        <v>426</v>
      </c>
      <c r="D348" s="43"/>
      <c r="E348" s="43"/>
      <c r="F348" s="47">
        <v>260000</v>
      </c>
      <c r="G348" s="47">
        <v>275574.53000000003</v>
      </c>
      <c r="H348" s="47">
        <v>266873.45</v>
      </c>
      <c r="I348" s="61">
        <f t="shared" si="5"/>
        <v>96.842567417242805</v>
      </c>
    </row>
    <row r="349" spans="1:9" ht="15.75" outlineLevel="7">
      <c r="A349" s="44" t="s">
        <v>832</v>
      </c>
      <c r="B349" s="46" t="s">
        <v>143</v>
      </c>
      <c r="C349" s="43" t="s">
        <v>426</v>
      </c>
      <c r="D349" s="43" t="s">
        <v>144</v>
      </c>
      <c r="E349" s="43"/>
      <c r="F349" s="47">
        <v>200000</v>
      </c>
      <c r="G349" s="47">
        <v>211962</v>
      </c>
      <c r="H349" s="47">
        <v>208791.7</v>
      </c>
      <c r="I349" s="61">
        <f t="shared" si="5"/>
        <v>98.504307375850402</v>
      </c>
    </row>
    <row r="350" spans="1:9" ht="15.75" outlineLevel="7">
      <c r="A350" s="44" t="s">
        <v>829</v>
      </c>
      <c r="B350" s="46" t="s">
        <v>1733</v>
      </c>
      <c r="C350" s="43" t="s">
        <v>426</v>
      </c>
      <c r="D350" s="43" t="s">
        <v>144</v>
      </c>
      <c r="E350" s="43" t="s">
        <v>1768</v>
      </c>
      <c r="F350" s="47">
        <v>200000</v>
      </c>
      <c r="G350" s="47">
        <v>211962</v>
      </c>
      <c r="H350" s="47">
        <v>208791.7</v>
      </c>
      <c r="I350" s="61">
        <f t="shared" si="5"/>
        <v>98.504307375850402</v>
      </c>
    </row>
    <row r="351" spans="1:9" ht="15.75" outlineLevel="7">
      <c r="A351" s="44" t="s">
        <v>828</v>
      </c>
      <c r="B351" s="46" t="s">
        <v>62</v>
      </c>
      <c r="C351" s="44" t="s">
        <v>426</v>
      </c>
      <c r="D351" s="44" t="s">
        <v>144</v>
      </c>
      <c r="E351" s="44" t="s">
        <v>422</v>
      </c>
      <c r="F351" s="50">
        <v>200000</v>
      </c>
      <c r="G351" s="50">
        <v>211962</v>
      </c>
      <c r="H351" s="50">
        <v>208791.7</v>
      </c>
      <c r="I351" s="48">
        <f t="shared" si="5"/>
        <v>98.504307375850402</v>
      </c>
    </row>
    <row r="352" spans="1:9" ht="63" outlineLevel="7">
      <c r="A352" s="44" t="s">
        <v>827</v>
      </c>
      <c r="B352" s="46" t="s">
        <v>137</v>
      </c>
      <c r="C352" s="43" t="s">
        <v>426</v>
      </c>
      <c r="D352" s="43" t="s">
        <v>138</v>
      </c>
      <c r="E352" s="43"/>
      <c r="F352" s="47">
        <v>60000</v>
      </c>
      <c r="G352" s="47">
        <v>63612.53</v>
      </c>
      <c r="H352" s="47">
        <v>58081.75</v>
      </c>
      <c r="I352" s="61">
        <f t="shared" si="5"/>
        <v>91.305517953774213</v>
      </c>
    </row>
    <row r="353" spans="1:9" ht="15.75" outlineLevel="7">
      <c r="A353" s="44" t="s">
        <v>824</v>
      </c>
      <c r="B353" s="46" t="s">
        <v>1733</v>
      </c>
      <c r="C353" s="43" t="s">
        <v>426</v>
      </c>
      <c r="D353" s="43" t="s">
        <v>138</v>
      </c>
      <c r="E353" s="43" t="s">
        <v>1768</v>
      </c>
      <c r="F353" s="47">
        <v>60000</v>
      </c>
      <c r="G353" s="47">
        <v>63612.53</v>
      </c>
      <c r="H353" s="47">
        <v>58081.75</v>
      </c>
      <c r="I353" s="61">
        <f t="shared" si="5"/>
        <v>91.305517953774213</v>
      </c>
    </row>
    <row r="354" spans="1:9" ht="15.75" outlineLevel="7">
      <c r="A354" s="44" t="s">
        <v>821</v>
      </c>
      <c r="B354" s="46" t="s">
        <v>62</v>
      </c>
      <c r="C354" s="44" t="s">
        <v>426</v>
      </c>
      <c r="D354" s="44" t="s">
        <v>138</v>
      </c>
      <c r="E354" s="44" t="s">
        <v>422</v>
      </c>
      <c r="F354" s="50">
        <v>60000</v>
      </c>
      <c r="G354" s="50">
        <v>63612.53</v>
      </c>
      <c r="H354" s="50">
        <v>58081.75</v>
      </c>
      <c r="I354" s="48">
        <f t="shared" si="5"/>
        <v>91.305517953774213</v>
      </c>
    </row>
    <row r="355" spans="1:9" ht="110.25" outlineLevel="3">
      <c r="A355" s="44" t="s">
        <v>819</v>
      </c>
      <c r="B355" s="46" t="s">
        <v>424</v>
      </c>
      <c r="C355" s="43" t="s">
        <v>421</v>
      </c>
      <c r="D355" s="43"/>
      <c r="E355" s="43"/>
      <c r="F355" s="47">
        <v>70000</v>
      </c>
      <c r="G355" s="47">
        <v>130000</v>
      </c>
      <c r="H355" s="47">
        <v>111710.8</v>
      </c>
      <c r="I355" s="61">
        <f t="shared" si="5"/>
        <v>85.931384615384616</v>
      </c>
    </row>
    <row r="356" spans="1:9" ht="47.25" outlineLevel="7">
      <c r="A356" s="44" t="s">
        <v>817</v>
      </c>
      <c r="B356" s="46" t="s">
        <v>134</v>
      </c>
      <c r="C356" s="43" t="s">
        <v>421</v>
      </c>
      <c r="D356" s="43" t="s">
        <v>135</v>
      </c>
      <c r="E356" s="43"/>
      <c r="F356" s="47">
        <v>70000</v>
      </c>
      <c r="G356" s="47">
        <v>130000</v>
      </c>
      <c r="H356" s="47">
        <v>111710.8</v>
      </c>
      <c r="I356" s="61">
        <f t="shared" si="5"/>
        <v>85.931384615384616</v>
      </c>
    </row>
    <row r="357" spans="1:9" ht="15.75" outlineLevel="7">
      <c r="A357" s="44" t="s">
        <v>815</v>
      </c>
      <c r="B357" s="46" t="s">
        <v>1733</v>
      </c>
      <c r="C357" s="43" t="s">
        <v>421</v>
      </c>
      <c r="D357" s="43" t="s">
        <v>135</v>
      </c>
      <c r="E357" s="43" t="s">
        <v>1768</v>
      </c>
      <c r="F357" s="47">
        <v>70000</v>
      </c>
      <c r="G357" s="47">
        <v>130000</v>
      </c>
      <c r="H357" s="47">
        <v>111710.8</v>
      </c>
      <c r="I357" s="61">
        <f t="shared" si="5"/>
        <v>85.931384615384616</v>
      </c>
    </row>
    <row r="358" spans="1:9" ht="15.75" outlineLevel="7">
      <c r="A358" s="44" t="s">
        <v>813</v>
      </c>
      <c r="B358" s="46" t="s">
        <v>62</v>
      </c>
      <c r="C358" s="44" t="s">
        <v>421</v>
      </c>
      <c r="D358" s="44" t="s">
        <v>135</v>
      </c>
      <c r="E358" s="44" t="s">
        <v>422</v>
      </c>
      <c r="F358" s="50">
        <v>70000</v>
      </c>
      <c r="G358" s="50">
        <v>130000</v>
      </c>
      <c r="H358" s="50">
        <v>111710.8</v>
      </c>
      <c r="I358" s="48">
        <f t="shared" si="5"/>
        <v>85.931384615384616</v>
      </c>
    </row>
    <row r="359" spans="1:9" ht="47.25" outlineLevel="1">
      <c r="A359" s="44" t="s">
        <v>811</v>
      </c>
      <c r="B359" s="46" t="s">
        <v>683</v>
      </c>
      <c r="C359" s="43" t="s">
        <v>684</v>
      </c>
      <c r="D359" s="43"/>
      <c r="E359" s="43"/>
      <c r="F359" s="47">
        <v>22407500</v>
      </c>
      <c r="G359" s="47">
        <v>27109268</v>
      </c>
      <c r="H359" s="47">
        <v>27015732.449999999</v>
      </c>
      <c r="I359" s="61">
        <f t="shared" si="5"/>
        <v>99.654968367275714</v>
      </c>
    </row>
    <row r="360" spans="1:9" ht="94.5" outlineLevel="2">
      <c r="A360" s="44" t="s">
        <v>806</v>
      </c>
      <c r="B360" s="46" t="s">
        <v>923</v>
      </c>
      <c r="C360" s="43" t="s">
        <v>924</v>
      </c>
      <c r="D360" s="43"/>
      <c r="E360" s="43"/>
      <c r="F360" s="47">
        <v>638400</v>
      </c>
      <c r="G360" s="47">
        <v>928812</v>
      </c>
      <c r="H360" s="47">
        <v>881000.45</v>
      </c>
      <c r="I360" s="61">
        <f t="shared" si="5"/>
        <v>94.852397471178236</v>
      </c>
    </row>
    <row r="361" spans="1:9" ht="110.25" outlineLevel="3">
      <c r="A361" s="44" t="s">
        <v>805</v>
      </c>
      <c r="B361" s="46" t="s">
        <v>921</v>
      </c>
      <c r="C361" s="43" t="s">
        <v>918</v>
      </c>
      <c r="D361" s="43"/>
      <c r="E361" s="43"/>
      <c r="F361" s="47">
        <v>638400</v>
      </c>
      <c r="G361" s="47">
        <v>928812</v>
      </c>
      <c r="H361" s="47">
        <v>881000.45</v>
      </c>
      <c r="I361" s="61">
        <f t="shared" si="5"/>
        <v>94.852397471178236</v>
      </c>
    </row>
    <row r="362" spans="1:9" ht="15.75" outlineLevel="7">
      <c r="A362" s="44" t="s">
        <v>804</v>
      </c>
      <c r="B362" s="46" t="s">
        <v>917</v>
      </c>
      <c r="C362" s="43" t="s">
        <v>918</v>
      </c>
      <c r="D362" s="43" t="s">
        <v>881</v>
      </c>
      <c r="E362" s="43"/>
      <c r="F362" s="47">
        <v>638400</v>
      </c>
      <c r="G362" s="47">
        <v>928812</v>
      </c>
      <c r="H362" s="47">
        <v>881000.45</v>
      </c>
      <c r="I362" s="61">
        <f t="shared" si="5"/>
        <v>94.852397471178236</v>
      </c>
    </row>
    <row r="363" spans="1:9" ht="15.75" outlineLevel="7">
      <c r="A363" s="44" t="s">
        <v>803</v>
      </c>
      <c r="B363" s="46" t="s">
        <v>1736</v>
      </c>
      <c r="C363" s="43" t="s">
        <v>918</v>
      </c>
      <c r="D363" s="43" t="s">
        <v>881</v>
      </c>
      <c r="E363" s="43" t="s">
        <v>1494</v>
      </c>
      <c r="F363" s="47">
        <v>638400</v>
      </c>
      <c r="G363" s="47">
        <v>928812</v>
      </c>
      <c r="H363" s="47">
        <v>881000.45</v>
      </c>
      <c r="I363" s="61">
        <f t="shared" si="5"/>
        <v>94.852397471178236</v>
      </c>
    </row>
    <row r="364" spans="1:9" ht="15.75" outlineLevel="7">
      <c r="A364" s="44" t="s">
        <v>802</v>
      </c>
      <c r="B364" s="46" t="s">
        <v>70</v>
      </c>
      <c r="C364" s="44" t="s">
        <v>918</v>
      </c>
      <c r="D364" s="44" t="s">
        <v>881</v>
      </c>
      <c r="E364" s="44" t="s">
        <v>919</v>
      </c>
      <c r="F364" s="50">
        <v>638400</v>
      </c>
      <c r="G364" s="50">
        <v>928812</v>
      </c>
      <c r="H364" s="50">
        <v>881000.45</v>
      </c>
      <c r="I364" s="48">
        <f t="shared" si="5"/>
        <v>94.852397471178236</v>
      </c>
    </row>
    <row r="365" spans="1:9" ht="63" outlineLevel="2">
      <c r="A365" s="44" t="s">
        <v>801</v>
      </c>
      <c r="B365" s="46" t="s">
        <v>692</v>
      </c>
      <c r="C365" s="43" t="s">
        <v>693</v>
      </c>
      <c r="D365" s="43"/>
      <c r="E365" s="43"/>
      <c r="F365" s="47">
        <v>145900</v>
      </c>
      <c r="G365" s="47">
        <v>119884</v>
      </c>
      <c r="H365" s="47">
        <v>74160</v>
      </c>
      <c r="I365" s="61">
        <f t="shared" si="5"/>
        <v>61.859797804544392</v>
      </c>
    </row>
    <row r="366" spans="1:9" ht="173.25" outlineLevel="3">
      <c r="A366" s="44" t="s">
        <v>798</v>
      </c>
      <c r="B366" s="49" t="s">
        <v>690</v>
      </c>
      <c r="C366" s="43" t="s">
        <v>688</v>
      </c>
      <c r="D366" s="43"/>
      <c r="E366" s="43"/>
      <c r="F366" s="47">
        <v>145900</v>
      </c>
      <c r="G366" s="47">
        <v>119884</v>
      </c>
      <c r="H366" s="47">
        <v>74160</v>
      </c>
      <c r="I366" s="61">
        <f t="shared" si="5"/>
        <v>61.859797804544392</v>
      </c>
    </row>
    <row r="367" spans="1:9" ht="47.25" outlineLevel="7">
      <c r="A367" s="44" t="s">
        <v>796</v>
      </c>
      <c r="B367" s="46" t="s">
        <v>134</v>
      </c>
      <c r="C367" s="43" t="s">
        <v>688</v>
      </c>
      <c r="D367" s="43" t="s">
        <v>135</v>
      </c>
      <c r="E367" s="43"/>
      <c r="F367" s="47">
        <v>145900</v>
      </c>
      <c r="G367" s="47">
        <v>119884</v>
      </c>
      <c r="H367" s="47">
        <v>74160</v>
      </c>
      <c r="I367" s="61">
        <f t="shared" si="5"/>
        <v>61.859797804544392</v>
      </c>
    </row>
    <row r="368" spans="1:9" ht="15.75" outlineLevel="7">
      <c r="A368" s="44" t="s">
        <v>795</v>
      </c>
      <c r="B368" s="46" t="s">
        <v>1736</v>
      </c>
      <c r="C368" s="43" t="s">
        <v>688</v>
      </c>
      <c r="D368" s="43" t="s">
        <v>135</v>
      </c>
      <c r="E368" s="43" t="s">
        <v>1494</v>
      </c>
      <c r="F368" s="47">
        <v>145900</v>
      </c>
      <c r="G368" s="47">
        <v>119884</v>
      </c>
      <c r="H368" s="47">
        <v>74160</v>
      </c>
      <c r="I368" s="61">
        <f t="shared" si="5"/>
        <v>61.859797804544392</v>
      </c>
    </row>
    <row r="369" spans="1:9" ht="15.75" outlineLevel="7">
      <c r="A369" s="44" t="s">
        <v>794</v>
      </c>
      <c r="B369" s="46" t="s">
        <v>74</v>
      </c>
      <c r="C369" s="44" t="s">
        <v>688</v>
      </c>
      <c r="D369" s="44" t="s">
        <v>135</v>
      </c>
      <c r="E369" s="44" t="s">
        <v>261</v>
      </c>
      <c r="F369" s="50">
        <v>145900</v>
      </c>
      <c r="G369" s="50">
        <v>119884</v>
      </c>
      <c r="H369" s="50">
        <v>74160</v>
      </c>
      <c r="I369" s="48">
        <f t="shared" si="5"/>
        <v>61.859797804544392</v>
      </c>
    </row>
    <row r="370" spans="1:9" ht="78.75" outlineLevel="2">
      <c r="A370" s="44" t="s">
        <v>793</v>
      </c>
      <c r="B370" s="46" t="s">
        <v>703</v>
      </c>
      <c r="C370" s="43" t="s">
        <v>704</v>
      </c>
      <c r="D370" s="43"/>
      <c r="E370" s="43"/>
      <c r="F370" s="47">
        <v>16137200</v>
      </c>
      <c r="G370" s="47">
        <v>20574572</v>
      </c>
      <c r="H370" s="47">
        <v>20574572</v>
      </c>
      <c r="I370" s="61">
        <f t="shared" si="5"/>
        <v>100</v>
      </c>
    </row>
    <row r="371" spans="1:9" ht="220.5" outlineLevel="3">
      <c r="A371" s="44" t="s">
        <v>792</v>
      </c>
      <c r="B371" s="49" t="s">
        <v>701</v>
      </c>
      <c r="C371" s="43" t="s">
        <v>698</v>
      </c>
      <c r="D371" s="43"/>
      <c r="E371" s="43"/>
      <c r="F371" s="47">
        <v>16137200</v>
      </c>
      <c r="G371" s="47">
        <v>20574572</v>
      </c>
      <c r="H371" s="47">
        <v>20574572</v>
      </c>
      <c r="I371" s="61">
        <f t="shared" si="5"/>
        <v>100</v>
      </c>
    </row>
    <row r="372" spans="1:9" ht="78.75" outlineLevel="7">
      <c r="A372" s="44" t="s">
        <v>791</v>
      </c>
      <c r="B372" s="46" t="s">
        <v>401</v>
      </c>
      <c r="C372" s="43" t="s">
        <v>698</v>
      </c>
      <c r="D372" s="43" t="s">
        <v>402</v>
      </c>
      <c r="E372" s="43"/>
      <c r="F372" s="47">
        <v>16137200</v>
      </c>
      <c r="G372" s="47">
        <v>20574572</v>
      </c>
      <c r="H372" s="47">
        <v>20574572</v>
      </c>
      <c r="I372" s="61">
        <f t="shared" si="5"/>
        <v>100</v>
      </c>
    </row>
    <row r="373" spans="1:9" ht="15.75" outlineLevel="7">
      <c r="A373" s="44" t="s">
        <v>789</v>
      </c>
      <c r="B373" s="46" t="s">
        <v>1736</v>
      </c>
      <c r="C373" s="43" t="s">
        <v>698</v>
      </c>
      <c r="D373" s="43" t="s">
        <v>402</v>
      </c>
      <c r="E373" s="43" t="s">
        <v>1494</v>
      </c>
      <c r="F373" s="47">
        <v>16137200</v>
      </c>
      <c r="G373" s="47">
        <v>20574572</v>
      </c>
      <c r="H373" s="47">
        <v>20574572</v>
      </c>
      <c r="I373" s="61">
        <f t="shared" si="5"/>
        <v>100</v>
      </c>
    </row>
    <row r="374" spans="1:9" ht="15.75" outlineLevel="7">
      <c r="A374" s="44" t="s">
        <v>787</v>
      </c>
      <c r="B374" s="46" t="s">
        <v>72</v>
      </c>
      <c r="C374" s="44" t="s">
        <v>698</v>
      </c>
      <c r="D374" s="44" t="s">
        <v>402</v>
      </c>
      <c r="E374" s="44" t="s">
        <v>699</v>
      </c>
      <c r="F374" s="50">
        <v>16137200</v>
      </c>
      <c r="G374" s="50">
        <v>20574572</v>
      </c>
      <c r="H374" s="50">
        <v>20574572</v>
      </c>
      <c r="I374" s="48">
        <f t="shared" si="5"/>
        <v>100</v>
      </c>
    </row>
    <row r="375" spans="1:9" ht="141.75" outlineLevel="2">
      <c r="A375" s="44" t="s">
        <v>786</v>
      </c>
      <c r="B375" s="49" t="s">
        <v>680</v>
      </c>
      <c r="C375" s="43" t="s">
        <v>681</v>
      </c>
      <c r="D375" s="43"/>
      <c r="E375" s="43"/>
      <c r="F375" s="47">
        <v>5486000</v>
      </c>
      <c r="G375" s="47">
        <v>5486000</v>
      </c>
      <c r="H375" s="47">
        <v>5486000</v>
      </c>
      <c r="I375" s="61">
        <f t="shared" si="5"/>
        <v>100</v>
      </c>
    </row>
    <row r="376" spans="1:9" ht="346.5" outlineLevel="3">
      <c r="A376" s="44" t="s">
        <v>783</v>
      </c>
      <c r="B376" s="49" t="s">
        <v>678</v>
      </c>
      <c r="C376" s="43" t="s">
        <v>669</v>
      </c>
      <c r="D376" s="43"/>
      <c r="E376" s="43"/>
      <c r="F376" s="47">
        <v>5486000</v>
      </c>
      <c r="G376" s="47">
        <v>5486000</v>
      </c>
      <c r="H376" s="47">
        <v>5486000</v>
      </c>
      <c r="I376" s="61">
        <f t="shared" si="5"/>
        <v>100</v>
      </c>
    </row>
    <row r="377" spans="1:9" ht="31.5" outlineLevel="7">
      <c r="A377" s="44" t="s">
        <v>782</v>
      </c>
      <c r="B377" s="46" t="s">
        <v>360</v>
      </c>
      <c r="C377" s="43" t="s">
        <v>669</v>
      </c>
      <c r="D377" s="43" t="s">
        <v>361</v>
      </c>
      <c r="E377" s="43"/>
      <c r="F377" s="47">
        <v>3427500</v>
      </c>
      <c r="G377" s="47">
        <v>3434478.65</v>
      </c>
      <c r="H377" s="47">
        <v>3434478.65</v>
      </c>
      <c r="I377" s="61">
        <f t="shared" si="5"/>
        <v>100</v>
      </c>
    </row>
    <row r="378" spans="1:9" ht="15.75" outlineLevel="7">
      <c r="A378" s="44" t="s">
        <v>781</v>
      </c>
      <c r="B378" s="46" t="s">
        <v>1736</v>
      </c>
      <c r="C378" s="43" t="s">
        <v>669</v>
      </c>
      <c r="D378" s="43" t="s">
        <v>361</v>
      </c>
      <c r="E378" s="43" t="s">
        <v>1494</v>
      </c>
      <c r="F378" s="47">
        <v>3427500</v>
      </c>
      <c r="G378" s="47">
        <v>3434478.65</v>
      </c>
      <c r="H378" s="47">
        <v>3434478.65</v>
      </c>
      <c r="I378" s="61">
        <f t="shared" si="5"/>
        <v>100</v>
      </c>
    </row>
    <row r="379" spans="1:9" ht="31.5" outlineLevel="7">
      <c r="A379" s="44" t="s">
        <v>780</v>
      </c>
      <c r="B379" s="46" t="s">
        <v>78</v>
      </c>
      <c r="C379" s="44" t="s">
        <v>669</v>
      </c>
      <c r="D379" s="44" t="s">
        <v>361</v>
      </c>
      <c r="E379" s="44" t="s">
        <v>670</v>
      </c>
      <c r="F379" s="50">
        <v>3427500</v>
      </c>
      <c r="G379" s="50">
        <v>3434478.65</v>
      </c>
      <c r="H379" s="50">
        <v>3434478.65</v>
      </c>
      <c r="I379" s="48">
        <f t="shared" si="5"/>
        <v>100</v>
      </c>
    </row>
    <row r="380" spans="1:9" ht="47.25" outlineLevel="7">
      <c r="A380" s="44" t="s">
        <v>777</v>
      </c>
      <c r="B380" s="46" t="s">
        <v>370</v>
      </c>
      <c r="C380" s="43" t="s">
        <v>669</v>
      </c>
      <c r="D380" s="43" t="s">
        <v>371</v>
      </c>
      <c r="E380" s="43"/>
      <c r="F380" s="47">
        <v>19500</v>
      </c>
      <c r="G380" s="47">
        <v>12403.4</v>
      </c>
      <c r="H380" s="47">
        <v>12403.4</v>
      </c>
      <c r="I380" s="61">
        <f t="shared" si="5"/>
        <v>100</v>
      </c>
    </row>
    <row r="381" spans="1:9" ht="15.75" outlineLevel="7">
      <c r="A381" s="44" t="s">
        <v>775</v>
      </c>
      <c r="B381" s="46" t="s">
        <v>1736</v>
      </c>
      <c r="C381" s="43" t="s">
        <v>669</v>
      </c>
      <c r="D381" s="43" t="s">
        <v>371</v>
      </c>
      <c r="E381" s="43" t="s">
        <v>1494</v>
      </c>
      <c r="F381" s="47">
        <v>19500</v>
      </c>
      <c r="G381" s="47">
        <v>12403.4</v>
      </c>
      <c r="H381" s="47">
        <v>12403.4</v>
      </c>
      <c r="I381" s="61">
        <f t="shared" si="5"/>
        <v>100</v>
      </c>
    </row>
    <row r="382" spans="1:9" ht="31.5" outlineLevel="7">
      <c r="A382" s="44" t="s">
        <v>773</v>
      </c>
      <c r="B382" s="46" t="s">
        <v>78</v>
      </c>
      <c r="C382" s="44" t="s">
        <v>669</v>
      </c>
      <c r="D382" s="44" t="s">
        <v>371</v>
      </c>
      <c r="E382" s="44" t="s">
        <v>670</v>
      </c>
      <c r="F382" s="50">
        <v>19500</v>
      </c>
      <c r="G382" s="50">
        <v>12403.4</v>
      </c>
      <c r="H382" s="50">
        <v>12403.4</v>
      </c>
      <c r="I382" s="48">
        <f t="shared" si="5"/>
        <v>100</v>
      </c>
    </row>
    <row r="383" spans="1:9" ht="63" outlineLevel="7">
      <c r="A383" s="44" t="s">
        <v>771</v>
      </c>
      <c r="B383" s="46" t="s">
        <v>355</v>
      </c>
      <c r="C383" s="43" t="s">
        <v>669</v>
      </c>
      <c r="D383" s="43" t="s">
        <v>356</v>
      </c>
      <c r="E383" s="43"/>
      <c r="F383" s="47">
        <v>1035100</v>
      </c>
      <c r="G383" s="47">
        <v>1035225.99</v>
      </c>
      <c r="H383" s="47">
        <v>1035225.99</v>
      </c>
      <c r="I383" s="61">
        <f t="shared" si="5"/>
        <v>100</v>
      </c>
    </row>
    <row r="384" spans="1:9" ht="15.75" outlineLevel="7">
      <c r="A384" s="44" t="s">
        <v>769</v>
      </c>
      <c r="B384" s="46" t="s">
        <v>1736</v>
      </c>
      <c r="C384" s="43" t="s">
        <v>669</v>
      </c>
      <c r="D384" s="43" t="s">
        <v>356</v>
      </c>
      <c r="E384" s="43" t="s">
        <v>1494</v>
      </c>
      <c r="F384" s="47">
        <v>1035100</v>
      </c>
      <c r="G384" s="47">
        <v>1035225.99</v>
      </c>
      <c r="H384" s="47">
        <v>1035225.99</v>
      </c>
      <c r="I384" s="61">
        <f t="shared" si="5"/>
        <v>100</v>
      </c>
    </row>
    <row r="385" spans="1:9" ht="31.5" outlineLevel="7">
      <c r="A385" s="44" t="s">
        <v>767</v>
      </c>
      <c r="B385" s="46" t="s">
        <v>78</v>
      </c>
      <c r="C385" s="44" t="s">
        <v>669</v>
      </c>
      <c r="D385" s="44" t="s">
        <v>356</v>
      </c>
      <c r="E385" s="44" t="s">
        <v>670</v>
      </c>
      <c r="F385" s="50">
        <v>1035100</v>
      </c>
      <c r="G385" s="50">
        <v>1035225.99</v>
      </c>
      <c r="H385" s="50">
        <v>1035225.99</v>
      </c>
      <c r="I385" s="48">
        <f t="shared" si="5"/>
        <v>100</v>
      </c>
    </row>
    <row r="386" spans="1:9" ht="47.25" outlineLevel="7">
      <c r="A386" s="44" t="s">
        <v>765</v>
      </c>
      <c r="B386" s="46" t="s">
        <v>134</v>
      </c>
      <c r="C386" s="43" t="s">
        <v>669</v>
      </c>
      <c r="D386" s="43" t="s">
        <v>135</v>
      </c>
      <c r="E386" s="43"/>
      <c r="F386" s="47">
        <v>1002900</v>
      </c>
      <c r="G386" s="47">
        <v>989591.96</v>
      </c>
      <c r="H386" s="47">
        <v>989591.96</v>
      </c>
      <c r="I386" s="61">
        <f t="shared" si="5"/>
        <v>100</v>
      </c>
    </row>
    <row r="387" spans="1:9" ht="15.75" outlineLevel="7">
      <c r="A387" s="44" t="s">
        <v>763</v>
      </c>
      <c r="B387" s="46" t="s">
        <v>1736</v>
      </c>
      <c r="C387" s="43" t="s">
        <v>669</v>
      </c>
      <c r="D387" s="43" t="s">
        <v>135</v>
      </c>
      <c r="E387" s="43" t="s">
        <v>1494</v>
      </c>
      <c r="F387" s="47">
        <v>1002900</v>
      </c>
      <c r="G387" s="47">
        <v>989591.96</v>
      </c>
      <c r="H387" s="47">
        <v>989591.96</v>
      </c>
      <c r="I387" s="61">
        <f t="shared" si="5"/>
        <v>100</v>
      </c>
    </row>
    <row r="388" spans="1:9" ht="31.5" outlineLevel="7">
      <c r="A388" s="44" t="s">
        <v>761</v>
      </c>
      <c r="B388" s="46" t="s">
        <v>78</v>
      </c>
      <c r="C388" s="44" t="s">
        <v>669</v>
      </c>
      <c r="D388" s="44" t="s">
        <v>135</v>
      </c>
      <c r="E388" s="44" t="s">
        <v>670</v>
      </c>
      <c r="F388" s="50">
        <v>1002900</v>
      </c>
      <c r="G388" s="50">
        <v>989591.96</v>
      </c>
      <c r="H388" s="50">
        <v>989591.96</v>
      </c>
      <c r="I388" s="48">
        <f t="shared" si="5"/>
        <v>100</v>
      </c>
    </row>
    <row r="389" spans="1:9" ht="15.75" outlineLevel="7">
      <c r="A389" s="44" t="s">
        <v>759</v>
      </c>
      <c r="B389" s="46" t="s">
        <v>128</v>
      </c>
      <c r="C389" s="43" t="s">
        <v>669</v>
      </c>
      <c r="D389" s="43" t="s">
        <v>129</v>
      </c>
      <c r="E389" s="43"/>
      <c r="F389" s="47">
        <v>1000</v>
      </c>
      <c r="G389" s="47">
        <v>1300</v>
      </c>
      <c r="H389" s="47">
        <v>1300</v>
      </c>
      <c r="I389" s="61">
        <f t="shared" si="5"/>
        <v>100</v>
      </c>
    </row>
    <row r="390" spans="1:9" ht="15.75" outlineLevel="7">
      <c r="A390" s="44" t="s">
        <v>757</v>
      </c>
      <c r="B390" s="46" t="s">
        <v>1736</v>
      </c>
      <c r="C390" s="43" t="s">
        <v>669</v>
      </c>
      <c r="D390" s="43" t="s">
        <v>129</v>
      </c>
      <c r="E390" s="43" t="s">
        <v>1494</v>
      </c>
      <c r="F390" s="47">
        <v>1000</v>
      </c>
      <c r="G390" s="47">
        <v>1300</v>
      </c>
      <c r="H390" s="47">
        <v>1300</v>
      </c>
      <c r="I390" s="61">
        <f t="shared" si="5"/>
        <v>100</v>
      </c>
    </row>
    <row r="391" spans="1:9" ht="31.5" outlineLevel="7">
      <c r="A391" s="44" t="s">
        <v>756</v>
      </c>
      <c r="B391" s="46" t="s">
        <v>78</v>
      </c>
      <c r="C391" s="44" t="s">
        <v>669</v>
      </c>
      <c r="D391" s="44" t="s">
        <v>129</v>
      </c>
      <c r="E391" s="44" t="s">
        <v>670</v>
      </c>
      <c r="F391" s="50">
        <v>1000</v>
      </c>
      <c r="G391" s="50">
        <v>1300</v>
      </c>
      <c r="H391" s="50">
        <v>1300</v>
      </c>
      <c r="I391" s="48">
        <f t="shared" si="5"/>
        <v>100</v>
      </c>
    </row>
    <row r="392" spans="1:9" ht="15.75" outlineLevel="7">
      <c r="A392" s="44" t="s">
        <v>755</v>
      </c>
      <c r="B392" s="46" t="s">
        <v>122</v>
      </c>
      <c r="C392" s="43" t="s">
        <v>669</v>
      </c>
      <c r="D392" s="43" t="s">
        <v>123</v>
      </c>
      <c r="E392" s="43"/>
      <c r="F392" s="47">
        <v>0</v>
      </c>
      <c r="G392" s="47">
        <v>13000</v>
      </c>
      <c r="H392" s="47">
        <v>13000</v>
      </c>
      <c r="I392" s="61">
        <f t="shared" ref="I392:I455" si="6">H392/G392*100</f>
        <v>100</v>
      </c>
    </row>
    <row r="393" spans="1:9" ht="15.75" outlineLevel="7">
      <c r="A393" s="44" t="s">
        <v>754</v>
      </c>
      <c r="B393" s="46" t="s">
        <v>1736</v>
      </c>
      <c r="C393" s="43" t="s">
        <v>669</v>
      </c>
      <c r="D393" s="43" t="s">
        <v>123</v>
      </c>
      <c r="E393" s="43" t="s">
        <v>1494</v>
      </c>
      <c r="F393" s="47">
        <v>0</v>
      </c>
      <c r="G393" s="47">
        <v>13000</v>
      </c>
      <c r="H393" s="47">
        <v>13000</v>
      </c>
      <c r="I393" s="61">
        <f t="shared" si="6"/>
        <v>100</v>
      </c>
    </row>
    <row r="394" spans="1:9" ht="31.5" outlineLevel="7">
      <c r="A394" s="44" t="s">
        <v>751</v>
      </c>
      <c r="B394" s="46" t="s">
        <v>78</v>
      </c>
      <c r="C394" s="44" t="s">
        <v>669</v>
      </c>
      <c r="D394" s="44" t="s">
        <v>123</v>
      </c>
      <c r="E394" s="44" t="s">
        <v>670</v>
      </c>
      <c r="F394" s="50">
        <v>0</v>
      </c>
      <c r="G394" s="50">
        <v>13000</v>
      </c>
      <c r="H394" s="50">
        <v>13000</v>
      </c>
      <c r="I394" s="48">
        <f t="shared" si="6"/>
        <v>100</v>
      </c>
    </row>
    <row r="395" spans="1:9" ht="63" outlineLevel="1">
      <c r="A395" s="44" t="s">
        <v>748</v>
      </c>
      <c r="B395" s="46" t="s">
        <v>164</v>
      </c>
      <c r="C395" s="43" t="s">
        <v>165</v>
      </c>
      <c r="D395" s="43"/>
      <c r="E395" s="43"/>
      <c r="F395" s="47">
        <v>34621800</v>
      </c>
      <c r="G395" s="47">
        <v>58188858.759999998</v>
      </c>
      <c r="H395" s="47">
        <v>47757549.359999999</v>
      </c>
      <c r="I395" s="61">
        <f t="shared" si="6"/>
        <v>82.073356270787258</v>
      </c>
    </row>
    <row r="396" spans="1:9" ht="126" outlineLevel="2">
      <c r="A396" s="44" t="s">
        <v>746</v>
      </c>
      <c r="B396" s="49" t="s">
        <v>161</v>
      </c>
      <c r="C396" s="43" t="s">
        <v>162</v>
      </c>
      <c r="D396" s="43"/>
      <c r="E396" s="43"/>
      <c r="F396" s="47">
        <v>0</v>
      </c>
      <c r="G396" s="47">
        <v>24197579.699999999</v>
      </c>
      <c r="H396" s="47">
        <v>16337488.49</v>
      </c>
      <c r="I396" s="61">
        <f t="shared" si="6"/>
        <v>67.517035557072674</v>
      </c>
    </row>
    <row r="397" spans="1:9" ht="315" outlineLevel="3">
      <c r="A397" s="44" t="s">
        <v>744</v>
      </c>
      <c r="B397" s="49" t="s">
        <v>159</v>
      </c>
      <c r="C397" s="43" t="s">
        <v>157</v>
      </c>
      <c r="D397" s="43"/>
      <c r="E397" s="43"/>
      <c r="F397" s="47">
        <v>0</v>
      </c>
      <c r="G397" s="47">
        <v>8800000</v>
      </c>
      <c r="H397" s="47">
        <v>6375558</v>
      </c>
      <c r="I397" s="61">
        <f t="shared" si="6"/>
        <v>72.449522727272736</v>
      </c>
    </row>
    <row r="398" spans="1:9" ht="47.25" outlineLevel="7">
      <c r="A398" s="44" t="s">
        <v>742</v>
      </c>
      <c r="B398" s="46" t="s">
        <v>151</v>
      </c>
      <c r="C398" s="43" t="s">
        <v>157</v>
      </c>
      <c r="D398" s="43" t="s">
        <v>152</v>
      </c>
      <c r="E398" s="43"/>
      <c r="F398" s="47">
        <v>0</v>
      </c>
      <c r="G398" s="47">
        <v>4400000</v>
      </c>
      <c r="H398" s="47">
        <v>3187779</v>
      </c>
      <c r="I398" s="61">
        <f t="shared" si="6"/>
        <v>72.449522727272736</v>
      </c>
    </row>
    <row r="399" spans="1:9" ht="15.75" outlineLevel="7">
      <c r="A399" s="44" t="s">
        <v>741</v>
      </c>
      <c r="B399" s="46" t="s">
        <v>1732</v>
      </c>
      <c r="C399" s="43" t="s">
        <v>157</v>
      </c>
      <c r="D399" s="43" t="s">
        <v>152</v>
      </c>
      <c r="E399" s="43" t="s">
        <v>1767</v>
      </c>
      <c r="F399" s="47">
        <v>0</v>
      </c>
      <c r="G399" s="47">
        <v>4400000</v>
      </c>
      <c r="H399" s="47">
        <v>3187779</v>
      </c>
      <c r="I399" s="61">
        <f t="shared" si="6"/>
        <v>72.449522727272736</v>
      </c>
    </row>
    <row r="400" spans="1:9" ht="31.5" outlineLevel="7">
      <c r="A400" s="44" t="s">
        <v>739</v>
      </c>
      <c r="B400" s="46" t="s">
        <v>51</v>
      </c>
      <c r="C400" s="44" t="s">
        <v>157</v>
      </c>
      <c r="D400" s="44" t="s">
        <v>152</v>
      </c>
      <c r="E400" s="44" t="s">
        <v>125</v>
      </c>
      <c r="F400" s="50">
        <v>0</v>
      </c>
      <c r="G400" s="50">
        <v>4400000</v>
      </c>
      <c r="H400" s="50">
        <v>3187779</v>
      </c>
      <c r="I400" s="48">
        <f t="shared" si="6"/>
        <v>72.449522727272736</v>
      </c>
    </row>
    <row r="401" spans="1:9" ht="15.75" outlineLevel="7">
      <c r="A401" s="44" t="s">
        <v>736</v>
      </c>
      <c r="B401" s="46" t="s">
        <v>220</v>
      </c>
      <c r="C401" s="43" t="s">
        <v>157</v>
      </c>
      <c r="D401" s="43" t="s">
        <v>221</v>
      </c>
      <c r="E401" s="43"/>
      <c r="F401" s="47">
        <v>0</v>
      </c>
      <c r="G401" s="47">
        <v>4400000</v>
      </c>
      <c r="H401" s="47">
        <v>3187779</v>
      </c>
      <c r="I401" s="61">
        <f t="shared" si="6"/>
        <v>72.449522727272736</v>
      </c>
    </row>
    <row r="402" spans="1:9" ht="15.75" outlineLevel="7">
      <c r="A402" s="44" t="s">
        <v>733</v>
      </c>
      <c r="B402" s="46" t="s">
        <v>1732</v>
      </c>
      <c r="C402" s="43" t="s">
        <v>157</v>
      </c>
      <c r="D402" s="43" t="s">
        <v>221</v>
      </c>
      <c r="E402" s="43" t="s">
        <v>1767</v>
      </c>
      <c r="F402" s="47">
        <v>0</v>
      </c>
      <c r="G402" s="47">
        <v>4400000</v>
      </c>
      <c r="H402" s="47">
        <v>3187779</v>
      </c>
      <c r="I402" s="61">
        <f t="shared" si="6"/>
        <v>72.449522727272736</v>
      </c>
    </row>
    <row r="403" spans="1:9" ht="31.5" outlineLevel="7">
      <c r="A403" s="44" t="s">
        <v>731</v>
      </c>
      <c r="B403" s="46" t="s">
        <v>51</v>
      </c>
      <c r="C403" s="44" t="s">
        <v>157</v>
      </c>
      <c r="D403" s="44" t="s">
        <v>221</v>
      </c>
      <c r="E403" s="44" t="s">
        <v>125</v>
      </c>
      <c r="F403" s="50">
        <v>0</v>
      </c>
      <c r="G403" s="50">
        <v>4400000</v>
      </c>
      <c r="H403" s="50">
        <v>3187779</v>
      </c>
      <c r="I403" s="48">
        <f t="shared" si="6"/>
        <v>72.449522727272736</v>
      </c>
    </row>
    <row r="404" spans="1:9" ht="315" outlineLevel="3">
      <c r="A404" s="44" t="s">
        <v>729</v>
      </c>
      <c r="B404" s="49" t="s">
        <v>197</v>
      </c>
      <c r="C404" s="43" t="s">
        <v>195</v>
      </c>
      <c r="D404" s="43"/>
      <c r="E404" s="43"/>
      <c r="F404" s="47">
        <v>0</v>
      </c>
      <c r="G404" s="47">
        <v>644752.04</v>
      </c>
      <c r="H404" s="47">
        <v>644752.04</v>
      </c>
      <c r="I404" s="61">
        <f t="shared" si="6"/>
        <v>100</v>
      </c>
    </row>
    <row r="405" spans="1:9" ht="47.25" outlineLevel="7">
      <c r="A405" s="44" t="s">
        <v>727</v>
      </c>
      <c r="B405" s="46" t="s">
        <v>134</v>
      </c>
      <c r="C405" s="43" t="s">
        <v>195</v>
      </c>
      <c r="D405" s="43" t="s">
        <v>135</v>
      </c>
      <c r="E405" s="43"/>
      <c r="F405" s="47">
        <v>0</v>
      </c>
      <c r="G405" s="47">
        <v>644752.04</v>
      </c>
      <c r="H405" s="47">
        <v>644752.04</v>
      </c>
      <c r="I405" s="61">
        <f t="shared" si="6"/>
        <v>100</v>
      </c>
    </row>
    <row r="406" spans="1:9" ht="15.75" outlineLevel="7">
      <c r="A406" s="44" t="s">
        <v>725</v>
      </c>
      <c r="B406" s="46" t="s">
        <v>1732</v>
      </c>
      <c r="C406" s="43" t="s">
        <v>195</v>
      </c>
      <c r="D406" s="43" t="s">
        <v>135</v>
      </c>
      <c r="E406" s="43" t="s">
        <v>1767</v>
      </c>
      <c r="F406" s="47">
        <v>0</v>
      </c>
      <c r="G406" s="47">
        <v>644752.04</v>
      </c>
      <c r="H406" s="47">
        <v>644752.04</v>
      </c>
      <c r="I406" s="61">
        <f t="shared" si="6"/>
        <v>100</v>
      </c>
    </row>
    <row r="407" spans="1:9" ht="15.75" outlineLevel="7">
      <c r="A407" s="44" t="s">
        <v>723</v>
      </c>
      <c r="B407" s="46" t="s">
        <v>47</v>
      </c>
      <c r="C407" s="44" t="s">
        <v>195</v>
      </c>
      <c r="D407" s="44" t="s">
        <v>135</v>
      </c>
      <c r="E407" s="44" t="s">
        <v>173</v>
      </c>
      <c r="F407" s="50">
        <v>0</v>
      </c>
      <c r="G407" s="50">
        <v>644752.04</v>
      </c>
      <c r="H407" s="50">
        <v>644752.04</v>
      </c>
      <c r="I407" s="48">
        <f t="shared" si="6"/>
        <v>100</v>
      </c>
    </row>
    <row r="408" spans="1:9" ht="315" outlineLevel="3">
      <c r="A408" s="44" t="s">
        <v>722</v>
      </c>
      <c r="B408" s="49" t="s">
        <v>193</v>
      </c>
      <c r="C408" s="43" t="s">
        <v>190</v>
      </c>
      <c r="D408" s="43"/>
      <c r="E408" s="43"/>
      <c r="F408" s="47">
        <v>0</v>
      </c>
      <c r="G408" s="47">
        <v>14703547.66</v>
      </c>
      <c r="H408" s="47">
        <v>9281070.9499999993</v>
      </c>
      <c r="I408" s="61">
        <f t="shared" si="6"/>
        <v>63.12130354260367</v>
      </c>
    </row>
    <row r="409" spans="1:9" ht="47.25" outlineLevel="7">
      <c r="A409" s="44" t="s">
        <v>721</v>
      </c>
      <c r="B409" s="46" t="s">
        <v>151</v>
      </c>
      <c r="C409" s="43" t="s">
        <v>190</v>
      </c>
      <c r="D409" s="43" t="s">
        <v>152</v>
      </c>
      <c r="E409" s="43"/>
      <c r="F409" s="47">
        <v>0</v>
      </c>
      <c r="G409" s="47">
        <v>1341924.32</v>
      </c>
      <c r="H409" s="47">
        <v>1341924.32</v>
      </c>
      <c r="I409" s="61">
        <f t="shared" si="6"/>
        <v>100</v>
      </c>
    </row>
    <row r="410" spans="1:9" ht="15.75" outlineLevel="7">
      <c r="A410" s="44" t="s">
        <v>720</v>
      </c>
      <c r="B410" s="46" t="s">
        <v>1732</v>
      </c>
      <c r="C410" s="43" t="s">
        <v>190</v>
      </c>
      <c r="D410" s="43" t="s">
        <v>152</v>
      </c>
      <c r="E410" s="43" t="s">
        <v>1767</v>
      </c>
      <c r="F410" s="47">
        <v>0</v>
      </c>
      <c r="G410" s="47">
        <v>1341924.32</v>
      </c>
      <c r="H410" s="47">
        <v>1341924.32</v>
      </c>
      <c r="I410" s="61">
        <f t="shared" si="6"/>
        <v>100</v>
      </c>
    </row>
    <row r="411" spans="1:9" ht="15.75" outlineLevel="7">
      <c r="A411" s="44" t="s">
        <v>719</v>
      </c>
      <c r="B411" s="46" t="s">
        <v>47</v>
      </c>
      <c r="C411" s="44" t="s">
        <v>190</v>
      </c>
      <c r="D411" s="44" t="s">
        <v>152</v>
      </c>
      <c r="E411" s="44" t="s">
        <v>173</v>
      </c>
      <c r="F411" s="50">
        <v>0</v>
      </c>
      <c r="G411" s="50">
        <v>1341924.32</v>
      </c>
      <c r="H411" s="50">
        <v>1341924.32</v>
      </c>
      <c r="I411" s="48">
        <f t="shared" si="6"/>
        <v>100</v>
      </c>
    </row>
    <row r="412" spans="1:9" ht="47.25" outlineLevel="7">
      <c r="A412" s="44" t="s">
        <v>717</v>
      </c>
      <c r="B412" s="46" t="s">
        <v>134</v>
      </c>
      <c r="C412" s="43" t="s">
        <v>190</v>
      </c>
      <c r="D412" s="43" t="s">
        <v>135</v>
      </c>
      <c r="E412" s="43"/>
      <c r="F412" s="47">
        <v>0</v>
      </c>
      <c r="G412" s="47">
        <v>13361623.34</v>
      </c>
      <c r="H412" s="47">
        <v>7939146.6299999999</v>
      </c>
      <c r="I412" s="61">
        <f t="shared" si="6"/>
        <v>59.4175305498471</v>
      </c>
    </row>
    <row r="413" spans="1:9" ht="15.75" outlineLevel="7">
      <c r="A413" s="44" t="s">
        <v>715</v>
      </c>
      <c r="B413" s="46" t="s">
        <v>1732</v>
      </c>
      <c r="C413" s="43" t="s">
        <v>190</v>
      </c>
      <c r="D413" s="43" t="s">
        <v>135</v>
      </c>
      <c r="E413" s="43" t="s">
        <v>1767</v>
      </c>
      <c r="F413" s="47">
        <v>0</v>
      </c>
      <c r="G413" s="47">
        <v>13361623.34</v>
      </c>
      <c r="H413" s="47">
        <v>7939146.6299999999</v>
      </c>
      <c r="I413" s="61">
        <f t="shared" si="6"/>
        <v>59.4175305498471</v>
      </c>
    </row>
    <row r="414" spans="1:9" ht="15.75" outlineLevel="7">
      <c r="A414" s="44" t="s">
        <v>714</v>
      </c>
      <c r="B414" s="46" t="s">
        <v>47</v>
      </c>
      <c r="C414" s="44" t="s">
        <v>190</v>
      </c>
      <c r="D414" s="44" t="s">
        <v>135</v>
      </c>
      <c r="E414" s="44" t="s">
        <v>173</v>
      </c>
      <c r="F414" s="50">
        <v>0</v>
      </c>
      <c r="G414" s="50">
        <v>13361623.34</v>
      </c>
      <c r="H414" s="50">
        <v>7939146.6299999999</v>
      </c>
      <c r="I414" s="48">
        <f t="shared" si="6"/>
        <v>59.4175305498471</v>
      </c>
    </row>
    <row r="415" spans="1:9" ht="315" outlineLevel="3">
      <c r="A415" s="44" t="s">
        <v>710</v>
      </c>
      <c r="B415" s="49" t="s">
        <v>155</v>
      </c>
      <c r="C415" s="43" t="s">
        <v>153</v>
      </c>
      <c r="D415" s="43"/>
      <c r="E415" s="43"/>
      <c r="F415" s="47">
        <v>0</v>
      </c>
      <c r="G415" s="47">
        <v>49280</v>
      </c>
      <c r="H415" s="47">
        <v>36107.5</v>
      </c>
      <c r="I415" s="61">
        <f t="shared" si="6"/>
        <v>73.270089285714292</v>
      </c>
    </row>
    <row r="416" spans="1:9" ht="47.25" outlineLevel="7">
      <c r="A416" s="44" t="s">
        <v>709</v>
      </c>
      <c r="B416" s="46" t="s">
        <v>151</v>
      </c>
      <c r="C416" s="43" t="s">
        <v>153</v>
      </c>
      <c r="D416" s="43" t="s">
        <v>152</v>
      </c>
      <c r="E416" s="43"/>
      <c r="F416" s="47">
        <v>0</v>
      </c>
      <c r="G416" s="47">
        <v>49280</v>
      </c>
      <c r="H416" s="47">
        <v>36107.5</v>
      </c>
      <c r="I416" s="61">
        <f t="shared" si="6"/>
        <v>73.270089285714292</v>
      </c>
    </row>
    <row r="417" spans="1:9" ht="15.75" outlineLevel="7">
      <c r="A417" s="44" t="s">
        <v>707</v>
      </c>
      <c r="B417" s="46" t="s">
        <v>1732</v>
      </c>
      <c r="C417" s="43" t="s">
        <v>153</v>
      </c>
      <c r="D417" s="43" t="s">
        <v>152</v>
      </c>
      <c r="E417" s="43" t="s">
        <v>1767</v>
      </c>
      <c r="F417" s="47">
        <v>0</v>
      </c>
      <c r="G417" s="47">
        <v>49280</v>
      </c>
      <c r="H417" s="47">
        <v>36107.5</v>
      </c>
      <c r="I417" s="61">
        <f t="shared" si="6"/>
        <v>73.270089285714292</v>
      </c>
    </row>
    <row r="418" spans="1:9" ht="31.5" outlineLevel="7">
      <c r="A418" s="44" t="s">
        <v>706</v>
      </c>
      <c r="B418" s="46" t="s">
        <v>51</v>
      </c>
      <c r="C418" s="44" t="s">
        <v>153</v>
      </c>
      <c r="D418" s="44" t="s">
        <v>152</v>
      </c>
      <c r="E418" s="44" t="s">
        <v>125</v>
      </c>
      <c r="F418" s="50">
        <v>0</v>
      </c>
      <c r="G418" s="50">
        <v>49280</v>
      </c>
      <c r="H418" s="50">
        <v>36107.5</v>
      </c>
      <c r="I418" s="48">
        <f t="shared" si="6"/>
        <v>73.270089285714292</v>
      </c>
    </row>
    <row r="419" spans="1:9" ht="94.5" outlineLevel="2">
      <c r="A419" s="44" t="s">
        <v>705</v>
      </c>
      <c r="B419" s="46" t="s">
        <v>187</v>
      </c>
      <c r="C419" s="43" t="s">
        <v>188</v>
      </c>
      <c r="D419" s="43"/>
      <c r="E419" s="43"/>
      <c r="F419" s="47">
        <v>0</v>
      </c>
      <c r="G419" s="47">
        <v>6757280</v>
      </c>
      <c r="H419" s="47">
        <v>5657280</v>
      </c>
      <c r="I419" s="61">
        <f t="shared" si="6"/>
        <v>83.721260625577159</v>
      </c>
    </row>
    <row r="420" spans="1:9" ht="283.5" outlineLevel="3">
      <c r="A420" s="44" t="s">
        <v>617</v>
      </c>
      <c r="B420" s="49" t="s">
        <v>185</v>
      </c>
      <c r="C420" s="43" t="s">
        <v>183</v>
      </c>
      <c r="D420" s="43"/>
      <c r="E420" s="43"/>
      <c r="F420" s="47">
        <v>0</v>
      </c>
      <c r="G420" s="47">
        <v>6757280</v>
      </c>
      <c r="H420" s="47">
        <v>5657280</v>
      </c>
      <c r="I420" s="61">
        <f t="shared" si="6"/>
        <v>83.721260625577159</v>
      </c>
    </row>
    <row r="421" spans="1:9" ht="47.25" outlineLevel="7">
      <c r="A421" s="44" t="s">
        <v>702</v>
      </c>
      <c r="B421" s="46" t="s">
        <v>134</v>
      </c>
      <c r="C421" s="43" t="s">
        <v>183</v>
      </c>
      <c r="D421" s="43" t="s">
        <v>135</v>
      </c>
      <c r="E421" s="43"/>
      <c r="F421" s="47">
        <v>0</v>
      </c>
      <c r="G421" s="47">
        <v>6757280</v>
      </c>
      <c r="H421" s="47">
        <v>5657280</v>
      </c>
      <c r="I421" s="61">
        <f t="shared" si="6"/>
        <v>83.721260625577159</v>
      </c>
    </row>
    <row r="422" spans="1:9" ht="15.75" outlineLevel="7">
      <c r="A422" s="44" t="s">
        <v>700</v>
      </c>
      <c r="B422" s="46" t="s">
        <v>1732</v>
      </c>
      <c r="C422" s="43" t="s">
        <v>183</v>
      </c>
      <c r="D422" s="43" t="s">
        <v>135</v>
      </c>
      <c r="E422" s="43" t="s">
        <v>1767</v>
      </c>
      <c r="F422" s="47">
        <v>0</v>
      </c>
      <c r="G422" s="47">
        <v>6757280</v>
      </c>
      <c r="H422" s="47">
        <v>5657280</v>
      </c>
      <c r="I422" s="61">
        <f t="shared" si="6"/>
        <v>83.721260625577159</v>
      </c>
    </row>
    <row r="423" spans="1:9" ht="15.75" outlineLevel="7">
      <c r="A423" s="44" t="s">
        <v>697</v>
      </c>
      <c r="B423" s="46" t="s">
        <v>47</v>
      </c>
      <c r="C423" s="44" t="s">
        <v>183</v>
      </c>
      <c r="D423" s="44" t="s">
        <v>135</v>
      </c>
      <c r="E423" s="44" t="s">
        <v>173</v>
      </c>
      <c r="F423" s="50">
        <v>0</v>
      </c>
      <c r="G423" s="50">
        <v>6757280</v>
      </c>
      <c r="H423" s="50">
        <v>5657280</v>
      </c>
      <c r="I423" s="48">
        <f t="shared" si="6"/>
        <v>83.721260625577159</v>
      </c>
    </row>
    <row r="424" spans="1:9" ht="94.5" outlineLevel="2">
      <c r="A424" s="44" t="s">
        <v>696</v>
      </c>
      <c r="B424" s="46" t="s">
        <v>148</v>
      </c>
      <c r="C424" s="43" t="s">
        <v>149</v>
      </c>
      <c r="D424" s="43"/>
      <c r="E424" s="43"/>
      <c r="F424" s="47">
        <v>7057500</v>
      </c>
      <c r="G424" s="47">
        <v>7138599.0599999996</v>
      </c>
      <c r="H424" s="47">
        <v>7111109.8700000001</v>
      </c>
      <c r="I424" s="61">
        <f t="shared" si="6"/>
        <v>99.614921782706205</v>
      </c>
    </row>
    <row r="425" spans="1:9" ht="126" outlineLevel="3">
      <c r="A425" s="44" t="s">
        <v>695</v>
      </c>
      <c r="B425" s="49" t="s">
        <v>146</v>
      </c>
      <c r="C425" s="43" t="s">
        <v>124</v>
      </c>
      <c r="D425" s="43"/>
      <c r="E425" s="43"/>
      <c r="F425" s="47">
        <v>7057500</v>
      </c>
      <c r="G425" s="47">
        <v>7138599.0599999996</v>
      </c>
      <c r="H425" s="47">
        <v>7111109.8700000001</v>
      </c>
      <c r="I425" s="61">
        <f t="shared" si="6"/>
        <v>99.614921782706205</v>
      </c>
    </row>
    <row r="426" spans="1:9" ht="15.75" outlineLevel="7">
      <c r="A426" s="44" t="s">
        <v>694</v>
      </c>
      <c r="B426" s="46" t="s">
        <v>143</v>
      </c>
      <c r="C426" s="43" t="s">
        <v>124</v>
      </c>
      <c r="D426" s="43" t="s">
        <v>144</v>
      </c>
      <c r="E426" s="43"/>
      <c r="F426" s="47">
        <v>4391000</v>
      </c>
      <c r="G426" s="47">
        <v>4391000</v>
      </c>
      <c r="H426" s="47">
        <v>4390705.1399999997</v>
      </c>
      <c r="I426" s="61">
        <f t="shared" si="6"/>
        <v>99.993284900933716</v>
      </c>
    </row>
    <row r="427" spans="1:9" ht="15.75" outlineLevel="7">
      <c r="A427" s="44" t="s">
        <v>691</v>
      </c>
      <c r="B427" s="46" t="s">
        <v>1732</v>
      </c>
      <c r="C427" s="43" t="s">
        <v>124</v>
      </c>
      <c r="D427" s="43" t="s">
        <v>144</v>
      </c>
      <c r="E427" s="43" t="s">
        <v>1767</v>
      </c>
      <c r="F427" s="47">
        <v>4391000</v>
      </c>
      <c r="G427" s="47">
        <v>4391000</v>
      </c>
      <c r="H427" s="47">
        <v>4390705.1399999997</v>
      </c>
      <c r="I427" s="61">
        <f t="shared" si="6"/>
        <v>99.993284900933716</v>
      </c>
    </row>
    <row r="428" spans="1:9" ht="31.5" outlineLevel="7">
      <c r="A428" s="44" t="s">
        <v>689</v>
      </c>
      <c r="B428" s="46" t="s">
        <v>51</v>
      </c>
      <c r="C428" s="44" t="s">
        <v>124</v>
      </c>
      <c r="D428" s="44" t="s">
        <v>144</v>
      </c>
      <c r="E428" s="44" t="s">
        <v>125</v>
      </c>
      <c r="F428" s="50">
        <v>4391000</v>
      </c>
      <c r="G428" s="50">
        <v>4391000</v>
      </c>
      <c r="H428" s="50">
        <v>4390705.1399999997</v>
      </c>
      <c r="I428" s="48">
        <f t="shared" si="6"/>
        <v>99.993284900933716</v>
      </c>
    </row>
    <row r="429" spans="1:9" ht="31.5" outlineLevel="7">
      <c r="A429" s="44" t="s">
        <v>687</v>
      </c>
      <c r="B429" s="46" t="s">
        <v>140</v>
      </c>
      <c r="C429" s="43" t="s">
        <v>124</v>
      </c>
      <c r="D429" s="43" t="s">
        <v>141</v>
      </c>
      <c r="E429" s="43"/>
      <c r="F429" s="47">
        <v>5000</v>
      </c>
      <c r="G429" s="47">
        <v>1185.5999999999999</v>
      </c>
      <c r="H429" s="47">
        <v>1185.5999999999999</v>
      </c>
      <c r="I429" s="61">
        <f t="shared" si="6"/>
        <v>100</v>
      </c>
    </row>
    <row r="430" spans="1:9" ht="15.75" outlineLevel="7">
      <c r="A430" s="44" t="s">
        <v>686</v>
      </c>
      <c r="B430" s="46" t="s">
        <v>1732</v>
      </c>
      <c r="C430" s="43" t="s">
        <v>124</v>
      </c>
      <c r="D430" s="43" t="s">
        <v>141</v>
      </c>
      <c r="E430" s="43" t="s">
        <v>1767</v>
      </c>
      <c r="F430" s="47">
        <v>5000</v>
      </c>
      <c r="G430" s="47">
        <v>1185.5999999999999</v>
      </c>
      <c r="H430" s="47">
        <v>1185.5999999999999</v>
      </c>
      <c r="I430" s="61">
        <f t="shared" si="6"/>
        <v>100</v>
      </c>
    </row>
    <row r="431" spans="1:9" ht="31.5" outlineLevel="7">
      <c r="A431" s="44" t="s">
        <v>685</v>
      </c>
      <c r="B431" s="46" t="s">
        <v>51</v>
      </c>
      <c r="C431" s="44" t="s">
        <v>124</v>
      </c>
      <c r="D431" s="44" t="s">
        <v>141</v>
      </c>
      <c r="E431" s="44" t="s">
        <v>125</v>
      </c>
      <c r="F431" s="50">
        <v>5000</v>
      </c>
      <c r="G431" s="50">
        <v>1185.5999999999999</v>
      </c>
      <c r="H431" s="50">
        <v>1185.5999999999999</v>
      </c>
      <c r="I431" s="48">
        <f t="shared" si="6"/>
        <v>100</v>
      </c>
    </row>
    <row r="432" spans="1:9" ht="63" outlineLevel="7">
      <c r="A432" s="44" t="s">
        <v>682</v>
      </c>
      <c r="B432" s="46" t="s">
        <v>137</v>
      </c>
      <c r="C432" s="43" t="s">
        <v>124</v>
      </c>
      <c r="D432" s="43" t="s">
        <v>138</v>
      </c>
      <c r="E432" s="43"/>
      <c r="F432" s="47">
        <v>1326100</v>
      </c>
      <c r="G432" s="47">
        <v>1326100</v>
      </c>
      <c r="H432" s="47">
        <v>1298915.94</v>
      </c>
      <c r="I432" s="61">
        <f t="shared" si="6"/>
        <v>97.950074655003391</v>
      </c>
    </row>
    <row r="433" spans="1:9" ht="15.75" outlineLevel="7">
      <c r="A433" s="44" t="s">
        <v>679</v>
      </c>
      <c r="B433" s="46" t="s">
        <v>1732</v>
      </c>
      <c r="C433" s="43" t="s">
        <v>124</v>
      </c>
      <c r="D433" s="43" t="s">
        <v>138</v>
      </c>
      <c r="E433" s="43" t="s">
        <v>1767</v>
      </c>
      <c r="F433" s="47">
        <v>1326100</v>
      </c>
      <c r="G433" s="47">
        <v>1326100</v>
      </c>
      <c r="H433" s="47">
        <v>1298915.94</v>
      </c>
      <c r="I433" s="61">
        <f t="shared" si="6"/>
        <v>97.950074655003391</v>
      </c>
    </row>
    <row r="434" spans="1:9" ht="31.5" outlineLevel="7">
      <c r="A434" s="44" t="s">
        <v>677</v>
      </c>
      <c r="B434" s="46" t="s">
        <v>51</v>
      </c>
      <c r="C434" s="44" t="s">
        <v>124</v>
      </c>
      <c r="D434" s="44" t="s">
        <v>138</v>
      </c>
      <c r="E434" s="44" t="s">
        <v>125</v>
      </c>
      <c r="F434" s="50">
        <v>1326100</v>
      </c>
      <c r="G434" s="50">
        <v>1326100</v>
      </c>
      <c r="H434" s="50">
        <v>1298915.94</v>
      </c>
      <c r="I434" s="48">
        <f t="shared" si="6"/>
        <v>97.950074655003391</v>
      </c>
    </row>
    <row r="435" spans="1:9" ht="47.25" outlineLevel="7">
      <c r="A435" s="44" t="s">
        <v>676</v>
      </c>
      <c r="B435" s="46" t="s">
        <v>134</v>
      </c>
      <c r="C435" s="43" t="s">
        <v>124</v>
      </c>
      <c r="D435" s="43" t="s">
        <v>135</v>
      </c>
      <c r="E435" s="43"/>
      <c r="F435" s="47">
        <v>1224400</v>
      </c>
      <c r="G435" s="47">
        <v>1291508.1000000001</v>
      </c>
      <c r="H435" s="47">
        <v>1291497.83</v>
      </c>
      <c r="I435" s="61">
        <f t="shared" si="6"/>
        <v>99.999204805606709</v>
      </c>
    </row>
    <row r="436" spans="1:9" ht="15.75" outlineLevel="7">
      <c r="A436" s="44" t="s">
        <v>675</v>
      </c>
      <c r="B436" s="46" t="s">
        <v>1732</v>
      </c>
      <c r="C436" s="43" t="s">
        <v>124</v>
      </c>
      <c r="D436" s="43" t="s">
        <v>135</v>
      </c>
      <c r="E436" s="43" t="s">
        <v>1767</v>
      </c>
      <c r="F436" s="47">
        <v>1224400</v>
      </c>
      <c r="G436" s="47">
        <v>1291508.1000000001</v>
      </c>
      <c r="H436" s="47">
        <v>1291497.83</v>
      </c>
      <c r="I436" s="61">
        <f t="shared" si="6"/>
        <v>99.999204805606709</v>
      </c>
    </row>
    <row r="437" spans="1:9" ht="31.5" outlineLevel="7">
      <c r="A437" s="44" t="s">
        <v>674</v>
      </c>
      <c r="B437" s="46" t="s">
        <v>51</v>
      </c>
      <c r="C437" s="44" t="s">
        <v>124</v>
      </c>
      <c r="D437" s="44" t="s">
        <v>135</v>
      </c>
      <c r="E437" s="44" t="s">
        <v>125</v>
      </c>
      <c r="F437" s="50">
        <v>1224400</v>
      </c>
      <c r="G437" s="50">
        <v>1291508.1000000001</v>
      </c>
      <c r="H437" s="50">
        <v>1291497.83</v>
      </c>
      <c r="I437" s="48">
        <f t="shared" si="6"/>
        <v>99.999204805606709</v>
      </c>
    </row>
    <row r="438" spans="1:9" ht="31.5" outlineLevel="7">
      <c r="A438" s="44" t="s">
        <v>673</v>
      </c>
      <c r="B438" s="46" t="s">
        <v>131</v>
      </c>
      <c r="C438" s="43" t="s">
        <v>124</v>
      </c>
      <c r="D438" s="43" t="s">
        <v>132</v>
      </c>
      <c r="E438" s="43"/>
      <c r="F438" s="47">
        <v>11000</v>
      </c>
      <c r="G438" s="47">
        <v>9729</v>
      </c>
      <c r="H438" s="47">
        <v>9729</v>
      </c>
      <c r="I438" s="61">
        <f t="shared" si="6"/>
        <v>100</v>
      </c>
    </row>
    <row r="439" spans="1:9" ht="15.75" outlineLevel="7">
      <c r="A439" s="44" t="s">
        <v>672</v>
      </c>
      <c r="B439" s="46" t="s">
        <v>1732</v>
      </c>
      <c r="C439" s="43" t="s">
        <v>124</v>
      </c>
      <c r="D439" s="43" t="s">
        <v>132</v>
      </c>
      <c r="E439" s="43" t="s">
        <v>1767</v>
      </c>
      <c r="F439" s="47">
        <v>11000</v>
      </c>
      <c r="G439" s="47">
        <v>9729</v>
      </c>
      <c r="H439" s="47">
        <v>9729</v>
      </c>
      <c r="I439" s="61">
        <f t="shared" si="6"/>
        <v>100</v>
      </c>
    </row>
    <row r="440" spans="1:9" ht="31.5" outlineLevel="7">
      <c r="A440" s="44" t="s">
        <v>668</v>
      </c>
      <c r="B440" s="46" t="s">
        <v>51</v>
      </c>
      <c r="C440" s="44" t="s">
        <v>124</v>
      </c>
      <c r="D440" s="44" t="s">
        <v>132</v>
      </c>
      <c r="E440" s="44" t="s">
        <v>125</v>
      </c>
      <c r="F440" s="50">
        <v>11000</v>
      </c>
      <c r="G440" s="50">
        <v>9729</v>
      </c>
      <c r="H440" s="50">
        <v>9729</v>
      </c>
      <c r="I440" s="48">
        <f t="shared" si="6"/>
        <v>100</v>
      </c>
    </row>
    <row r="441" spans="1:9" ht="15.75" outlineLevel="7">
      <c r="A441" s="44" t="s">
        <v>667</v>
      </c>
      <c r="B441" s="46" t="s">
        <v>128</v>
      </c>
      <c r="C441" s="43" t="s">
        <v>124</v>
      </c>
      <c r="D441" s="43" t="s">
        <v>129</v>
      </c>
      <c r="E441" s="43"/>
      <c r="F441" s="47">
        <v>100000</v>
      </c>
      <c r="G441" s="47">
        <v>18800</v>
      </c>
      <c r="H441" s="47">
        <v>18800</v>
      </c>
      <c r="I441" s="61">
        <f t="shared" si="6"/>
        <v>100</v>
      </c>
    </row>
    <row r="442" spans="1:9" ht="15.75" outlineLevel="7">
      <c r="A442" s="44" t="s">
        <v>666</v>
      </c>
      <c r="B442" s="46" t="s">
        <v>1732</v>
      </c>
      <c r="C442" s="43" t="s">
        <v>124</v>
      </c>
      <c r="D442" s="43" t="s">
        <v>129</v>
      </c>
      <c r="E442" s="43" t="s">
        <v>1767</v>
      </c>
      <c r="F442" s="47">
        <v>100000</v>
      </c>
      <c r="G442" s="47">
        <v>18800</v>
      </c>
      <c r="H442" s="47">
        <v>18800</v>
      </c>
      <c r="I442" s="61">
        <f t="shared" si="6"/>
        <v>100</v>
      </c>
    </row>
    <row r="443" spans="1:9" ht="31.5" outlineLevel="7">
      <c r="A443" s="44" t="s">
        <v>665</v>
      </c>
      <c r="B443" s="46" t="s">
        <v>51</v>
      </c>
      <c r="C443" s="44" t="s">
        <v>124</v>
      </c>
      <c r="D443" s="44" t="s">
        <v>129</v>
      </c>
      <c r="E443" s="44" t="s">
        <v>125</v>
      </c>
      <c r="F443" s="50">
        <v>100000</v>
      </c>
      <c r="G443" s="50">
        <v>18800</v>
      </c>
      <c r="H443" s="50">
        <v>18800</v>
      </c>
      <c r="I443" s="48">
        <f t="shared" si="6"/>
        <v>100</v>
      </c>
    </row>
    <row r="444" spans="1:9" ht="15.75" outlineLevel="7">
      <c r="A444" s="44" t="s">
        <v>664</v>
      </c>
      <c r="B444" s="46" t="s">
        <v>122</v>
      </c>
      <c r="C444" s="43" t="s">
        <v>124</v>
      </c>
      <c r="D444" s="43" t="s">
        <v>123</v>
      </c>
      <c r="E444" s="43"/>
      <c r="F444" s="47">
        <v>0</v>
      </c>
      <c r="G444" s="47">
        <v>100276.36</v>
      </c>
      <c r="H444" s="47">
        <v>100276.36</v>
      </c>
      <c r="I444" s="61">
        <f t="shared" si="6"/>
        <v>100</v>
      </c>
    </row>
    <row r="445" spans="1:9" ht="15.75" outlineLevel="7">
      <c r="A445" s="44" t="s">
        <v>663</v>
      </c>
      <c r="B445" s="46" t="s">
        <v>1732</v>
      </c>
      <c r="C445" s="43" t="s">
        <v>124</v>
      </c>
      <c r="D445" s="43" t="s">
        <v>123</v>
      </c>
      <c r="E445" s="43" t="s">
        <v>1767</v>
      </c>
      <c r="F445" s="47">
        <v>0</v>
      </c>
      <c r="G445" s="47">
        <v>100276.36</v>
      </c>
      <c r="H445" s="47">
        <v>100276.36</v>
      </c>
      <c r="I445" s="61">
        <f t="shared" si="6"/>
        <v>100</v>
      </c>
    </row>
    <row r="446" spans="1:9" ht="31.5" outlineLevel="7">
      <c r="A446" s="44" t="s">
        <v>662</v>
      </c>
      <c r="B446" s="46" t="s">
        <v>51</v>
      </c>
      <c r="C446" s="44" t="s">
        <v>124</v>
      </c>
      <c r="D446" s="44" t="s">
        <v>123</v>
      </c>
      <c r="E446" s="44" t="s">
        <v>125</v>
      </c>
      <c r="F446" s="50">
        <v>0</v>
      </c>
      <c r="G446" s="50">
        <v>100276.36</v>
      </c>
      <c r="H446" s="50">
        <v>100276.36</v>
      </c>
      <c r="I446" s="48">
        <f t="shared" si="6"/>
        <v>100</v>
      </c>
    </row>
    <row r="447" spans="1:9" ht="78.75" outlineLevel="2">
      <c r="A447" s="44" t="s">
        <v>661</v>
      </c>
      <c r="B447" s="46" t="s">
        <v>180</v>
      </c>
      <c r="C447" s="43" t="s">
        <v>181</v>
      </c>
      <c r="D447" s="43"/>
      <c r="E447" s="43"/>
      <c r="F447" s="47">
        <v>27564300</v>
      </c>
      <c r="G447" s="47">
        <v>20095400</v>
      </c>
      <c r="H447" s="47">
        <v>18651671</v>
      </c>
      <c r="I447" s="61">
        <f t="shared" si="6"/>
        <v>92.815624471272031</v>
      </c>
    </row>
    <row r="448" spans="1:9" ht="126" outlineLevel="3">
      <c r="A448" s="44" t="s">
        <v>660</v>
      </c>
      <c r="B448" s="49" t="s">
        <v>178</v>
      </c>
      <c r="C448" s="43" t="s">
        <v>172</v>
      </c>
      <c r="D448" s="43"/>
      <c r="E448" s="43"/>
      <c r="F448" s="47">
        <v>27564300</v>
      </c>
      <c r="G448" s="47">
        <v>20095400</v>
      </c>
      <c r="H448" s="47">
        <v>18651671</v>
      </c>
      <c r="I448" s="61">
        <f t="shared" si="6"/>
        <v>92.815624471272031</v>
      </c>
    </row>
    <row r="449" spans="1:9" ht="78.75" outlineLevel="7">
      <c r="A449" s="44" t="s">
        <v>659</v>
      </c>
      <c r="B449" s="46" t="s">
        <v>175</v>
      </c>
      <c r="C449" s="43" t="s">
        <v>172</v>
      </c>
      <c r="D449" s="43" t="s">
        <v>176</v>
      </c>
      <c r="E449" s="43"/>
      <c r="F449" s="47">
        <v>27564300</v>
      </c>
      <c r="G449" s="47">
        <v>0</v>
      </c>
      <c r="H449" s="47">
        <v>0</v>
      </c>
      <c r="I449" s="61">
        <v>0</v>
      </c>
    </row>
    <row r="450" spans="1:9" ht="15.75" outlineLevel="7">
      <c r="A450" s="44" t="s">
        <v>658</v>
      </c>
      <c r="B450" s="46" t="s">
        <v>1732</v>
      </c>
      <c r="C450" s="43" t="s">
        <v>172</v>
      </c>
      <c r="D450" s="43" t="s">
        <v>176</v>
      </c>
      <c r="E450" s="43" t="s">
        <v>1767</v>
      </c>
      <c r="F450" s="47">
        <v>27564300</v>
      </c>
      <c r="G450" s="47">
        <v>0</v>
      </c>
      <c r="H450" s="47">
        <v>0</v>
      </c>
      <c r="I450" s="61">
        <v>0</v>
      </c>
    </row>
    <row r="451" spans="1:9" ht="15.75" outlineLevel="7">
      <c r="A451" s="44" t="s">
        <v>657</v>
      </c>
      <c r="B451" s="46" t="s">
        <v>47</v>
      </c>
      <c r="C451" s="44" t="s">
        <v>172</v>
      </c>
      <c r="D451" s="44" t="s">
        <v>176</v>
      </c>
      <c r="E451" s="44" t="s">
        <v>173</v>
      </c>
      <c r="F451" s="50">
        <v>27564300</v>
      </c>
      <c r="G451" s="50">
        <v>0</v>
      </c>
      <c r="H451" s="50">
        <v>0</v>
      </c>
      <c r="I451" s="48">
        <v>0</v>
      </c>
    </row>
    <row r="452" spans="1:9" ht="78.75" outlineLevel="7">
      <c r="A452" s="44" t="s">
        <v>655</v>
      </c>
      <c r="B452" s="46" t="s">
        <v>170</v>
      </c>
      <c r="C452" s="43" t="s">
        <v>172</v>
      </c>
      <c r="D452" s="43" t="s">
        <v>171</v>
      </c>
      <c r="E452" s="43"/>
      <c r="F452" s="47">
        <v>0</v>
      </c>
      <c r="G452" s="47">
        <v>20095400</v>
      </c>
      <c r="H452" s="47">
        <v>18651671</v>
      </c>
      <c r="I452" s="61">
        <f t="shared" si="6"/>
        <v>92.815624471272031</v>
      </c>
    </row>
    <row r="453" spans="1:9" ht="15.75" outlineLevel="7">
      <c r="A453" s="44" t="s">
        <v>654</v>
      </c>
      <c r="B453" s="46" t="s">
        <v>1732</v>
      </c>
      <c r="C453" s="43" t="s">
        <v>172</v>
      </c>
      <c r="D453" s="43" t="s">
        <v>171</v>
      </c>
      <c r="E453" s="43" t="s">
        <v>1767</v>
      </c>
      <c r="F453" s="47">
        <v>0</v>
      </c>
      <c r="G453" s="47">
        <v>20095400</v>
      </c>
      <c r="H453" s="47">
        <v>18651671</v>
      </c>
      <c r="I453" s="61">
        <f t="shared" si="6"/>
        <v>92.815624471272031</v>
      </c>
    </row>
    <row r="454" spans="1:9" ht="15.75" outlineLevel="7">
      <c r="A454" s="44" t="s">
        <v>653</v>
      </c>
      <c r="B454" s="46" t="s">
        <v>47</v>
      </c>
      <c r="C454" s="44" t="s">
        <v>172</v>
      </c>
      <c r="D454" s="44" t="s">
        <v>171</v>
      </c>
      <c r="E454" s="44" t="s">
        <v>173</v>
      </c>
      <c r="F454" s="50">
        <v>0</v>
      </c>
      <c r="G454" s="50">
        <v>20095400</v>
      </c>
      <c r="H454" s="50">
        <v>18651671</v>
      </c>
      <c r="I454" s="48">
        <f t="shared" si="6"/>
        <v>92.815624471272031</v>
      </c>
    </row>
    <row r="455" spans="1:9" ht="47.25" outlineLevel="1">
      <c r="A455" s="44" t="s">
        <v>652</v>
      </c>
      <c r="B455" s="46" t="s">
        <v>328</v>
      </c>
      <c r="C455" s="43" t="s">
        <v>329</v>
      </c>
      <c r="D455" s="43"/>
      <c r="E455" s="43"/>
      <c r="F455" s="47">
        <v>1007000</v>
      </c>
      <c r="G455" s="47">
        <v>1373700</v>
      </c>
      <c r="H455" s="47">
        <v>1366700</v>
      </c>
      <c r="I455" s="61">
        <f t="shared" si="6"/>
        <v>99.490427313096021</v>
      </c>
    </row>
    <row r="456" spans="1:9" ht="78.75" outlineLevel="2">
      <c r="A456" s="44" t="s">
        <v>651</v>
      </c>
      <c r="B456" s="46" t="s">
        <v>325</v>
      </c>
      <c r="C456" s="43" t="s">
        <v>326</v>
      </c>
      <c r="D456" s="43"/>
      <c r="E456" s="43"/>
      <c r="F456" s="47">
        <v>1000000</v>
      </c>
      <c r="G456" s="47">
        <v>1366700</v>
      </c>
      <c r="H456" s="47">
        <v>1366700</v>
      </c>
      <c r="I456" s="61">
        <f t="shared" ref="I456:I519" si="7">H456/G456*100</f>
        <v>100</v>
      </c>
    </row>
    <row r="457" spans="1:9" ht="141.75" outlineLevel="3">
      <c r="A457" s="44" t="s">
        <v>649</v>
      </c>
      <c r="B457" s="49" t="s">
        <v>323</v>
      </c>
      <c r="C457" s="43" t="s">
        <v>320</v>
      </c>
      <c r="D457" s="43"/>
      <c r="E457" s="43"/>
      <c r="F457" s="47">
        <v>0</v>
      </c>
      <c r="G457" s="47">
        <v>366700</v>
      </c>
      <c r="H457" s="47">
        <v>366700</v>
      </c>
      <c r="I457" s="61">
        <f t="shared" si="7"/>
        <v>100</v>
      </c>
    </row>
    <row r="458" spans="1:9" ht="15.75" outlineLevel="7">
      <c r="A458" s="44" t="s">
        <v>647</v>
      </c>
      <c r="B458" s="46" t="s">
        <v>220</v>
      </c>
      <c r="C458" s="43" t="s">
        <v>320</v>
      </c>
      <c r="D458" s="43" t="s">
        <v>221</v>
      </c>
      <c r="E458" s="43"/>
      <c r="F458" s="47">
        <v>0</v>
      </c>
      <c r="G458" s="47">
        <v>366700</v>
      </c>
      <c r="H458" s="47">
        <v>366700</v>
      </c>
      <c r="I458" s="61">
        <f t="shared" si="7"/>
        <v>100</v>
      </c>
    </row>
    <row r="459" spans="1:9" ht="31.5" outlineLevel="7">
      <c r="A459" s="44" t="s">
        <v>646</v>
      </c>
      <c r="B459" s="46" t="s">
        <v>1730</v>
      </c>
      <c r="C459" s="43" t="s">
        <v>320</v>
      </c>
      <c r="D459" s="43" t="s">
        <v>221</v>
      </c>
      <c r="E459" s="43" t="s">
        <v>1765</v>
      </c>
      <c r="F459" s="47">
        <v>0</v>
      </c>
      <c r="G459" s="47">
        <v>366700</v>
      </c>
      <c r="H459" s="47">
        <v>366700</v>
      </c>
      <c r="I459" s="61">
        <f t="shared" si="7"/>
        <v>100</v>
      </c>
    </row>
    <row r="460" spans="1:9" ht="15.75" outlineLevel="7">
      <c r="A460" s="44" t="s">
        <v>645</v>
      </c>
      <c r="B460" s="46" t="s">
        <v>31</v>
      </c>
      <c r="C460" s="44" t="s">
        <v>320</v>
      </c>
      <c r="D460" s="44" t="s">
        <v>221</v>
      </c>
      <c r="E460" s="44" t="s">
        <v>321</v>
      </c>
      <c r="F460" s="50">
        <v>0</v>
      </c>
      <c r="G460" s="50">
        <v>366700</v>
      </c>
      <c r="H460" s="50">
        <v>366700</v>
      </c>
      <c r="I460" s="48">
        <f t="shared" si="7"/>
        <v>100</v>
      </c>
    </row>
    <row r="461" spans="1:9" ht="110.25" outlineLevel="3">
      <c r="A461" s="44" t="s">
        <v>644</v>
      </c>
      <c r="B461" s="49" t="s">
        <v>1256</v>
      </c>
      <c r="C461" s="43" t="s">
        <v>1253</v>
      </c>
      <c r="D461" s="43"/>
      <c r="E461" s="43"/>
      <c r="F461" s="47">
        <v>1000000</v>
      </c>
      <c r="G461" s="47">
        <v>1000000</v>
      </c>
      <c r="H461" s="47">
        <v>1000000</v>
      </c>
      <c r="I461" s="61">
        <f t="shared" si="7"/>
        <v>100</v>
      </c>
    </row>
    <row r="462" spans="1:9" ht="47.25" outlineLevel="7">
      <c r="A462" s="44" t="s">
        <v>643</v>
      </c>
      <c r="B462" s="46" t="s">
        <v>134</v>
      </c>
      <c r="C462" s="43" t="s">
        <v>1253</v>
      </c>
      <c r="D462" s="43" t="s">
        <v>135</v>
      </c>
      <c r="E462" s="43"/>
      <c r="F462" s="47">
        <v>1000000</v>
      </c>
      <c r="G462" s="47">
        <v>1000000</v>
      </c>
      <c r="H462" s="47">
        <v>1000000</v>
      </c>
      <c r="I462" s="61">
        <f t="shared" si="7"/>
        <v>100</v>
      </c>
    </row>
    <row r="463" spans="1:9" ht="31.5" outlineLevel="7">
      <c r="A463" s="44" t="s">
        <v>642</v>
      </c>
      <c r="B463" s="46" t="s">
        <v>1730</v>
      </c>
      <c r="C463" s="43" t="s">
        <v>1253</v>
      </c>
      <c r="D463" s="43" t="s">
        <v>135</v>
      </c>
      <c r="E463" s="43" t="s">
        <v>1765</v>
      </c>
      <c r="F463" s="47">
        <v>1000000</v>
      </c>
      <c r="G463" s="47">
        <v>1000000</v>
      </c>
      <c r="H463" s="47">
        <v>1000000</v>
      </c>
      <c r="I463" s="61">
        <f t="shared" si="7"/>
        <v>100</v>
      </c>
    </row>
    <row r="464" spans="1:9" ht="47.25" outlineLevel="7">
      <c r="A464" s="44" t="s">
        <v>641</v>
      </c>
      <c r="B464" s="46" t="s">
        <v>30</v>
      </c>
      <c r="C464" s="44" t="s">
        <v>1253</v>
      </c>
      <c r="D464" s="44" t="s">
        <v>135</v>
      </c>
      <c r="E464" s="44" t="s">
        <v>1254</v>
      </c>
      <c r="F464" s="50">
        <v>1000000</v>
      </c>
      <c r="G464" s="50">
        <v>1000000</v>
      </c>
      <c r="H464" s="50">
        <v>1000000</v>
      </c>
      <c r="I464" s="48">
        <f t="shared" si="7"/>
        <v>100</v>
      </c>
    </row>
    <row r="465" spans="1:9" ht="110.25" outlineLevel="2">
      <c r="A465" s="44" t="s">
        <v>639</v>
      </c>
      <c r="B465" s="49" t="s">
        <v>1322</v>
      </c>
      <c r="C465" s="43" t="s">
        <v>1323</v>
      </c>
      <c r="D465" s="43"/>
      <c r="E465" s="43"/>
      <c r="F465" s="47">
        <v>7000</v>
      </c>
      <c r="G465" s="47">
        <v>7000</v>
      </c>
      <c r="H465" s="47">
        <v>0</v>
      </c>
      <c r="I465" s="61">
        <f t="shared" si="7"/>
        <v>0</v>
      </c>
    </row>
    <row r="466" spans="1:9" ht="141.75" outlineLevel="3">
      <c r="A466" s="44" t="s">
        <v>638</v>
      </c>
      <c r="B466" s="49" t="s">
        <v>1320</v>
      </c>
      <c r="C466" s="43" t="s">
        <v>1318</v>
      </c>
      <c r="D466" s="43"/>
      <c r="E466" s="43"/>
      <c r="F466" s="47">
        <v>7000</v>
      </c>
      <c r="G466" s="47">
        <v>7000</v>
      </c>
      <c r="H466" s="47">
        <v>0</v>
      </c>
      <c r="I466" s="61">
        <f t="shared" si="7"/>
        <v>0</v>
      </c>
    </row>
    <row r="467" spans="1:9" ht="47.25" outlineLevel="7">
      <c r="A467" s="44" t="s">
        <v>637</v>
      </c>
      <c r="B467" s="46" t="s">
        <v>134</v>
      </c>
      <c r="C467" s="43" t="s">
        <v>1318</v>
      </c>
      <c r="D467" s="43" t="s">
        <v>135</v>
      </c>
      <c r="E467" s="43"/>
      <c r="F467" s="47">
        <v>7000</v>
      </c>
      <c r="G467" s="47">
        <v>7000</v>
      </c>
      <c r="H467" s="47">
        <v>0</v>
      </c>
      <c r="I467" s="61">
        <f t="shared" si="7"/>
        <v>0</v>
      </c>
    </row>
    <row r="468" spans="1:9" ht="15.75" outlineLevel="7">
      <c r="A468" s="44" t="s">
        <v>636</v>
      </c>
      <c r="B468" s="46" t="s">
        <v>1728</v>
      </c>
      <c r="C468" s="43" t="s">
        <v>1318</v>
      </c>
      <c r="D468" s="43" t="s">
        <v>135</v>
      </c>
      <c r="E468" s="43" t="s">
        <v>1763</v>
      </c>
      <c r="F468" s="47">
        <v>7000</v>
      </c>
      <c r="G468" s="47">
        <v>7000</v>
      </c>
      <c r="H468" s="47">
        <v>0</v>
      </c>
      <c r="I468" s="61">
        <f t="shared" si="7"/>
        <v>0</v>
      </c>
    </row>
    <row r="469" spans="1:9" ht="15.75" outlineLevel="7">
      <c r="A469" s="44" t="s">
        <v>635</v>
      </c>
      <c r="B469" s="46" t="s">
        <v>24</v>
      </c>
      <c r="C469" s="44" t="s">
        <v>1318</v>
      </c>
      <c r="D469" s="44" t="s">
        <v>135</v>
      </c>
      <c r="E469" s="44" t="s">
        <v>347</v>
      </c>
      <c r="F469" s="50">
        <v>7000</v>
      </c>
      <c r="G469" s="50">
        <v>7000</v>
      </c>
      <c r="H469" s="50">
        <v>0</v>
      </c>
      <c r="I469" s="48">
        <f t="shared" si="7"/>
        <v>0</v>
      </c>
    </row>
    <row r="470" spans="1:9" ht="31.5" outlineLevel="1">
      <c r="A470" s="44" t="s">
        <v>634</v>
      </c>
      <c r="B470" s="46" t="s">
        <v>946</v>
      </c>
      <c r="C470" s="43" t="s">
        <v>947</v>
      </c>
      <c r="D470" s="43"/>
      <c r="E470" s="43"/>
      <c r="F470" s="47">
        <v>44042300</v>
      </c>
      <c r="G470" s="47">
        <v>61872909.079999998</v>
      </c>
      <c r="H470" s="47">
        <v>60790729.82</v>
      </c>
      <c r="I470" s="61">
        <f t="shared" si="7"/>
        <v>98.250964313637226</v>
      </c>
    </row>
    <row r="471" spans="1:9" ht="47.25" outlineLevel="2">
      <c r="A471" s="44" t="s">
        <v>633</v>
      </c>
      <c r="B471" s="46" t="s">
        <v>1044</v>
      </c>
      <c r="C471" s="43" t="s">
        <v>1045</v>
      </c>
      <c r="D471" s="43"/>
      <c r="E471" s="43"/>
      <c r="F471" s="47">
        <v>10060800</v>
      </c>
      <c r="G471" s="47">
        <v>12710342.779999999</v>
      </c>
      <c r="H471" s="47">
        <v>12710342.779999999</v>
      </c>
      <c r="I471" s="61">
        <f t="shared" si="7"/>
        <v>100</v>
      </c>
    </row>
    <row r="472" spans="1:9" ht="126" outlineLevel="3">
      <c r="A472" s="44" t="s">
        <v>632</v>
      </c>
      <c r="B472" s="49" t="s">
        <v>1042</v>
      </c>
      <c r="C472" s="43" t="s">
        <v>1040</v>
      </c>
      <c r="D472" s="43"/>
      <c r="E472" s="43"/>
      <c r="F472" s="47">
        <v>0</v>
      </c>
      <c r="G472" s="47">
        <v>18344</v>
      </c>
      <c r="H472" s="47">
        <v>18344</v>
      </c>
      <c r="I472" s="61">
        <f t="shared" si="7"/>
        <v>100</v>
      </c>
    </row>
    <row r="473" spans="1:9" ht="78.75" outlineLevel="7">
      <c r="A473" s="44" t="s">
        <v>631</v>
      </c>
      <c r="B473" s="46" t="s">
        <v>401</v>
      </c>
      <c r="C473" s="43" t="s">
        <v>1040</v>
      </c>
      <c r="D473" s="43" t="s">
        <v>402</v>
      </c>
      <c r="E473" s="43"/>
      <c r="F473" s="47">
        <v>0</v>
      </c>
      <c r="G473" s="47">
        <v>18344</v>
      </c>
      <c r="H473" s="47">
        <v>18344</v>
      </c>
      <c r="I473" s="61">
        <f t="shared" si="7"/>
        <v>100</v>
      </c>
    </row>
    <row r="474" spans="1:9" ht="15.75" outlineLevel="7">
      <c r="A474" s="44" t="s">
        <v>630</v>
      </c>
      <c r="B474" s="46" t="s">
        <v>1734</v>
      </c>
      <c r="C474" s="43" t="s">
        <v>1040</v>
      </c>
      <c r="D474" s="43" t="s">
        <v>402</v>
      </c>
      <c r="E474" s="43" t="s">
        <v>1769</v>
      </c>
      <c r="F474" s="47">
        <v>0</v>
      </c>
      <c r="G474" s="47">
        <v>18344</v>
      </c>
      <c r="H474" s="47">
        <v>18344</v>
      </c>
      <c r="I474" s="61">
        <f t="shared" si="7"/>
        <v>100</v>
      </c>
    </row>
    <row r="475" spans="1:9" ht="15.75" outlineLevel="7">
      <c r="A475" s="44" t="s">
        <v>629</v>
      </c>
      <c r="B475" s="46" t="s">
        <v>65</v>
      </c>
      <c r="C475" s="44" t="s">
        <v>1040</v>
      </c>
      <c r="D475" s="44" t="s">
        <v>402</v>
      </c>
      <c r="E475" s="44" t="s">
        <v>952</v>
      </c>
      <c r="F475" s="50">
        <v>0</v>
      </c>
      <c r="G475" s="50">
        <v>18344</v>
      </c>
      <c r="H475" s="50">
        <v>18344</v>
      </c>
      <c r="I475" s="48">
        <f t="shared" si="7"/>
        <v>100</v>
      </c>
    </row>
    <row r="476" spans="1:9" ht="94.5" outlineLevel="3">
      <c r="A476" s="44" t="s">
        <v>628</v>
      </c>
      <c r="B476" s="46" t="s">
        <v>1038</v>
      </c>
      <c r="C476" s="43" t="s">
        <v>1036</v>
      </c>
      <c r="D476" s="43"/>
      <c r="E476" s="43"/>
      <c r="F476" s="47">
        <v>0</v>
      </c>
      <c r="G476" s="47">
        <v>71144</v>
      </c>
      <c r="H476" s="47">
        <v>71144</v>
      </c>
      <c r="I476" s="61">
        <f t="shared" si="7"/>
        <v>100</v>
      </c>
    </row>
    <row r="477" spans="1:9" ht="78.75" outlineLevel="7">
      <c r="A477" s="44" t="s">
        <v>627</v>
      </c>
      <c r="B477" s="46" t="s">
        <v>401</v>
      </c>
      <c r="C477" s="43" t="s">
        <v>1036</v>
      </c>
      <c r="D477" s="43" t="s">
        <v>402</v>
      </c>
      <c r="E477" s="43"/>
      <c r="F477" s="47">
        <v>0</v>
      </c>
      <c r="G477" s="47">
        <v>71144</v>
      </c>
      <c r="H477" s="47">
        <v>71144</v>
      </c>
      <c r="I477" s="61">
        <f t="shared" si="7"/>
        <v>100</v>
      </c>
    </row>
    <row r="478" spans="1:9" ht="15.75" outlineLevel="7">
      <c r="A478" s="44" t="s">
        <v>626</v>
      </c>
      <c r="B478" s="46" t="s">
        <v>1734</v>
      </c>
      <c r="C478" s="43" t="s">
        <v>1036</v>
      </c>
      <c r="D478" s="43" t="s">
        <v>402</v>
      </c>
      <c r="E478" s="43" t="s">
        <v>1769</v>
      </c>
      <c r="F478" s="47">
        <v>0</v>
      </c>
      <c r="G478" s="47">
        <v>71144</v>
      </c>
      <c r="H478" s="47">
        <v>71144</v>
      </c>
      <c r="I478" s="61">
        <f t="shared" si="7"/>
        <v>100</v>
      </c>
    </row>
    <row r="479" spans="1:9" ht="15.75" outlineLevel="7">
      <c r="A479" s="44" t="s">
        <v>625</v>
      </c>
      <c r="B479" s="46" t="s">
        <v>65</v>
      </c>
      <c r="C479" s="44" t="s">
        <v>1036</v>
      </c>
      <c r="D479" s="44" t="s">
        <v>402</v>
      </c>
      <c r="E479" s="44" t="s">
        <v>952</v>
      </c>
      <c r="F479" s="50">
        <v>0</v>
      </c>
      <c r="G479" s="50">
        <v>71144</v>
      </c>
      <c r="H479" s="50">
        <v>71144</v>
      </c>
      <c r="I479" s="48">
        <f t="shared" si="7"/>
        <v>100</v>
      </c>
    </row>
    <row r="480" spans="1:9" ht="110.25" outlineLevel="3">
      <c r="A480" s="44" t="s">
        <v>624</v>
      </c>
      <c r="B480" s="46" t="s">
        <v>1034</v>
      </c>
      <c r="C480" s="43" t="s">
        <v>1032</v>
      </c>
      <c r="D480" s="43"/>
      <c r="E480" s="43"/>
      <c r="F480" s="47">
        <v>0</v>
      </c>
      <c r="G480" s="47">
        <v>442000</v>
      </c>
      <c r="H480" s="47">
        <v>442000</v>
      </c>
      <c r="I480" s="61">
        <f t="shared" si="7"/>
        <v>100</v>
      </c>
    </row>
    <row r="481" spans="1:9" ht="78.75" outlineLevel="7">
      <c r="A481" s="44" t="s">
        <v>623</v>
      </c>
      <c r="B481" s="46" t="s">
        <v>401</v>
      </c>
      <c r="C481" s="43" t="s">
        <v>1032</v>
      </c>
      <c r="D481" s="43" t="s">
        <v>402</v>
      </c>
      <c r="E481" s="43"/>
      <c r="F481" s="47">
        <v>0</v>
      </c>
      <c r="G481" s="47">
        <v>442000</v>
      </c>
      <c r="H481" s="47">
        <v>442000</v>
      </c>
      <c r="I481" s="61">
        <f t="shared" si="7"/>
        <v>100</v>
      </c>
    </row>
    <row r="482" spans="1:9" ht="15.75" outlineLevel="7">
      <c r="A482" s="44" t="s">
        <v>621</v>
      </c>
      <c r="B482" s="46" t="s">
        <v>1734</v>
      </c>
      <c r="C482" s="43" t="s">
        <v>1032</v>
      </c>
      <c r="D482" s="43" t="s">
        <v>402</v>
      </c>
      <c r="E482" s="43" t="s">
        <v>1769</v>
      </c>
      <c r="F482" s="47">
        <v>0</v>
      </c>
      <c r="G482" s="47">
        <v>442000</v>
      </c>
      <c r="H482" s="47">
        <v>442000</v>
      </c>
      <c r="I482" s="61">
        <f t="shared" si="7"/>
        <v>100</v>
      </c>
    </row>
    <row r="483" spans="1:9" ht="15.75" outlineLevel="7">
      <c r="A483" s="44" t="s">
        <v>619</v>
      </c>
      <c r="B483" s="46" t="s">
        <v>65</v>
      </c>
      <c r="C483" s="44" t="s">
        <v>1032</v>
      </c>
      <c r="D483" s="44" t="s">
        <v>402</v>
      </c>
      <c r="E483" s="44" t="s">
        <v>952</v>
      </c>
      <c r="F483" s="50">
        <v>0</v>
      </c>
      <c r="G483" s="50">
        <v>442000</v>
      </c>
      <c r="H483" s="50">
        <v>442000</v>
      </c>
      <c r="I483" s="48">
        <f t="shared" si="7"/>
        <v>100</v>
      </c>
    </row>
    <row r="484" spans="1:9" ht="141.75" outlineLevel="3">
      <c r="A484" s="44" t="s">
        <v>618</v>
      </c>
      <c r="B484" s="49" t="s">
        <v>1030</v>
      </c>
      <c r="C484" s="43" t="s">
        <v>1028</v>
      </c>
      <c r="D484" s="43"/>
      <c r="E484" s="43"/>
      <c r="F484" s="47">
        <v>0</v>
      </c>
      <c r="G484" s="47">
        <v>2201095</v>
      </c>
      <c r="H484" s="47">
        <v>2201095</v>
      </c>
      <c r="I484" s="61">
        <f t="shared" si="7"/>
        <v>100</v>
      </c>
    </row>
    <row r="485" spans="1:9" ht="78.75" outlineLevel="7">
      <c r="A485" s="44" t="s">
        <v>615</v>
      </c>
      <c r="B485" s="46" t="s">
        <v>401</v>
      </c>
      <c r="C485" s="43" t="s">
        <v>1028</v>
      </c>
      <c r="D485" s="43" t="s">
        <v>402</v>
      </c>
      <c r="E485" s="43"/>
      <c r="F485" s="47">
        <v>0</v>
      </c>
      <c r="G485" s="47">
        <v>2201095</v>
      </c>
      <c r="H485" s="47">
        <v>2201095</v>
      </c>
      <c r="I485" s="61">
        <f t="shared" si="7"/>
        <v>100</v>
      </c>
    </row>
    <row r="486" spans="1:9" ht="15.75" outlineLevel="7">
      <c r="A486" s="44" t="s">
        <v>614</v>
      </c>
      <c r="B486" s="46" t="s">
        <v>1734</v>
      </c>
      <c r="C486" s="43" t="s">
        <v>1028</v>
      </c>
      <c r="D486" s="43" t="s">
        <v>402</v>
      </c>
      <c r="E486" s="43" t="s">
        <v>1769</v>
      </c>
      <c r="F486" s="47">
        <v>0</v>
      </c>
      <c r="G486" s="47">
        <v>2201095</v>
      </c>
      <c r="H486" s="47">
        <v>2201095</v>
      </c>
      <c r="I486" s="61">
        <f t="shared" si="7"/>
        <v>100</v>
      </c>
    </row>
    <row r="487" spans="1:9" ht="15.75" outlineLevel="7">
      <c r="A487" s="44" t="s">
        <v>613</v>
      </c>
      <c r="B487" s="46" t="s">
        <v>65</v>
      </c>
      <c r="C487" s="44" t="s">
        <v>1028</v>
      </c>
      <c r="D487" s="44" t="s">
        <v>402</v>
      </c>
      <c r="E487" s="44" t="s">
        <v>952</v>
      </c>
      <c r="F487" s="50">
        <v>0</v>
      </c>
      <c r="G487" s="50">
        <v>2201095</v>
      </c>
      <c r="H487" s="50">
        <v>2201095</v>
      </c>
      <c r="I487" s="48">
        <f t="shared" si="7"/>
        <v>100</v>
      </c>
    </row>
    <row r="488" spans="1:9" ht="78.75" outlineLevel="3">
      <c r="A488" s="44" t="s">
        <v>612</v>
      </c>
      <c r="B488" s="46" t="s">
        <v>1026</v>
      </c>
      <c r="C488" s="43" t="s">
        <v>1023</v>
      </c>
      <c r="D488" s="43"/>
      <c r="E488" s="43"/>
      <c r="F488" s="47">
        <v>9664600</v>
      </c>
      <c r="G488" s="47">
        <v>9825856.7100000009</v>
      </c>
      <c r="H488" s="47">
        <v>9825856.7100000009</v>
      </c>
      <c r="I488" s="61">
        <f t="shared" si="7"/>
        <v>100</v>
      </c>
    </row>
    <row r="489" spans="1:9" ht="78.75" outlineLevel="7">
      <c r="A489" s="44" t="s">
        <v>611</v>
      </c>
      <c r="B489" s="46" t="s">
        <v>401</v>
      </c>
      <c r="C489" s="43" t="s">
        <v>1023</v>
      </c>
      <c r="D489" s="43" t="s">
        <v>402</v>
      </c>
      <c r="E489" s="43"/>
      <c r="F489" s="47">
        <v>9664600</v>
      </c>
      <c r="G489" s="47">
        <v>9815639.5700000003</v>
      </c>
      <c r="H489" s="47">
        <v>9815639.5700000003</v>
      </c>
      <c r="I489" s="61">
        <f t="shared" si="7"/>
        <v>100</v>
      </c>
    </row>
    <row r="490" spans="1:9" ht="15.75" outlineLevel="7">
      <c r="A490" s="44" t="s">
        <v>610</v>
      </c>
      <c r="B490" s="46" t="s">
        <v>1734</v>
      </c>
      <c r="C490" s="43" t="s">
        <v>1023</v>
      </c>
      <c r="D490" s="43" t="s">
        <v>402</v>
      </c>
      <c r="E490" s="43" t="s">
        <v>1769</v>
      </c>
      <c r="F490" s="47">
        <v>9664600</v>
      </c>
      <c r="G490" s="47">
        <v>9815639.5700000003</v>
      </c>
      <c r="H490" s="47">
        <v>9815639.5700000003</v>
      </c>
      <c r="I490" s="61">
        <f t="shared" si="7"/>
        <v>100</v>
      </c>
    </row>
    <row r="491" spans="1:9" ht="15.75" outlineLevel="7">
      <c r="A491" s="44" t="s">
        <v>609</v>
      </c>
      <c r="B491" s="46" t="s">
        <v>65</v>
      </c>
      <c r="C491" s="44" t="s">
        <v>1023</v>
      </c>
      <c r="D491" s="44" t="s">
        <v>402</v>
      </c>
      <c r="E491" s="44" t="s">
        <v>952</v>
      </c>
      <c r="F491" s="50">
        <v>9664600</v>
      </c>
      <c r="G491" s="50">
        <v>9815639.5700000003</v>
      </c>
      <c r="H491" s="50">
        <v>9815639.5700000003</v>
      </c>
      <c r="I491" s="48">
        <f t="shared" si="7"/>
        <v>100</v>
      </c>
    </row>
    <row r="492" spans="1:9" ht="31.5" outlineLevel="7">
      <c r="A492" s="44" t="s">
        <v>608</v>
      </c>
      <c r="B492" s="46" t="s">
        <v>537</v>
      </c>
      <c r="C492" s="43" t="s">
        <v>1023</v>
      </c>
      <c r="D492" s="43" t="s">
        <v>413</v>
      </c>
      <c r="E492" s="43"/>
      <c r="F492" s="47">
        <v>0</v>
      </c>
      <c r="G492" s="47">
        <v>10217.14</v>
      </c>
      <c r="H492" s="47">
        <v>10217.14</v>
      </c>
      <c r="I492" s="61">
        <f t="shared" si="7"/>
        <v>100</v>
      </c>
    </row>
    <row r="493" spans="1:9" ht="15.75" outlineLevel="7">
      <c r="A493" s="44" t="s">
        <v>607</v>
      </c>
      <c r="B493" s="46" t="s">
        <v>1734</v>
      </c>
      <c r="C493" s="43" t="s">
        <v>1023</v>
      </c>
      <c r="D493" s="43" t="s">
        <v>413</v>
      </c>
      <c r="E493" s="43" t="s">
        <v>1769</v>
      </c>
      <c r="F493" s="47">
        <v>0</v>
      </c>
      <c r="G493" s="47">
        <v>10217.14</v>
      </c>
      <c r="H493" s="47">
        <v>10217.14</v>
      </c>
      <c r="I493" s="61">
        <f t="shared" si="7"/>
        <v>100</v>
      </c>
    </row>
    <row r="494" spans="1:9" ht="15.75" outlineLevel="7">
      <c r="A494" s="44" t="s">
        <v>606</v>
      </c>
      <c r="B494" s="46" t="s">
        <v>65</v>
      </c>
      <c r="C494" s="44" t="s">
        <v>1023</v>
      </c>
      <c r="D494" s="44" t="s">
        <v>413</v>
      </c>
      <c r="E494" s="44" t="s">
        <v>952</v>
      </c>
      <c r="F494" s="50">
        <v>0</v>
      </c>
      <c r="G494" s="50">
        <v>10217.14</v>
      </c>
      <c r="H494" s="50">
        <v>10217.14</v>
      </c>
      <c r="I494" s="48">
        <f t="shared" si="7"/>
        <v>100</v>
      </c>
    </row>
    <row r="495" spans="1:9" ht="126" outlineLevel="3">
      <c r="A495" s="44" t="s">
        <v>605</v>
      </c>
      <c r="B495" s="49" t="s">
        <v>1021</v>
      </c>
      <c r="C495" s="43" t="s">
        <v>1019</v>
      </c>
      <c r="D495" s="43"/>
      <c r="E495" s="43"/>
      <c r="F495" s="47">
        <v>396200</v>
      </c>
      <c r="G495" s="47">
        <v>151903.07</v>
      </c>
      <c r="H495" s="47">
        <v>151903.07</v>
      </c>
      <c r="I495" s="61">
        <f t="shared" si="7"/>
        <v>100</v>
      </c>
    </row>
    <row r="496" spans="1:9" ht="78.75" outlineLevel="7">
      <c r="A496" s="44" t="s">
        <v>604</v>
      </c>
      <c r="B496" s="46" t="s">
        <v>401</v>
      </c>
      <c r="C496" s="43" t="s">
        <v>1019</v>
      </c>
      <c r="D496" s="43" t="s">
        <v>402</v>
      </c>
      <c r="E496" s="43"/>
      <c r="F496" s="47">
        <v>396200</v>
      </c>
      <c r="G496" s="47">
        <v>151903.07</v>
      </c>
      <c r="H496" s="47">
        <v>151903.07</v>
      </c>
      <c r="I496" s="61">
        <f t="shared" si="7"/>
        <v>100</v>
      </c>
    </row>
    <row r="497" spans="1:9" ht="15.75" outlineLevel="7">
      <c r="A497" s="44" t="s">
        <v>603</v>
      </c>
      <c r="B497" s="46" t="s">
        <v>1734</v>
      </c>
      <c r="C497" s="43" t="s">
        <v>1019</v>
      </c>
      <c r="D497" s="43" t="s">
        <v>402</v>
      </c>
      <c r="E497" s="43" t="s">
        <v>1769</v>
      </c>
      <c r="F497" s="47">
        <v>396200</v>
      </c>
      <c r="G497" s="47">
        <v>151903.07</v>
      </c>
      <c r="H497" s="47">
        <v>151903.07</v>
      </c>
      <c r="I497" s="61">
        <f t="shared" si="7"/>
        <v>100</v>
      </c>
    </row>
    <row r="498" spans="1:9" ht="15.75" outlineLevel="7">
      <c r="A498" s="44" t="s">
        <v>600</v>
      </c>
      <c r="B498" s="46" t="s">
        <v>65</v>
      </c>
      <c r="C498" s="44" t="s">
        <v>1019</v>
      </c>
      <c r="D498" s="44" t="s">
        <v>402</v>
      </c>
      <c r="E498" s="44" t="s">
        <v>952</v>
      </c>
      <c r="F498" s="50">
        <v>396200</v>
      </c>
      <c r="G498" s="50">
        <v>151903.07</v>
      </c>
      <c r="H498" s="50">
        <v>151903.07</v>
      </c>
      <c r="I498" s="48">
        <f t="shared" si="7"/>
        <v>100</v>
      </c>
    </row>
    <row r="499" spans="1:9" ht="47.25" outlineLevel="2">
      <c r="A499" s="44" t="s">
        <v>599</v>
      </c>
      <c r="B499" s="46" t="s">
        <v>1016</v>
      </c>
      <c r="C499" s="43" t="s">
        <v>1017</v>
      </c>
      <c r="D499" s="43"/>
      <c r="E499" s="43"/>
      <c r="F499" s="47">
        <v>29540200</v>
      </c>
      <c r="G499" s="47">
        <v>33744593.140000001</v>
      </c>
      <c r="H499" s="47">
        <v>33744593.140000001</v>
      </c>
      <c r="I499" s="61">
        <f t="shared" si="7"/>
        <v>100</v>
      </c>
    </row>
    <row r="500" spans="1:9" ht="126" outlineLevel="3">
      <c r="A500" s="44" t="s">
        <v>598</v>
      </c>
      <c r="B500" s="49" t="s">
        <v>1014</v>
      </c>
      <c r="C500" s="43" t="s">
        <v>1013</v>
      </c>
      <c r="D500" s="43"/>
      <c r="E500" s="43"/>
      <c r="F500" s="47">
        <v>0</v>
      </c>
      <c r="G500" s="47">
        <v>210446</v>
      </c>
      <c r="H500" s="47">
        <v>210446</v>
      </c>
      <c r="I500" s="61">
        <f t="shared" si="7"/>
        <v>100</v>
      </c>
    </row>
    <row r="501" spans="1:9" ht="78.75" outlineLevel="7">
      <c r="A501" s="44" t="s">
        <v>597</v>
      </c>
      <c r="B501" s="46" t="s">
        <v>401</v>
      </c>
      <c r="C501" s="43" t="s">
        <v>1013</v>
      </c>
      <c r="D501" s="43" t="s">
        <v>402</v>
      </c>
      <c r="E501" s="43"/>
      <c r="F501" s="47">
        <v>0</v>
      </c>
      <c r="G501" s="47">
        <v>210446</v>
      </c>
      <c r="H501" s="47">
        <v>210446</v>
      </c>
      <c r="I501" s="61">
        <f t="shared" si="7"/>
        <v>100</v>
      </c>
    </row>
    <row r="502" spans="1:9" ht="15.75" outlineLevel="7">
      <c r="A502" s="44" t="s">
        <v>596</v>
      </c>
      <c r="B502" s="46" t="s">
        <v>1734</v>
      </c>
      <c r="C502" s="43" t="s">
        <v>1013</v>
      </c>
      <c r="D502" s="43" t="s">
        <v>402</v>
      </c>
      <c r="E502" s="43" t="s">
        <v>1769</v>
      </c>
      <c r="F502" s="47">
        <v>0</v>
      </c>
      <c r="G502" s="47">
        <v>210446</v>
      </c>
      <c r="H502" s="47">
        <v>210446</v>
      </c>
      <c r="I502" s="61">
        <f t="shared" si="7"/>
        <v>100</v>
      </c>
    </row>
    <row r="503" spans="1:9" ht="15.75" outlineLevel="7">
      <c r="A503" s="44" t="s">
        <v>594</v>
      </c>
      <c r="B503" s="46" t="s">
        <v>65</v>
      </c>
      <c r="C503" s="44" t="s">
        <v>1013</v>
      </c>
      <c r="D503" s="44" t="s">
        <v>402</v>
      </c>
      <c r="E503" s="44" t="s">
        <v>952</v>
      </c>
      <c r="F503" s="50">
        <v>0</v>
      </c>
      <c r="G503" s="50">
        <v>210446</v>
      </c>
      <c r="H503" s="50">
        <v>210446</v>
      </c>
      <c r="I503" s="48">
        <f t="shared" si="7"/>
        <v>100</v>
      </c>
    </row>
    <row r="504" spans="1:9" ht="63" outlineLevel="3">
      <c r="A504" s="44" t="s">
        <v>593</v>
      </c>
      <c r="B504" s="46" t="s">
        <v>1012</v>
      </c>
      <c r="C504" s="43" t="s">
        <v>1010</v>
      </c>
      <c r="D504" s="43"/>
      <c r="E504" s="43"/>
      <c r="F504" s="47">
        <v>0</v>
      </c>
      <c r="G504" s="47">
        <v>162256</v>
      </c>
      <c r="H504" s="47">
        <v>162256</v>
      </c>
      <c r="I504" s="61">
        <f t="shared" si="7"/>
        <v>100</v>
      </c>
    </row>
    <row r="505" spans="1:9" ht="78.75" outlineLevel="7">
      <c r="A505" s="44" t="s">
        <v>592</v>
      </c>
      <c r="B505" s="46" t="s">
        <v>401</v>
      </c>
      <c r="C505" s="43" t="s">
        <v>1010</v>
      </c>
      <c r="D505" s="43" t="s">
        <v>402</v>
      </c>
      <c r="E505" s="43"/>
      <c r="F505" s="47">
        <v>0</v>
      </c>
      <c r="G505" s="47">
        <v>162256</v>
      </c>
      <c r="H505" s="47">
        <v>162256</v>
      </c>
      <c r="I505" s="61">
        <f t="shared" si="7"/>
        <v>100</v>
      </c>
    </row>
    <row r="506" spans="1:9" ht="15.75" outlineLevel="7">
      <c r="A506" s="44" t="s">
        <v>590</v>
      </c>
      <c r="B506" s="46" t="s">
        <v>1734</v>
      </c>
      <c r="C506" s="43" t="s">
        <v>1010</v>
      </c>
      <c r="D506" s="43" t="s">
        <v>402</v>
      </c>
      <c r="E506" s="43" t="s">
        <v>1769</v>
      </c>
      <c r="F506" s="47">
        <v>0</v>
      </c>
      <c r="G506" s="47">
        <v>162256</v>
      </c>
      <c r="H506" s="47">
        <v>162256</v>
      </c>
      <c r="I506" s="61">
        <f t="shared" si="7"/>
        <v>100</v>
      </c>
    </row>
    <row r="507" spans="1:9" ht="15.75" outlineLevel="7">
      <c r="A507" s="44" t="s">
        <v>588</v>
      </c>
      <c r="B507" s="46" t="s">
        <v>65</v>
      </c>
      <c r="C507" s="44" t="s">
        <v>1010</v>
      </c>
      <c r="D507" s="44" t="s">
        <v>402</v>
      </c>
      <c r="E507" s="44" t="s">
        <v>952</v>
      </c>
      <c r="F507" s="50">
        <v>0</v>
      </c>
      <c r="G507" s="50">
        <v>162256</v>
      </c>
      <c r="H507" s="50">
        <v>162256</v>
      </c>
      <c r="I507" s="48">
        <f t="shared" si="7"/>
        <v>100</v>
      </c>
    </row>
    <row r="508" spans="1:9" ht="141.75" outlineLevel="3">
      <c r="A508" s="44" t="s">
        <v>587</v>
      </c>
      <c r="B508" s="49" t="s">
        <v>1008</v>
      </c>
      <c r="C508" s="43" t="s">
        <v>1006</v>
      </c>
      <c r="D508" s="43"/>
      <c r="E508" s="43"/>
      <c r="F508" s="47">
        <v>0</v>
      </c>
      <c r="G508" s="47">
        <v>3636105</v>
      </c>
      <c r="H508" s="47">
        <v>3636105</v>
      </c>
      <c r="I508" s="61">
        <f t="shared" si="7"/>
        <v>100</v>
      </c>
    </row>
    <row r="509" spans="1:9" ht="78.75" outlineLevel="7">
      <c r="A509" s="44" t="s">
        <v>586</v>
      </c>
      <c r="B509" s="46" t="s">
        <v>401</v>
      </c>
      <c r="C509" s="43" t="s">
        <v>1006</v>
      </c>
      <c r="D509" s="43" t="s">
        <v>402</v>
      </c>
      <c r="E509" s="43"/>
      <c r="F509" s="47">
        <v>0</v>
      </c>
      <c r="G509" s="47">
        <v>3636105</v>
      </c>
      <c r="H509" s="47">
        <v>3636105</v>
      </c>
      <c r="I509" s="61">
        <f t="shared" si="7"/>
        <v>100</v>
      </c>
    </row>
    <row r="510" spans="1:9" ht="15.75" outlineLevel="7">
      <c r="A510" s="44" t="s">
        <v>584</v>
      </c>
      <c r="B510" s="46" t="s">
        <v>1734</v>
      </c>
      <c r="C510" s="43" t="s">
        <v>1006</v>
      </c>
      <c r="D510" s="43" t="s">
        <v>402</v>
      </c>
      <c r="E510" s="43" t="s">
        <v>1769</v>
      </c>
      <c r="F510" s="47">
        <v>0</v>
      </c>
      <c r="G510" s="47">
        <v>3636105</v>
      </c>
      <c r="H510" s="47">
        <v>3636105</v>
      </c>
      <c r="I510" s="61">
        <f t="shared" si="7"/>
        <v>100</v>
      </c>
    </row>
    <row r="511" spans="1:9" ht="15.75" outlineLevel="7">
      <c r="A511" s="44" t="s">
        <v>582</v>
      </c>
      <c r="B511" s="46" t="s">
        <v>65</v>
      </c>
      <c r="C511" s="44" t="s">
        <v>1006</v>
      </c>
      <c r="D511" s="44" t="s">
        <v>402</v>
      </c>
      <c r="E511" s="44" t="s">
        <v>952</v>
      </c>
      <c r="F511" s="50">
        <v>0</v>
      </c>
      <c r="G511" s="50">
        <v>3636105</v>
      </c>
      <c r="H511" s="50">
        <v>3636105</v>
      </c>
      <c r="I511" s="48">
        <f t="shared" si="7"/>
        <v>100</v>
      </c>
    </row>
    <row r="512" spans="1:9" ht="78.75" outlineLevel="3">
      <c r="A512" s="44" t="s">
        <v>580</v>
      </c>
      <c r="B512" s="46" t="s">
        <v>1004</v>
      </c>
      <c r="C512" s="43" t="s">
        <v>1001</v>
      </c>
      <c r="D512" s="43"/>
      <c r="E512" s="43"/>
      <c r="F512" s="47">
        <v>27214400</v>
      </c>
      <c r="G512" s="47">
        <v>28410542.449999999</v>
      </c>
      <c r="H512" s="47">
        <v>28410542.449999999</v>
      </c>
      <c r="I512" s="61">
        <f t="shared" si="7"/>
        <v>100</v>
      </c>
    </row>
    <row r="513" spans="1:9" ht="78.75" outlineLevel="7">
      <c r="A513" s="44" t="s">
        <v>578</v>
      </c>
      <c r="B513" s="46" t="s">
        <v>401</v>
      </c>
      <c r="C513" s="43" t="s">
        <v>1001</v>
      </c>
      <c r="D513" s="43" t="s">
        <v>402</v>
      </c>
      <c r="E513" s="43"/>
      <c r="F513" s="47">
        <v>27214400</v>
      </c>
      <c r="G513" s="47">
        <v>28366817.280000001</v>
      </c>
      <c r="H513" s="47">
        <v>28366817.280000001</v>
      </c>
      <c r="I513" s="61">
        <f t="shared" si="7"/>
        <v>100</v>
      </c>
    </row>
    <row r="514" spans="1:9" ht="15.75" outlineLevel="7">
      <c r="A514" s="44" t="s">
        <v>577</v>
      </c>
      <c r="B514" s="46" t="s">
        <v>1734</v>
      </c>
      <c r="C514" s="43" t="s">
        <v>1001</v>
      </c>
      <c r="D514" s="43" t="s">
        <v>402</v>
      </c>
      <c r="E514" s="43" t="s">
        <v>1769</v>
      </c>
      <c r="F514" s="47">
        <v>27214400</v>
      </c>
      <c r="G514" s="47">
        <v>28366817.280000001</v>
      </c>
      <c r="H514" s="47">
        <v>28366817.280000001</v>
      </c>
      <c r="I514" s="61">
        <f t="shared" si="7"/>
        <v>100</v>
      </c>
    </row>
    <row r="515" spans="1:9" ht="15.75" outlineLevel="7">
      <c r="A515" s="44" t="s">
        <v>576</v>
      </c>
      <c r="B515" s="46" t="s">
        <v>65</v>
      </c>
      <c r="C515" s="44" t="s">
        <v>1001</v>
      </c>
      <c r="D515" s="44" t="s">
        <v>402</v>
      </c>
      <c r="E515" s="44" t="s">
        <v>952</v>
      </c>
      <c r="F515" s="50">
        <v>27214400</v>
      </c>
      <c r="G515" s="50">
        <v>28366817.280000001</v>
      </c>
      <c r="H515" s="50">
        <v>28366817.280000001</v>
      </c>
      <c r="I515" s="48">
        <f t="shared" si="7"/>
        <v>100</v>
      </c>
    </row>
    <row r="516" spans="1:9" ht="31.5" outlineLevel="7">
      <c r="A516" s="44" t="s">
        <v>575</v>
      </c>
      <c r="B516" s="46" t="s">
        <v>537</v>
      </c>
      <c r="C516" s="43" t="s">
        <v>1001</v>
      </c>
      <c r="D516" s="43" t="s">
        <v>413</v>
      </c>
      <c r="E516" s="43"/>
      <c r="F516" s="47">
        <v>0</v>
      </c>
      <c r="G516" s="47">
        <v>43725.17</v>
      </c>
      <c r="H516" s="47">
        <v>43725.17</v>
      </c>
      <c r="I516" s="61">
        <f t="shared" si="7"/>
        <v>100</v>
      </c>
    </row>
    <row r="517" spans="1:9" ht="15.75" outlineLevel="7">
      <c r="A517" s="44" t="s">
        <v>245</v>
      </c>
      <c r="B517" s="46" t="s">
        <v>1734</v>
      </c>
      <c r="C517" s="43" t="s">
        <v>1001</v>
      </c>
      <c r="D517" s="43" t="s">
        <v>413</v>
      </c>
      <c r="E517" s="43" t="s">
        <v>1769</v>
      </c>
      <c r="F517" s="47">
        <v>0</v>
      </c>
      <c r="G517" s="47">
        <v>43725.17</v>
      </c>
      <c r="H517" s="47">
        <v>43725.17</v>
      </c>
      <c r="I517" s="61">
        <f t="shared" si="7"/>
        <v>100</v>
      </c>
    </row>
    <row r="518" spans="1:9" ht="15.75" outlineLevel="7">
      <c r="A518" s="44" t="s">
        <v>574</v>
      </c>
      <c r="B518" s="46" t="s">
        <v>65</v>
      </c>
      <c r="C518" s="44" t="s">
        <v>1001</v>
      </c>
      <c r="D518" s="44" t="s">
        <v>413</v>
      </c>
      <c r="E518" s="44" t="s">
        <v>952</v>
      </c>
      <c r="F518" s="50">
        <v>0</v>
      </c>
      <c r="G518" s="50">
        <v>43725.17</v>
      </c>
      <c r="H518" s="50">
        <v>43725.17</v>
      </c>
      <c r="I518" s="48">
        <f t="shared" si="7"/>
        <v>100</v>
      </c>
    </row>
    <row r="519" spans="1:9" ht="126" outlineLevel="3">
      <c r="A519" s="44" t="s">
        <v>572</v>
      </c>
      <c r="B519" s="49" t="s">
        <v>999</v>
      </c>
      <c r="C519" s="43" t="s">
        <v>997</v>
      </c>
      <c r="D519" s="43"/>
      <c r="E519" s="43"/>
      <c r="F519" s="47">
        <v>2325800</v>
      </c>
      <c r="G519" s="47">
        <v>1325243.69</v>
      </c>
      <c r="H519" s="47">
        <v>1325243.69</v>
      </c>
      <c r="I519" s="61">
        <f t="shared" si="7"/>
        <v>100</v>
      </c>
    </row>
    <row r="520" spans="1:9" ht="78.75" outlineLevel="7">
      <c r="A520" s="44" t="s">
        <v>571</v>
      </c>
      <c r="B520" s="46" t="s">
        <v>401</v>
      </c>
      <c r="C520" s="43" t="s">
        <v>997</v>
      </c>
      <c r="D520" s="43" t="s">
        <v>402</v>
      </c>
      <c r="E520" s="43"/>
      <c r="F520" s="47">
        <v>2325800</v>
      </c>
      <c r="G520" s="47">
        <v>1325243.69</v>
      </c>
      <c r="H520" s="47">
        <v>1325243.69</v>
      </c>
      <c r="I520" s="61">
        <f t="shared" ref="I520:I583" si="8">H520/G520*100</f>
        <v>100</v>
      </c>
    </row>
    <row r="521" spans="1:9" ht="15.75" outlineLevel="7">
      <c r="A521" s="44" t="s">
        <v>570</v>
      </c>
      <c r="B521" s="46" t="s">
        <v>1734</v>
      </c>
      <c r="C521" s="43" t="s">
        <v>997</v>
      </c>
      <c r="D521" s="43" t="s">
        <v>402</v>
      </c>
      <c r="E521" s="43" t="s">
        <v>1769</v>
      </c>
      <c r="F521" s="47">
        <v>2325800</v>
      </c>
      <c r="G521" s="47">
        <v>1325243.69</v>
      </c>
      <c r="H521" s="47">
        <v>1325243.69</v>
      </c>
      <c r="I521" s="61">
        <f t="shared" si="8"/>
        <v>100</v>
      </c>
    </row>
    <row r="522" spans="1:9" ht="15.75" outlineLevel="7">
      <c r="A522" s="44" t="s">
        <v>569</v>
      </c>
      <c r="B522" s="46" t="s">
        <v>65</v>
      </c>
      <c r="C522" s="44" t="s">
        <v>997</v>
      </c>
      <c r="D522" s="44" t="s">
        <v>402</v>
      </c>
      <c r="E522" s="44" t="s">
        <v>952</v>
      </c>
      <c r="F522" s="50">
        <v>2325800</v>
      </c>
      <c r="G522" s="50">
        <v>1325243.69</v>
      </c>
      <c r="H522" s="50">
        <v>1325243.69</v>
      </c>
      <c r="I522" s="48">
        <f t="shared" si="8"/>
        <v>100</v>
      </c>
    </row>
    <row r="523" spans="1:9" ht="78.75" outlineLevel="2">
      <c r="A523" s="44" t="s">
        <v>568</v>
      </c>
      <c r="B523" s="46" t="s">
        <v>994</v>
      </c>
      <c r="C523" s="43" t="s">
        <v>995</v>
      </c>
      <c r="D523" s="43"/>
      <c r="E523" s="43"/>
      <c r="F523" s="47">
        <v>4345600</v>
      </c>
      <c r="G523" s="47">
        <v>11230355.16</v>
      </c>
      <c r="H523" s="47">
        <v>10485924.359999999</v>
      </c>
      <c r="I523" s="61">
        <f t="shared" si="8"/>
        <v>93.371262178319199</v>
      </c>
    </row>
    <row r="524" spans="1:9" ht="173.25" outlineLevel="3">
      <c r="A524" s="44" t="s">
        <v>567</v>
      </c>
      <c r="B524" s="49" t="s">
        <v>1158</v>
      </c>
      <c r="C524" s="43" t="s">
        <v>1156</v>
      </c>
      <c r="D524" s="43"/>
      <c r="E524" s="43"/>
      <c r="F524" s="47">
        <v>0</v>
      </c>
      <c r="G524" s="47">
        <v>179700</v>
      </c>
      <c r="H524" s="47">
        <v>179700</v>
      </c>
      <c r="I524" s="61">
        <f t="shared" si="8"/>
        <v>100</v>
      </c>
    </row>
    <row r="525" spans="1:9" ht="78.75" outlineLevel="7">
      <c r="A525" s="44" t="s">
        <v>566</v>
      </c>
      <c r="B525" s="46" t="s">
        <v>401</v>
      </c>
      <c r="C525" s="43" t="s">
        <v>1156</v>
      </c>
      <c r="D525" s="43" t="s">
        <v>402</v>
      </c>
      <c r="E525" s="43"/>
      <c r="F525" s="47">
        <v>0</v>
      </c>
      <c r="G525" s="47">
        <v>179700</v>
      </c>
      <c r="H525" s="47">
        <v>179700</v>
      </c>
      <c r="I525" s="61">
        <f t="shared" si="8"/>
        <v>100</v>
      </c>
    </row>
    <row r="526" spans="1:9" ht="15.75" outlineLevel="7">
      <c r="A526" s="44" t="s">
        <v>565</v>
      </c>
      <c r="B526" s="46" t="s">
        <v>1733</v>
      </c>
      <c r="C526" s="43" t="s">
        <v>1156</v>
      </c>
      <c r="D526" s="43" t="s">
        <v>402</v>
      </c>
      <c r="E526" s="43" t="s">
        <v>1768</v>
      </c>
      <c r="F526" s="47">
        <v>0</v>
      </c>
      <c r="G526" s="47">
        <v>179700</v>
      </c>
      <c r="H526" s="47">
        <v>179700</v>
      </c>
      <c r="I526" s="61">
        <f t="shared" si="8"/>
        <v>100</v>
      </c>
    </row>
    <row r="527" spans="1:9" ht="15.75" outlineLevel="7">
      <c r="A527" s="44" t="s">
        <v>562</v>
      </c>
      <c r="B527" s="46" t="s">
        <v>58</v>
      </c>
      <c r="C527" s="44" t="s">
        <v>1156</v>
      </c>
      <c r="D527" s="44" t="s">
        <v>402</v>
      </c>
      <c r="E527" s="44" t="s">
        <v>504</v>
      </c>
      <c r="F527" s="50">
        <v>0</v>
      </c>
      <c r="G527" s="50">
        <v>179700</v>
      </c>
      <c r="H527" s="50">
        <v>179700</v>
      </c>
      <c r="I527" s="48">
        <f t="shared" si="8"/>
        <v>100</v>
      </c>
    </row>
    <row r="528" spans="1:9" ht="126" outlineLevel="3">
      <c r="A528" s="44" t="s">
        <v>561</v>
      </c>
      <c r="B528" s="49" t="s">
        <v>992</v>
      </c>
      <c r="C528" s="43" t="s">
        <v>990</v>
      </c>
      <c r="D528" s="43"/>
      <c r="E528" s="43"/>
      <c r="F528" s="47">
        <v>15100</v>
      </c>
      <c r="G528" s="47">
        <v>0</v>
      </c>
      <c r="H528" s="47">
        <v>0</v>
      </c>
      <c r="I528" s="61" t="e">
        <f t="shared" si="8"/>
        <v>#DIV/0!</v>
      </c>
    </row>
    <row r="529" spans="1:9" ht="31.5" outlineLevel="7">
      <c r="A529" s="44" t="s">
        <v>560</v>
      </c>
      <c r="B529" s="46" t="s">
        <v>537</v>
      </c>
      <c r="C529" s="43" t="s">
        <v>990</v>
      </c>
      <c r="D529" s="43" t="s">
        <v>413</v>
      </c>
      <c r="E529" s="43"/>
      <c r="F529" s="47">
        <v>15100</v>
      </c>
      <c r="G529" s="47">
        <v>0</v>
      </c>
      <c r="H529" s="47">
        <v>0</v>
      </c>
      <c r="I529" s="61" t="e">
        <f t="shared" si="8"/>
        <v>#DIV/0!</v>
      </c>
    </row>
    <row r="530" spans="1:9" ht="15.75" outlineLevel="7">
      <c r="A530" s="44" t="s">
        <v>558</v>
      </c>
      <c r="B530" s="46" t="s">
        <v>1734</v>
      </c>
      <c r="C530" s="43" t="s">
        <v>990</v>
      </c>
      <c r="D530" s="43" t="s">
        <v>413</v>
      </c>
      <c r="E530" s="43" t="s">
        <v>1769</v>
      </c>
      <c r="F530" s="47">
        <v>15100</v>
      </c>
      <c r="G530" s="47">
        <v>0</v>
      </c>
      <c r="H530" s="47">
        <v>0</v>
      </c>
      <c r="I530" s="61" t="e">
        <f t="shared" si="8"/>
        <v>#DIV/0!</v>
      </c>
    </row>
    <row r="531" spans="1:9" ht="15.75" outlineLevel="7">
      <c r="A531" s="44" t="s">
        <v>557</v>
      </c>
      <c r="B531" s="46" t="s">
        <v>65</v>
      </c>
      <c r="C531" s="44" t="s">
        <v>990</v>
      </c>
      <c r="D531" s="44" t="s">
        <v>413</v>
      </c>
      <c r="E531" s="44" t="s">
        <v>952</v>
      </c>
      <c r="F531" s="50">
        <v>15100</v>
      </c>
      <c r="G531" s="50">
        <v>0</v>
      </c>
      <c r="H531" s="50">
        <v>0</v>
      </c>
      <c r="I531" s="48" t="e">
        <f t="shared" si="8"/>
        <v>#DIV/0!</v>
      </c>
    </row>
    <row r="532" spans="1:9" ht="110.25" outlineLevel="3">
      <c r="A532" s="44" t="s">
        <v>556</v>
      </c>
      <c r="B532" s="46" t="s">
        <v>1154</v>
      </c>
      <c r="C532" s="43" t="s">
        <v>1151</v>
      </c>
      <c r="D532" s="43"/>
      <c r="E532" s="43"/>
      <c r="F532" s="47">
        <v>4092000</v>
      </c>
      <c r="G532" s="47">
        <v>3818565.11</v>
      </c>
      <c r="H532" s="47">
        <v>3818565.11</v>
      </c>
      <c r="I532" s="61">
        <f t="shared" si="8"/>
        <v>100</v>
      </c>
    </row>
    <row r="533" spans="1:9" ht="78.75" outlineLevel="7">
      <c r="A533" s="44" t="s">
        <v>554</v>
      </c>
      <c r="B533" s="46" t="s">
        <v>401</v>
      </c>
      <c r="C533" s="43" t="s">
        <v>1151</v>
      </c>
      <c r="D533" s="43" t="s">
        <v>402</v>
      </c>
      <c r="E533" s="43"/>
      <c r="F533" s="47">
        <v>4092000</v>
      </c>
      <c r="G533" s="47">
        <v>3816417.48</v>
      </c>
      <c r="H533" s="47">
        <v>3816417.48</v>
      </c>
      <c r="I533" s="61">
        <f t="shared" si="8"/>
        <v>100</v>
      </c>
    </row>
    <row r="534" spans="1:9" ht="15.75" outlineLevel="7">
      <c r="A534" s="44" t="s">
        <v>552</v>
      </c>
      <c r="B534" s="46" t="s">
        <v>1733</v>
      </c>
      <c r="C534" s="43" t="s">
        <v>1151</v>
      </c>
      <c r="D534" s="43" t="s">
        <v>402</v>
      </c>
      <c r="E534" s="43" t="s">
        <v>1768</v>
      </c>
      <c r="F534" s="47">
        <v>4092000</v>
      </c>
      <c r="G534" s="47">
        <v>3816417.48</v>
      </c>
      <c r="H534" s="47">
        <v>3816417.48</v>
      </c>
      <c r="I534" s="61">
        <f t="shared" si="8"/>
        <v>100</v>
      </c>
    </row>
    <row r="535" spans="1:9" ht="15.75" outlineLevel="7">
      <c r="A535" s="44" t="s">
        <v>550</v>
      </c>
      <c r="B535" s="46" t="s">
        <v>58</v>
      </c>
      <c r="C535" s="44" t="s">
        <v>1151</v>
      </c>
      <c r="D535" s="44" t="s">
        <v>402</v>
      </c>
      <c r="E535" s="44" t="s">
        <v>504</v>
      </c>
      <c r="F535" s="50">
        <v>4092000</v>
      </c>
      <c r="G535" s="50">
        <v>3816417.48</v>
      </c>
      <c r="H535" s="50">
        <v>3816417.48</v>
      </c>
      <c r="I535" s="48">
        <f t="shared" si="8"/>
        <v>100</v>
      </c>
    </row>
    <row r="536" spans="1:9" ht="31.5" outlineLevel="7">
      <c r="A536" s="44" t="s">
        <v>335</v>
      </c>
      <c r="B536" s="46" t="s">
        <v>537</v>
      </c>
      <c r="C536" s="43" t="s">
        <v>1151</v>
      </c>
      <c r="D536" s="43" t="s">
        <v>413</v>
      </c>
      <c r="E536" s="43"/>
      <c r="F536" s="47">
        <v>0</v>
      </c>
      <c r="G536" s="47">
        <v>2147.63</v>
      </c>
      <c r="H536" s="47">
        <v>2147.63</v>
      </c>
      <c r="I536" s="61">
        <f t="shared" si="8"/>
        <v>100</v>
      </c>
    </row>
    <row r="537" spans="1:9" ht="15.75" outlineLevel="7">
      <c r="A537" s="44" t="s">
        <v>548</v>
      </c>
      <c r="B537" s="46" t="s">
        <v>1733</v>
      </c>
      <c r="C537" s="43" t="s">
        <v>1151</v>
      </c>
      <c r="D537" s="43" t="s">
        <v>413</v>
      </c>
      <c r="E537" s="43" t="s">
        <v>1768</v>
      </c>
      <c r="F537" s="47">
        <v>0</v>
      </c>
      <c r="G537" s="47">
        <v>2147.63</v>
      </c>
      <c r="H537" s="47">
        <v>2147.63</v>
      </c>
      <c r="I537" s="61">
        <f t="shared" si="8"/>
        <v>100</v>
      </c>
    </row>
    <row r="538" spans="1:9" ht="15.75" outlineLevel="7">
      <c r="A538" s="44" t="s">
        <v>546</v>
      </c>
      <c r="B538" s="46" t="s">
        <v>58</v>
      </c>
      <c r="C538" s="44" t="s">
        <v>1151</v>
      </c>
      <c r="D538" s="44" t="s">
        <v>413</v>
      </c>
      <c r="E538" s="44" t="s">
        <v>504</v>
      </c>
      <c r="F538" s="50">
        <v>0</v>
      </c>
      <c r="G538" s="50">
        <v>2147.63</v>
      </c>
      <c r="H538" s="50">
        <v>2147.63</v>
      </c>
      <c r="I538" s="48">
        <f t="shared" si="8"/>
        <v>100</v>
      </c>
    </row>
    <row r="539" spans="1:9" ht="157.5" outlineLevel="3">
      <c r="A539" s="44" t="s">
        <v>544</v>
      </c>
      <c r="B539" s="49" t="s">
        <v>1149</v>
      </c>
      <c r="C539" s="43" t="s">
        <v>1147</v>
      </c>
      <c r="D539" s="43"/>
      <c r="E539" s="43"/>
      <c r="F539" s="47">
        <v>187500</v>
      </c>
      <c r="G539" s="47">
        <v>187500</v>
      </c>
      <c r="H539" s="47">
        <v>187500</v>
      </c>
      <c r="I539" s="61">
        <f t="shared" si="8"/>
        <v>100</v>
      </c>
    </row>
    <row r="540" spans="1:9" ht="78.75" outlineLevel="7">
      <c r="A540" s="44" t="s">
        <v>542</v>
      </c>
      <c r="B540" s="46" t="s">
        <v>401</v>
      </c>
      <c r="C540" s="43" t="s">
        <v>1147</v>
      </c>
      <c r="D540" s="43" t="s">
        <v>402</v>
      </c>
      <c r="E540" s="43"/>
      <c r="F540" s="47">
        <v>187500</v>
      </c>
      <c r="G540" s="47">
        <v>187500</v>
      </c>
      <c r="H540" s="47">
        <v>187500</v>
      </c>
      <c r="I540" s="61">
        <f t="shared" si="8"/>
        <v>100</v>
      </c>
    </row>
    <row r="541" spans="1:9" ht="15.75" outlineLevel="7">
      <c r="A541" s="44" t="s">
        <v>540</v>
      </c>
      <c r="B541" s="46" t="s">
        <v>1733</v>
      </c>
      <c r="C541" s="43" t="s">
        <v>1147</v>
      </c>
      <c r="D541" s="43" t="s">
        <v>402</v>
      </c>
      <c r="E541" s="43" t="s">
        <v>1768</v>
      </c>
      <c r="F541" s="47">
        <v>187500</v>
      </c>
      <c r="G541" s="47">
        <v>187500</v>
      </c>
      <c r="H541" s="47">
        <v>187500</v>
      </c>
      <c r="I541" s="61">
        <f t="shared" si="8"/>
        <v>100</v>
      </c>
    </row>
    <row r="542" spans="1:9" ht="15.75" outlineLevel="7">
      <c r="A542" s="44" t="s">
        <v>539</v>
      </c>
      <c r="B542" s="46" t="s">
        <v>58</v>
      </c>
      <c r="C542" s="44" t="s">
        <v>1147</v>
      </c>
      <c r="D542" s="44" t="s">
        <v>402</v>
      </c>
      <c r="E542" s="44" t="s">
        <v>504</v>
      </c>
      <c r="F542" s="50">
        <v>187500</v>
      </c>
      <c r="G542" s="50">
        <v>187500</v>
      </c>
      <c r="H542" s="50">
        <v>187500</v>
      </c>
      <c r="I542" s="48">
        <f t="shared" si="8"/>
        <v>100</v>
      </c>
    </row>
    <row r="543" spans="1:9" ht="78.75" outlineLevel="3">
      <c r="A543" s="44" t="s">
        <v>536</v>
      </c>
      <c r="B543" s="46" t="s">
        <v>988</v>
      </c>
      <c r="C543" s="43" t="s">
        <v>986</v>
      </c>
      <c r="D543" s="43"/>
      <c r="E543" s="43"/>
      <c r="F543" s="47">
        <v>0</v>
      </c>
      <c r="G543" s="47">
        <v>398352.97</v>
      </c>
      <c r="H543" s="47">
        <v>230000</v>
      </c>
      <c r="I543" s="61">
        <f t="shared" si="8"/>
        <v>57.737739472608929</v>
      </c>
    </row>
    <row r="544" spans="1:9" ht="31.5" outlineLevel="7">
      <c r="A544" s="44" t="s">
        <v>534</v>
      </c>
      <c r="B544" s="46" t="s">
        <v>537</v>
      </c>
      <c r="C544" s="43" t="s">
        <v>986</v>
      </c>
      <c r="D544" s="43" t="s">
        <v>413</v>
      </c>
      <c r="E544" s="43"/>
      <c r="F544" s="47">
        <v>0</v>
      </c>
      <c r="G544" s="47">
        <v>398352.97</v>
      </c>
      <c r="H544" s="47">
        <v>230000</v>
      </c>
      <c r="I544" s="61">
        <f t="shared" si="8"/>
        <v>57.737739472608929</v>
      </c>
    </row>
    <row r="545" spans="1:9" ht="15.75" outlineLevel="7">
      <c r="A545" s="44" t="s">
        <v>532</v>
      </c>
      <c r="B545" s="46" t="s">
        <v>1734</v>
      </c>
      <c r="C545" s="43" t="s">
        <v>986</v>
      </c>
      <c r="D545" s="43" t="s">
        <v>413</v>
      </c>
      <c r="E545" s="43" t="s">
        <v>1769</v>
      </c>
      <c r="F545" s="47">
        <v>0</v>
      </c>
      <c r="G545" s="47">
        <v>398352.97</v>
      </c>
      <c r="H545" s="47">
        <v>230000</v>
      </c>
      <c r="I545" s="61">
        <f t="shared" si="8"/>
        <v>57.737739472608929</v>
      </c>
    </row>
    <row r="546" spans="1:9" ht="15.75" outlineLevel="7">
      <c r="A546" s="44" t="s">
        <v>221</v>
      </c>
      <c r="B546" s="46" t="s">
        <v>65</v>
      </c>
      <c r="C546" s="44" t="s">
        <v>986</v>
      </c>
      <c r="D546" s="44" t="s">
        <v>413</v>
      </c>
      <c r="E546" s="44" t="s">
        <v>952</v>
      </c>
      <c r="F546" s="50">
        <v>0</v>
      </c>
      <c r="G546" s="50">
        <v>398352.97</v>
      </c>
      <c r="H546" s="50">
        <v>230000</v>
      </c>
      <c r="I546" s="48">
        <f t="shared" si="8"/>
        <v>57.737739472608929</v>
      </c>
    </row>
    <row r="547" spans="1:9" ht="141.75" outlineLevel="3">
      <c r="A547" s="44" t="s">
        <v>529</v>
      </c>
      <c r="B547" s="49" t="s">
        <v>984</v>
      </c>
      <c r="C547" s="43" t="s">
        <v>982</v>
      </c>
      <c r="D547" s="43"/>
      <c r="E547" s="43"/>
      <c r="F547" s="47">
        <v>0</v>
      </c>
      <c r="G547" s="47">
        <v>159413.95000000001</v>
      </c>
      <c r="H547" s="47">
        <v>142253.95000000001</v>
      </c>
      <c r="I547" s="61">
        <f t="shared" si="8"/>
        <v>89.235571918266871</v>
      </c>
    </row>
    <row r="548" spans="1:9" ht="31.5" outlineLevel="7">
      <c r="A548" s="44" t="s">
        <v>527</v>
      </c>
      <c r="B548" s="46" t="s">
        <v>537</v>
      </c>
      <c r="C548" s="43" t="s">
        <v>982</v>
      </c>
      <c r="D548" s="43" t="s">
        <v>413</v>
      </c>
      <c r="E548" s="43"/>
      <c r="F548" s="47">
        <v>0</v>
      </c>
      <c r="G548" s="47">
        <v>159413.95000000001</v>
      </c>
      <c r="H548" s="47">
        <v>142253.95000000001</v>
      </c>
      <c r="I548" s="61">
        <f t="shared" si="8"/>
        <v>89.235571918266871</v>
      </c>
    </row>
    <row r="549" spans="1:9" ht="15.75" outlineLevel="7">
      <c r="A549" s="44" t="s">
        <v>525</v>
      </c>
      <c r="B549" s="46" t="s">
        <v>1733</v>
      </c>
      <c r="C549" s="43" t="s">
        <v>982</v>
      </c>
      <c r="D549" s="43" t="s">
        <v>413</v>
      </c>
      <c r="E549" s="43" t="s">
        <v>1768</v>
      </c>
      <c r="F549" s="47">
        <v>0</v>
      </c>
      <c r="G549" s="47">
        <v>75000</v>
      </c>
      <c r="H549" s="47">
        <v>75000</v>
      </c>
      <c r="I549" s="61">
        <f t="shared" si="8"/>
        <v>100</v>
      </c>
    </row>
    <row r="550" spans="1:9" ht="15.75" outlineLevel="7">
      <c r="A550" s="44" t="s">
        <v>523</v>
      </c>
      <c r="B550" s="46" t="s">
        <v>58</v>
      </c>
      <c r="C550" s="44" t="s">
        <v>982</v>
      </c>
      <c r="D550" s="44" t="s">
        <v>413</v>
      </c>
      <c r="E550" s="44" t="s">
        <v>504</v>
      </c>
      <c r="F550" s="50">
        <v>0</v>
      </c>
      <c r="G550" s="50">
        <v>75000</v>
      </c>
      <c r="H550" s="50">
        <v>75000</v>
      </c>
      <c r="I550" s="48">
        <f t="shared" si="8"/>
        <v>100</v>
      </c>
    </row>
    <row r="551" spans="1:9" ht="15.75" outlineLevel="7">
      <c r="A551" s="44" t="s">
        <v>520</v>
      </c>
      <c r="B551" s="46" t="s">
        <v>1734</v>
      </c>
      <c r="C551" s="43" t="s">
        <v>982</v>
      </c>
      <c r="D551" s="43" t="s">
        <v>413</v>
      </c>
      <c r="E551" s="43" t="s">
        <v>1769</v>
      </c>
      <c r="F551" s="47">
        <v>0</v>
      </c>
      <c r="G551" s="47">
        <v>84413.95</v>
      </c>
      <c r="H551" s="47">
        <v>67253.95</v>
      </c>
      <c r="I551" s="61">
        <f t="shared" si="8"/>
        <v>79.671606411025664</v>
      </c>
    </row>
    <row r="552" spans="1:9" ht="15.75" outlineLevel="7">
      <c r="A552" s="44" t="s">
        <v>519</v>
      </c>
      <c r="B552" s="46" t="s">
        <v>65</v>
      </c>
      <c r="C552" s="44" t="s">
        <v>982</v>
      </c>
      <c r="D552" s="44" t="s">
        <v>413</v>
      </c>
      <c r="E552" s="44" t="s">
        <v>952</v>
      </c>
      <c r="F552" s="50">
        <v>0</v>
      </c>
      <c r="G552" s="50">
        <v>84413.95</v>
      </c>
      <c r="H552" s="50">
        <v>67253.95</v>
      </c>
      <c r="I552" s="48">
        <f t="shared" si="8"/>
        <v>79.671606411025664</v>
      </c>
    </row>
    <row r="553" spans="1:9" ht="126" outlineLevel="3">
      <c r="A553" s="44" t="s">
        <v>518</v>
      </c>
      <c r="B553" s="49" t="s">
        <v>980</v>
      </c>
      <c r="C553" s="43" t="s">
        <v>978</v>
      </c>
      <c r="D553" s="43"/>
      <c r="E553" s="43"/>
      <c r="F553" s="47">
        <v>0</v>
      </c>
      <c r="G553" s="47">
        <v>4511073.13</v>
      </c>
      <c r="H553" s="47">
        <v>3952155.3</v>
      </c>
      <c r="I553" s="61">
        <f t="shared" si="8"/>
        <v>87.61009157038427</v>
      </c>
    </row>
    <row r="554" spans="1:9" ht="31.5" outlineLevel="7">
      <c r="A554" s="44" t="s">
        <v>517</v>
      </c>
      <c r="B554" s="46" t="s">
        <v>537</v>
      </c>
      <c r="C554" s="43" t="s">
        <v>978</v>
      </c>
      <c r="D554" s="43" t="s">
        <v>413</v>
      </c>
      <c r="E554" s="43"/>
      <c r="F554" s="47">
        <v>0</v>
      </c>
      <c r="G554" s="47">
        <v>4511073.13</v>
      </c>
      <c r="H554" s="47">
        <v>3952155.3</v>
      </c>
      <c r="I554" s="61">
        <f t="shared" si="8"/>
        <v>87.61009157038427</v>
      </c>
    </row>
    <row r="555" spans="1:9" ht="15.75" outlineLevel="7">
      <c r="A555" s="44" t="s">
        <v>516</v>
      </c>
      <c r="B555" s="46" t="s">
        <v>1733</v>
      </c>
      <c r="C555" s="43" t="s">
        <v>978</v>
      </c>
      <c r="D555" s="43" t="s">
        <v>413</v>
      </c>
      <c r="E555" s="43" t="s">
        <v>1768</v>
      </c>
      <c r="F555" s="47">
        <v>0</v>
      </c>
      <c r="G555" s="47">
        <v>893354.95</v>
      </c>
      <c r="H555" s="47">
        <v>484536.12</v>
      </c>
      <c r="I555" s="61">
        <f t="shared" si="8"/>
        <v>54.237805476983148</v>
      </c>
    </row>
    <row r="556" spans="1:9" ht="15.75" outlineLevel="7">
      <c r="A556" s="44" t="s">
        <v>514</v>
      </c>
      <c r="B556" s="46" t="s">
        <v>58</v>
      </c>
      <c r="C556" s="44" t="s">
        <v>978</v>
      </c>
      <c r="D556" s="44" t="s">
        <v>413</v>
      </c>
      <c r="E556" s="44" t="s">
        <v>504</v>
      </c>
      <c r="F556" s="50">
        <v>0</v>
      </c>
      <c r="G556" s="50">
        <v>893354.95</v>
      </c>
      <c r="H556" s="50">
        <v>484536.12</v>
      </c>
      <c r="I556" s="48">
        <f t="shared" si="8"/>
        <v>54.237805476983148</v>
      </c>
    </row>
    <row r="557" spans="1:9" ht="15.75" outlineLevel="7">
      <c r="A557" s="44" t="s">
        <v>513</v>
      </c>
      <c r="B557" s="46" t="s">
        <v>1734</v>
      </c>
      <c r="C557" s="43" t="s">
        <v>978</v>
      </c>
      <c r="D557" s="43" t="s">
        <v>413</v>
      </c>
      <c r="E557" s="43" t="s">
        <v>1769</v>
      </c>
      <c r="F557" s="47">
        <v>0</v>
      </c>
      <c r="G557" s="47">
        <v>3617718.18</v>
      </c>
      <c r="H557" s="47">
        <v>3467619.18</v>
      </c>
      <c r="I557" s="61">
        <f t="shared" si="8"/>
        <v>95.851003518466442</v>
      </c>
    </row>
    <row r="558" spans="1:9" ht="15.75" outlineLevel="7">
      <c r="A558" s="44" t="s">
        <v>511</v>
      </c>
      <c r="B558" s="46" t="s">
        <v>65</v>
      </c>
      <c r="C558" s="44" t="s">
        <v>978</v>
      </c>
      <c r="D558" s="44" t="s">
        <v>413</v>
      </c>
      <c r="E558" s="44" t="s">
        <v>952</v>
      </c>
      <c r="F558" s="50">
        <v>0</v>
      </c>
      <c r="G558" s="50">
        <v>3617718.18</v>
      </c>
      <c r="H558" s="50">
        <v>3467619.18</v>
      </c>
      <c r="I558" s="48">
        <f t="shared" si="8"/>
        <v>95.851003518466442</v>
      </c>
    </row>
    <row r="559" spans="1:9" ht="157.5" outlineLevel="3">
      <c r="A559" s="44" t="s">
        <v>509</v>
      </c>
      <c r="B559" s="49" t="s">
        <v>976</v>
      </c>
      <c r="C559" s="43" t="s">
        <v>974</v>
      </c>
      <c r="D559" s="43"/>
      <c r="E559" s="43"/>
      <c r="F559" s="47">
        <v>1000</v>
      </c>
      <c r="G559" s="47">
        <v>0</v>
      </c>
      <c r="H559" s="47">
        <v>0</v>
      </c>
      <c r="I559" s="61">
        <v>0</v>
      </c>
    </row>
    <row r="560" spans="1:9" ht="31.5" outlineLevel="7">
      <c r="A560" s="44" t="s">
        <v>508</v>
      </c>
      <c r="B560" s="46" t="s">
        <v>537</v>
      </c>
      <c r="C560" s="43" t="s">
        <v>974</v>
      </c>
      <c r="D560" s="43" t="s">
        <v>413</v>
      </c>
      <c r="E560" s="43"/>
      <c r="F560" s="47">
        <v>1000</v>
      </c>
      <c r="G560" s="47">
        <v>0</v>
      </c>
      <c r="H560" s="47">
        <v>0</v>
      </c>
      <c r="I560" s="61">
        <v>0</v>
      </c>
    </row>
    <row r="561" spans="1:9" ht="15.75" outlineLevel="7">
      <c r="A561" s="44" t="s">
        <v>507</v>
      </c>
      <c r="B561" s="46" t="s">
        <v>1734</v>
      </c>
      <c r="C561" s="43" t="s">
        <v>974</v>
      </c>
      <c r="D561" s="43" t="s">
        <v>413</v>
      </c>
      <c r="E561" s="43" t="s">
        <v>1769</v>
      </c>
      <c r="F561" s="47">
        <v>1000</v>
      </c>
      <c r="G561" s="47">
        <v>0</v>
      </c>
      <c r="H561" s="47">
        <v>0</v>
      </c>
      <c r="I561" s="61">
        <v>0</v>
      </c>
    </row>
    <row r="562" spans="1:9" ht="15.75" outlineLevel="7">
      <c r="A562" s="44" t="s">
        <v>506</v>
      </c>
      <c r="B562" s="46" t="s">
        <v>65</v>
      </c>
      <c r="C562" s="44" t="s">
        <v>974</v>
      </c>
      <c r="D562" s="44" t="s">
        <v>413</v>
      </c>
      <c r="E562" s="44" t="s">
        <v>952</v>
      </c>
      <c r="F562" s="50">
        <v>1000</v>
      </c>
      <c r="G562" s="50">
        <v>0</v>
      </c>
      <c r="H562" s="50">
        <v>0</v>
      </c>
      <c r="I562" s="48">
        <v>0</v>
      </c>
    </row>
    <row r="563" spans="1:9" ht="94.5" outlineLevel="3">
      <c r="A563" s="44" t="s">
        <v>505</v>
      </c>
      <c r="B563" s="46" t="s">
        <v>972</v>
      </c>
      <c r="C563" s="43" t="s">
        <v>968</v>
      </c>
      <c r="D563" s="43"/>
      <c r="E563" s="43"/>
      <c r="F563" s="47">
        <v>0</v>
      </c>
      <c r="G563" s="47">
        <v>460400</v>
      </c>
      <c r="H563" s="47">
        <v>460400</v>
      </c>
      <c r="I563" s="61">
        <f t="shared" si="8"/>
        <v>100</v>
      </c>
    </row>
    <row r="564" spans="1:9" ht="15.75" outlineLevel="7">
      <c r="A564" s="44" t="s">
        <v>502</v>
      </c>
      <c r="B564" s="46" t="s">
        <v>970</v>
      </c>
      <c r="C564" s="43" t="s">
        <v>968</v>
      </c>
      <c r="D564" s="43" t="s">
        <v>817</v>
      </c>
      <c r="E564" s="43"/>
      <c r="F564" s="47">
        <v>0</v>
      </c>
      <c r="G564" s="47">
        <v>100000</v>
      </c>
      <c r="H564" s="47">
        <v>100000</v>
      </c>
      <c r="I564" s="61">
        <f t="shared" si="8"/>
        <v>100</v>
      </c>
    </row>
    <row r="565" spans="1:9" ht="15.75" outlineLevel="7">
      <c r="A565" s="44" t="s">
        <v>501</v>
      </c>
      <c r="B565" s="46" t="s">
        <v>1734</v>
      </c>
      <c r="C565" s="43" t="s">
        <v>968</v>
      </c>
      <c r="D565" s="43" t="s">
        <v>817</v>
      </c>
      <c r="E565" s="43" t="s">
        <v>1769</v>
      </c>
      <c r="F565" s="47">
        <v>0</v>
      </c>
      <c r="G565" s="47">
        <v>100000</v>
      </c>
      <c r="H565" s="47">
        <v>100000</v>
      </c>
      <c r="I565" s="61">
        <f t="shared" si="8"/>
        <v>100</v>
      </c>
    </row>
    <row r="566" spans="1:9" ht="15.75" outlineLevel="7">
      <c r="A566" s="44" t="s">
        <v>500</v>
      </c>
      <c r="B566" s="46" t="s">
        <v>65</v>
      </c>
      <c r="C566" s="44" t="s">
        <v>968</v>
      </c>
      <c r="D566" s="44" t="s">
        <v>817</v>
      </c>
      <c r="E566" s="44" t="s">
        <v>952</v>
      </c>
      <c r="F566" s="50">
        <v>0</v>
      </c>
      <c r="G566" s="50">
        <v>100000</v>
      </c>
      <c r="H566" s="50">
        <v>100000</v>
      </c>
      <c r="I566" s="48">
        <f t="shared" si="8"/>
        <v>100</v>
      </c>
    </row>
    <row r="567" spans="1:9" ht="31.5" outlineLevel="7">
      <c r="A567" s="44" t="s">
        <v>499</v>
      </c>
      <c r="B567" s="46" t="s">
        <v>537</v>
      </c>
      <c r="C567" s="43" t="s">
        <v>968</v>
      </c>
      <c r="D567" s="43" t="s">
        <v>413</v>
      </c>
      <c r="E567" s="43"/>
      <c r="F567" s="47">
        <v>0</v>
      </c>
      <c r="G567" s="47">
        <v>360400</v>
      </c>
      <c r="H567" s="47">
        <v>360400</v>
      </c>
      <c r="I567" s="61">
        <f t="shared" si="8"/>
        <v>100</v>
      </c>
    </row>
    <row r="568" spans="1:9" ht="15.75" outlineLevel="7">
      <c r="A568" s="44" t="s">
        <v>498</v>
      </c>
      <c r="B568" s="46" t="s">
        <v>1734</v>
      </c>
      <c r="C568" s="43" t="s">
        <v>968</v>
      </c>
      <c r="D568" s="43" t="s">
        <v>413</v>
      </c>
      <c r="E568" s="43" t="s">
        <v>1769</v>
      </c>
      <c r="F568" s="47">
        <v>0</v>
      </c>
      <c r="G568" s="47">
        <v>360400</v>
      </c>
      <c r="H568" s="47">
        <v>360400</v>
      </c>
      <c r="I568" s="61">
        <f t="shared" si="8"/>
        <v>100</v>
      </c>
    </row>
    <row r="569" spans="1:9" ht="15.75" outlineLevel="7">
      <c r="A569" s="44" t="s">
        <v>496</v>
      </c>
      <c r="B569" s="46" t="s">
        <v>65</v>
      </c>
      <c r="C569" s="44" t="s">
        <v>968</v>
      </c>
      <c r="D569" s="44" t="s">
        <v>413</v>
      </c>
      <c r="E569" s="44" t="s">
        <v>952</v>
      </c>
      <c r="F569" s="50">
        <v>0</v>
      </c>
      <c r="G569" s="50">
        <v>360400</v>
      </c>
      <c r="H569" s="50">
        <v>360400</v>
      </c>
      <c r="I569" s="48">
        <f t="shared" si="8"/>
        <v>100</v>
      </c>
    </row>
    <row r="570" spans="1:9" ht="173.25" outlineLevel="3">
      <c r="A570" s="44" t="s">
        <v>495</v>
      </c>
      <c r="B570" s="49" t="s">
        <v>966</v>
      </c>
      <c r="C570" s="43" t="s">
        <v>964</v>
      </c>
      <c r="D570" s="43"/>
      <c r="E570" s="43"/>
      <c r="F570" s="47">
        <v>0</v>
      </c>
      <c r="G570" s="47">
        <v>1437200</v>
      </c>
      <c r="H570" s="47">
        <v>1437200</v>
      </c>
      <c r="I570" s="61">
        <f t="shared" si="8"/>
        <v>100</v>
      </c>
    </row>
    <row r="571" spans="1:9" ht="31.5" outlineLevel="7">
      <c r="A571" s="44" t="s">
        <v>493</v>
      </c>
      <c r="B571" s="46" t="s">
        <v>537</v>
      </c>
      <c r="C571" s="43" t="s">
        <v>964</v>
      </c>
      <c r="D571" s="43" t="s">
        <v>413</v>
      </c>
      <c r="E571" s="43"/>
      <c r="F571" s="47">
        <v>0</v>
      </c>
      <c r="G571" s="47">
        <v>1437200</v>
      </c>
      <c r="H571" s="47">
        <v>1437200</v>
      </c>
      <c r="I571" s="61">
        <f t="shared" si="8"/>
        <v>100</v>
      </c>
    </row>
    <row r="572" spans="1:9" ht="15.75" outlineLevel="7">
      <c r="A572" s="44" t="s">
        <v>491</v>
      </c>
      <c r="B572" s="46" t="s">
        <v>1734</v>
      </c>
      <c r="C572" s="43" t="s">
        <v>964</v>
      </c>
      <c r="D572" s="43" t="s">
        <v>413</v>
      </c>
      <c r="E572" s="43" t="s">
        <v>1769</v>
      </c>
      <c r="F572" s="47">
        <v>0</v>
      </c>
      <c r="G572" s="47">
        <v>1437200</v>
      </c>
      <c r="H572" s="47">
        <v>1437200</v>
      </c>
      <c r="I572" s="61">
        <f t="shared" si="8"/>
        <v>100</v>
      </c>
    </row>
    <row r="573" spans="1:9" ht="15.75" outlineLevel="7">
      <c r="A573" s="44" t="s">
        <v>489</v>
      </c>
      <c r="B573" s="46" t="s">
        <v>65</v>
      </c>
      <c r="C573" s="44" t="s">
        <v>964</v>
      </c>
      <c r="D573" s="44" t="s">
        <v>413</v>
      </c>
      <c r="E573" s="44" t="s">
        <v>952</v>
      </c>
      <c r="F573" s="50">
        <v>0</v>
      </c>
      <c r="G573" s="50">
        <v>1437200</v>
      </c>
      <c r="H573" s="50">
        <v>1437200</v>
      </c>
      <c r="I573" s="48">
        <f t="shared" si="8"/>
        <v>100</v>
      </c>
    </row>
    <row r="574" spans="1:9" ht="157.5" outlineLevel="3">
      <c r="A574" s="44" t="s">
        <v>487</v>
      </c>
      <c r="B574" s="49" t="s">
        <v>962</v>
      </c>
      <c r="C574" s="43" t="s">
        <v>960</v>
      </c>
      <c r="D574" s="43"/>
      <c r="E574" s="43"/>
      <c r="F574" s="47">
        <v>50000</v>
      </c>
      <c r="G574" s="47">
        <v>0</v>
      </c>
      <c r="H574" s="47">
        <v>0</v>
      </c>
      <c r="I574" s="61">
        <v>0</v>
      </c>
    </row>
    <row r="575" spans="1:9" ht="31.5" outlineLevel="7">
      <c r="A575" s="44" t="s">
        <v>486</v>
      </c>
      <c r="B575" s="46" t="s">
        <v>537</v>
      </c>
      <c r="C575" s="43" t="s">
        <v>960</v>
      </c>
      <c r="D575" s="43" t="s">
        <v>413</v>
      </c>
      <c r="E575" s="43"/>
      <c r="F575" s="47">
        <v>50000</v>
      </c>
      <c r="G575" s="47">
        <v>0</v>
      </c>
      <c r="H575" s="47">
        <v>0</v>
      </c>
      <c r="I575" s="61">
        <v>0</v>
      </c>
    </row>
    <row r="576" spans="1:9" ht="15.75" outlineLevel="7">
      <c r="A576" s="44" t="s">
        <v>485</v>
      </c>
      <c r="B576" s="46" t="s">
        <v>1734</v>
      </c>
      <c r="C576" s="43" t="s">
        <v>960</v>
      </c>
      <c r="D576" s="43" t="s">
        <v>413</v>
      </c>
      <c r="E576" s="43" t="s">
        <v>1769</v>
      </c>
      <c r="F576" s="47">
        <v>50000</v>
      </c>
      <c r="G576" s="47">
        <v>0</v>
      </c>
      <c r="H576" s="47">
        <v>0</v>
      </c>
      <c r="I576" s="61">
        <v>0</v>
      </c>
    </row>
    <row r="577" spans="1:9" ht="15.75" outlineLevel="7">
      <c r="A577" s="44" t="s">
        <v>483</v>
      </c>
      <c r="B577" s="46" t="s">
        <v>65</v>
      </c>
      <c r="C577" s="44" t="s">
        <v>960</v>
      </c>
      <c r="D577" s="44" t="s">
        <v>413</v>
      </c>
      <c r="E577" s="44" t="s">
        <v>952</v>
      </c>
      <c r="F577" s="50">
        <v>50000</v>
      </c>
      <c r="G577" s="50">
        <v>0</v>
      </c>
      <c r="H577" s="50">
        <v>0</v>
      </c>
      <c r="I577" s="48">
        <v>0</v>
      </c>
    </row>
    <row r="578" spans="1:9" ht="157.5" outlineLevel="3">
      <c r="A578" s="44" t="s">
        <v>481</v>
      </c>
      <c r="B578" s="49" t="s">
        <v>958</v>
      </c>
      <c r="C578" s="43" t="s">
        <v>956</v>
      </c>
      <c r="D578" s="43"/>
      <c r="E578" s="43"/>
      <c r="F578" s="47">
        <v>0</v>
      </c>
      <c r="G578" s="47">
        <v>63350</v>
      </c>
      <c r="H578" s="47">
        <v>63350</v>
      </c>
      <c r="I578" s="61">
        <f t="shared" si="8"/>
        <v>100</v>
      </c>
    </row>
    <row r="579" spans="1:9" ht="31.5" outlineLevel="7">
      <c r="A579" s="44" t="s">
        <v>480</v>
      </c>
      <c r="B579" s="46" t="s">
        <v>537</v>
      </c>
      <c r="C579" s="43" t="s">
        <v>956</v>
      </c>
      <c r="D579" s="43" t="s">
        <v>413</v>
      </c>
      <c r="E579" s="43"/>
      <c r="F579" s="47">
        <v>0</v>
      </c>
      <c r="G579" s="47">
        <v>63350</v>
      </c>
      <c r="H579" s="47">
        <v>63350</v>
      </c>
      <c r="I579" s="61">
        <f t="shared" si="8"/>
        <v>100</v>
      </c>
    </row>
    <row r="580" spans="1:9" ht="15.75" outlineLevel="7">
      <c r="A580" s="44" t="s">
        <v>476</v>
      </c>
      <c r="B580" s="46" t="s">
        <v>1734</v>
      </c>
      <c r="C580" s="43" t="s">
        <v>956</v>
      </c>
      <c r="D580" s="43" t="s">
        <v>413</v>
      </c>
      <c r="E580" s="43" t="s">
        <v>1769</v>
      </c>
      <c r="F580" s="47">
        <v>0</v>
      </c>
      <c r="G580" s="47">
        <v>63350</v>
      </c>
      <c r="H580" s="47">
        <v>63350</v>
      </c>
      <c r="I580" s="61">
        <f t="shared" si="8"/>
        <v>100</v>
      </c>
    </row>
    <row r="581" spans="1:9" ht="15.75" outlineLevel="7">
      <c r="A581" s="44" t="s">
        <v>473</v>
      </c>
      <c r="B581" s="46" t="s">
        <v>65</v>
      </c>
      <c r="C581" s="44" t="s">
        <v>956</v>
      </c>
      <c r="D581" s="44" t="s">
        <v>413</v>
      </c>
      <c r="E581" s="44" t="s">
        <v>952</v>
      </c>
      <c r="F581" s="50">
        <v>0</v>
      </c>
      <c r="G581" s="50">
        <v>63350</v>
      </c>
      <c r="H581" s="50">
        <v>63350</v>
      </c>
      <c r="I581" s="48">
        <f t="shared" si="8"/>
        <v>100</v>
      </c>
    </row>
    <row r="582" spans="1:9" ht="173.25" outlineLevel="3">
      <c r="A582" s="44" t="s">
        <v>470</v>
      </c>
      <c r="B582" s="49" t="s">
        <v>954</v>
      </c>
      <c r="C582" s="43" t="s">
        <v>951</v>
      </c>
      <c r="D582" s="43"/>
      <c r="E582" s="43"/>
      <c r="F582" s="47">
        <v>0</v>
      </c>
      <c r="G582" s="47">
        <v>14800</v>
      </c>
      <c r="H582" s="47">
        <v>14800</v>
      </c>
      <c r="I582" s="61">
        <f t="shared" si="8"/>
        <v>100</v>
      </c>
    </row>
    <row r="583" spans="1:9" ht="31.5" outlineLevel="7">
      <c r="A583" s="44" t="s">
        <v>468</v>
      </c>
      <c r="B583" s="46" t="s">
        <v>537</v>
      </c>
      <c r="C583" s="43" t="s">
        <v>951</v>
      </c>
      <c r="D583" s="43" t="s">
        <v>413</v>
      </c>
      <c r="E583" s="43"/>
      <c r="F583" s="47">
        <v>0</v>
      </c>
      <c r="G583" s="47">
        <v>14800</v>
      </c>
      <c r="H583" s="47">
        <v>14800</v>
      </c>
      <c r="I583" s="61">
        <f t="shared" si="8"/>
        <v>100</v>
      </c>
    </row>
    <row r="584" spans="1:9" ht="15.75" outlineLevel="7">
      <c r="A584" s="44" t="s">
        <v>467</v>
      </c>
      <c r="B584" s="46" t="s">
        <v>1734</v>
      </c>
      <c r="C584" s="43" t="s">
        <v>951</v>
      </c>
      <c r="D584" s="43" t="s">
        <v>413</v>
      </c>
      <c r="E584" s="43" t="s">
        <v>1769</v>
      </c>
      <c r="F584" s="47">
        <v>0</v>
      </c>
      <c r="G584" s="47">
        <v>14800</v>
      </c>
      <c r="H584" s="47">
        <v>14800</v>
      </c>
      <c r="I584" s="61">
        <f t="shared" ref="I584:I644" si="9">H584/G584*100</f>
        <v>100</v>
      </c>
    </row>
    <row r="585" spans="1:9" ht="15.75" outlineLevel="7">
      <c r="A585" s="44" t="s">
        <v>465</v>
      </c>
      <c r="B585" s="46" t="s">
        <v>65</v>
      </c>
      <c r="C585" s="44" t="s">
        <v>951</v>
      </c>
      <c r="D585" s="44" t="s">
        <v>413</v>
      </c>
      <c r="E585" s="44" t="s">
        <v>952</v>
      </c>
      <c r="F585" s="50">
        <v>0</v>
      </c>
      <c r="G585" s="50">
        <v>14800</v>
      </c>
      <c r="H585" s="50">
        <v>14800</v>
      </c>
      <c r="I585" s="48">
        <f t="shared" si="9"/>
        <v>100</v>
      </c>
    </row>
    <row r="586" spans="1:9" ht="47.25" outlineLevel="2">
      <c r="A586" s="44" t="s">
        <v>462</v>
      </c>
      <c r="B586" s="46" t="s">
        <v>943</v>
      </c>
      <c r="C586" s="43" t="s">
        <v>944</v>
      </c>
      <c r="D586" s="43"/>
      <c r="E586" s="43"/>
      <c r="F586" s="47">
        <v>95700</v>
      </c>
      <c r="G586" s="47">
        <v>4187618</v>
      </c>
      <c r="H586" s="47">
        <v>3849869.54</v>
      </c>
      <c r="I586" s="61">
        <f t="shared" si="9"/>
        <v>91.934592410291486</v>
      </c>
    </row>
    <row r="587" spans="1:9" ht="78.75" outlineLevel="3">
      <c r="A587" s="44" t="s">
        <v>460</v>
      </c>
      <c r="B587" s="46" t="s">
        <v>941</v>
      </c>
      <c r="C587" s="43" t="s">
        <v>936</v>
      </c>
      <c r="D587" s="43"/>
      <c r="E587" s="43"/>
      <c r="F587" s="47">
        <v>0</v>
      </c>
      <c r="G587" s="47">
        <v>2296628.5699999998</v>
      </c>
      <c r="H587" s="47">
        <v>2060490.66</v>
      </c>
      <c r="I587" s="61">
        <f t="shared" si="9"/>
        <v>89.718062681768345</v>
      </c>
    </row>
    <row r="588" spans="1:9" ht="15.75" outlineLevel="7">
      <c r="A588" s="44" t="s">
        <v>457</v>
      </c>
      <c r="B588" s="46" t="s">
        <v>143</v>
      </c>
      <c r="C588" s="43" t="s">
        <v>936</v>
      </c>
      <c r="D588" s="43" t="s">
        <v>144</v>
      </c>
      <c r="E588" s="43"/>
      <c r="F588" s="47">
        <v>0</v>
      </c>
      <c r="G588" s="47">
        <v>1426599.47</v>
      </c>
      <c r="H588" s="47">
        <v>1266347.82</v>
      </c>
      <c r="I588" s="61">
        <f t="shared" si="9"/>
        <v>88.766878625014499</v>
      </c>
    </row>
    <row r="589" spans="1:9" ht="15.75" outlineLevel="7">
      <c r="A589" s="44" t="s">
        <v>456</v>
      </c>
      <c r="B589" s="46" t="s">
        <v>1734</v>
      </c>
      <c r="C589" s="43" t="s">
        <v>936</v>
      </c>
      <c r="D589" s="43" t="s">
        <v>144</v>
      </c>
      <c r="E589" s="43" t="s">
        <v>1769</v>
      </c>
      <c r="F589" s="47">
        <v>0</v>
      </c>
      <c r="G589" s="47">
        <v>1426599.47</v>
      </c>
      <c r="H589" s="47">
        <v>1266347.82</v>
      </c>
      <c r="I589" s="61">
        <f t="shared" si="9"/>
        <v>88.766878625014499</v>
      </c>
    </row>
    <row r="590" spans="1:9" ht="31.5" outlineLevel="7">
      <c r="A590" s="44" t="s">
        <v>455</v>
      </c>
      <c r="B590" s="46" t="s">
        <v>67</v>
      </c>
      <c r="C590" s="44" t="s">
        <v>936</v>
      </c>
      <c r="D590" s="44" t="s">
        <v>144</v>
      </c>
      <c r="E590" s="44" t="s">
        <v>931</v>
      </c>
      <c r="F590" s="50">
        <v>0</v>
      </c>
      <c r="G590" s="50">
        <v>1426599.47</v>
      </c>
      <c r="H590" s="50">
        <v>1266347.82</v>
      </c>
      <c r="I590" s="48">
        <f t="shared" si="9"/>
        <v>88.766878625014499</v>
      </c>
    </row>
    <row r="591" spans="1:9" ht="63" outlineLevel="7">
      <c r="A591" s="44" t="s">
        <v>454</v>
      </c>
      <c r="B591" s="46" t="s">
        <v>137</v>
      </c>
      <c r="C591" s="43" t="s">
        <v>936</v>
      </c>
      <c r="D591" s="43" t="s">
        <v>138</v>
      </c>
      <c r="E591" s="43"/>
      <c r="F591" s="47">
        <v>0</v>
      </c>
      <c r="G591" s="47">
        <v>420326.1</v>
      </c>
      <c r="H591" s="47">
        <v>406305.86</v>
      </c>
      <c r="I591" s="61">
        <f t="shared" si="9"/>
        <v>96.664437445117031</v>
      </c>
    </row>
    <row r="592" spans="1:9" ht="15.75" outlineLevel="7">
      <c r="A592" s="44" t="s">
        <v>451</v>
      </c>
      <c r="B592" s="46" t="s">
        <v>1734</v>
      </c>
      <c r="C592" s="43" t="s">
        <v>936</v>
      </c>
      <c r="D592" s="43" t="s">
        <v>138</v>
      </c>
      <c r="E592" s="43" t="s">
        <v>1769</v>
      </c>
      <c r="F592" s="47">
        <v>0</v>
      </c>
      <c r="G592" s="47">
        <v>420326.1</v>
      </c>
      <c r="H592" s="47">
        <v>406305.86</v>
      </c>
      <c r="I592" s="61">
        <f t="shared" si="9"/>
        <v>96.664437445117031</v>
      </c>
    </row>
    <row r="593" spans="1:9" ht="31.5" outlineLevel="7">
      <c r="A593" s="44" t="s">
        <v>449</v>
      </c>
      <c r="B593" s="46" t="s">
        <v>67</v>
      </c>
      <c r="C593" s="44" t="s">
        <v>936</v>
      </c>
      <c r="D593" s="44" t="s">
        <v>138</v>
      </c>
      <c r="E593" s="44" t="s">
        <v>931</v>
      </c>
      <c r="F593" s="50">
        <v>0</v>
      </c>
      <c r="G593" s="50">
        <v>420326.1</v>
      </c>
      <c r="H593" s="50">
        <v>406305.86</v>
      </c>
      <c r="I593" s="48">
        <f t="shared" si="9"/>
        <v>96.664437445117031</v>
      </c>
    </row>
    <row r="594" spans="1:9" ht="47.25" outlineLevel="7">
      <c r="A594" s="44" t="s">
        <v>448</v>
      </c>
      <c r="B594" s="46" t="s">
        <v>134</v>
      </c>
      <c r="C594" s="43" t="s">
        <v>936</v>
      </c>
      <c r="D594" s="43" t="s">
        <v>135</v>
      </c>
      <c r="E594" s="43"/>
      <c r="F594" s="47">
        <v>0</v>
      </c>
      <c r="G594" s="47">
        <v>448703</v>
      </c>
      <c r="H594" s="47">
        <v>387836.98</v>
      </c>
      <c r="I594" s="61">
        <f t="shared" si="9"/>
        <v>86.435120781452312</v>
      </c>
    </row>
    <row r="595" spans="1:9" ht="15.75" outlineLevel="7">
      <c r="A595" s="44" t="s">
        <v>446</v>
      </c>
      <c r="B595" s="46" t="s">
        <v>1734</v>
      </c>
      <c r="C595" s="43" t="s">
        <v>936</v>
      </c>
      <c r="D595" s="43" t="s">
        <v>135</v>
      </c>
      <c r="E595" s="43" t="s">
        <v>1769</v>
      </c>
      <c r="F595" s="47">
        <v>0</v>
      </c>
      <c r="G595" s="47">
        <v>448703</v>
      </c>
      <c r="H595" s="47">
        <v>387836.98</v>
      </c>
      <c r="I595" s="61">
        <f t="shared" si="9"/>
        <v>86.435120781452312</v>
      </c>
    </row>
    <row r="596" spans="1:9" ht="31.5" outlineLevel="7">
      <c r="A596" s="44" t="s">
        <v>444</v>
      </c>
      <c r="B596" s="46" t="s">
        <v>67</v>
      </c>
      <c r="C596" s="44" t="s">
        <v>936</v>
      </c>
      <c r="D596" s="44" t="s">
        <v>135</v>
      </c>
      <c r="E596" s="44" t="s">
        <v>931</v>
      </c>
      <c r="F596" s="50">
        <v>0</v>
      </c>
      <c r="G596" s="50">
        <v>448703</v>
      </c>
      <c r="H596" s="50">
        <v>387836.98</v>
      </c>
      <c r="I596" s="48">
        <f t="shared" si="9"/>
        <v>86.435120781452312</v>
      </c>
    </row>
    <row r="597" spans="1:9" ht="15.75" outlineLevel="7">
      <c r="A597" s="44" t="s">
        <v>443</v>
      </c>
      <c r="B597" s="46" t="s">
        <v>122</v>
      </c>
      <c r="C597" s="43" t="s">
        <v>936</v>
      </c>
      <c r="D597" s="43" t="s">
        <v>123</v>
      </c>
      <c r="E597" s="43"/>
      <c r="F597" s="47">
        <v>0</v>
      </c>
      <c r="G597" s="47">
        <v>1000</v>
      </c>
      <c r="H597" s="47">
        <v>0</v>
      </c>
      <c r="I597" s="61">
        <f t="shared" si="9"/>
        <v>0</v>
      </c>
    </row>
    <row r="598" spans="1:9" ht="15.75" outlineLevel="7">
      <c r="A598" s="44" t="s">
        <v>442</v>
      </c>
      <c r="B598" s="46" t="s">
        <v>1734</v>
      </c>
      <c r="C598" s="43" t="s">
        <v>936</v>
      </c>
      <c r="D598" s="43" t="s">
        <v>123</v>
      </c>
      <c r="E598" s="43" t="s">
        <v>1769</v>
      </c>
      <c r="F598" s="47">
        <v>0</v>
      </c>
      <c r="G598" s="47">
        <v>1000</v>
      </c>
      <c r="H598" s="47">
        <v>0</v>
      </c>
      <c r="I598" s="61">
        <f t="shared" si="9"/>
        <v>0</v>
      </c>
    </row>
    <row r="599" spans="1:9" ht="31.5" outlineLevel="7">
      <c r="A599" s="44" t="s">
        <v>441</v>
      </c>
      <c r="B599" s="46" t="s">
        <v>67</v>
      </c>
      <c r="C599" s="44" t="s">
        <v>936</v>
      </c>
      <c r="D599" s="44" t="s">
        <v>123</v>
      </c>
      <c r="E599" s="44" t="s">
        <v>931</v>
      </c>
      <c r="F599" s="50">
        <v>0</v>
      </c>
      <c r="G599" s="50">
        <v>1000</v>
      </c>
      <c r="H599" s="50">
        <v>0</v>
      </c>
      <c r="I599" s="48">
        <f t="shared" si="9"/>
        <v>0</v>
      </c>
    </row>
    <row r="600" spans="1:9" ht="126" outlineLevel="3">
      <c r="A600" s="44" t="s">
        <v>440</v>
      </c>
      <c r="B600" s="49" t="s">
        <v>934</v>
      </c>
      <c r="C600" s="43" t="s">
        <v>930</v>
      </c>
      <c r="D600" s="43"/>
      <c r="E600" s="43"/>
      <c r="F600" s="47">
        <v>0</v>
      </c>
      <c r="G600" s="47">
        <v>1784781.88</v>
      </c>
      <c r="H600" s="47">
        <v>1683171.33</v>
      </c>
      <c r="I600" s="61">
        <f t="shared" si="9"/>
        <v>94.306836530635337</v>
      </c>
    </row>
    <row r="601" spans="1:9" ht="15.75" outlineLevel="7">
      <c r="A601" s="44" t="s">
        <v>438</v>
      </c>
      <c r="B601" s="46" t="s">
        <v>143</v>
      </c>
      <c r="C601" s="43" t="s">
        <v>930</v>
      </c>
      <c r="D601" s="43" t="s">
        <v>144</v>
      </c>
      <c r="E601" s="43"/>
      <c r="F601" s="47">
        <v>0</v>
      </c>
      <c r="G601" s="47">
        <v>1363191.53</v>
      </c>
      <c r="H601" s="47">
        <v>1291251.8400000001</v>
      </c>
      <c r="I601" s="61">
        <f t="shared" si="9"/>
        <v>94.72270121866147</v>
      </c>
    </row>
    <row r="602" spans="1:9" ht="15.75" outlineLevel="7">
      <c r="A602" s="44" t="s">
        <v>436</v>
      </c>
      <c r="B602" s="46" t="s">
        <v>1734</v>
      </c>
      <c r="C602" s="43" t="s">
        <v>930</v>
      </c>
      <c r="D602" s="43" t="s">
        <v>144</v>
      </c>
      <c r="E602" s="43" t="s">
        <v>1769</v>
      </c>
      <c r="F602" s="47">
        <v>0</v>
      </c>
      <c r="G602" s="47">
        <v>1363191.53</v>
      </c>
      <c r="H602" s="47">
        <v>1291251.8400000001</v>
      </c>
      <c r="I602" s="61">
        <f t="shared" si="9"/>
        <v>94.72270121866147</v>
      </c>
    </row>
    <row r="603" spans="1:9" ht="31.5" outlineLevel="7">
      <c r="A603" s="44" t="s">
        <v>435</v>
      </c>
      <c r="B603" s="46" t="s">
        <v>67</v>
      </c>
      <c r="C603" s="44" t="s">
        <v>930</v>
      </c>
      <c r="D603" s="44" t="s">
        <v>144</v>
      </c>
      <c r="E603" s="44" t="s">
        <v>931</v>
      </c>
      <c r="F603" s="50">
        <v>0</v>
      </c>
      <c r="G603" s="50">
        <v>1363191.53</v>
      </c>
      <c r="H603" s="50">
        <v>1291251.8400000001</v>
      </c>
      <c r="I603" s="48">
        <f t="shared" si="9"/>
        <v>94.72270121866147</v>
      </c>
    </row>
    <row r="604" spans="1:9" ht="63" outlineLevel="7">
      <c r="A604" s="44" t="s">
        <v>434</v>
      </c>
      <c r="B604" s="46" t="s">
        <v>137</v>
      </c>
      <c r="C604" s="43" t="s">
        <v>930</v>
      </c>
      <c r="D604" s="43" t="s">
        <v>138</v>
      </c>
      <c r="E604" s="43"/>
      <c r="F604" s="47">
        <v>0</v>
      </c>
      <c r="G604" s="47">
        <v>421590.35</v>
      </c>
      <c r="H604" s="47">
        <v>391919.49</v>
      </c>
      <c r="I604" s="61">
        <f t="shared" si="9"/>
        <v>92.962158645234652</v>
      </c>
    </row>
    <row r="605" spans="1:9" ht="15.75" outlineLevel="7">
      <c r="A605" s="44" t="s">
        <v>433</v>
      </c>
      <c r="B605" s="46" t="s">
        <v>1734</v>
      </c>
      <c r="C605" s="43" t="s">
        <v>930</v>
      </c>
      <c r="D605" s="43" t="s">
        <v>138</v>
      </c>
      <c r="E605" s="43" t="s">
        <v>1769</v>
      </c>
      <c r="F605" s="47">
        <v>0</v>
      </c>
      <c r="G605" s="47">
        <v>421590.35</v>
      </c>
      <c r="H605" s="47">
        <v>391919.49</v>
      </c>
      <c r="I605" s="61">
        <f t="shared" si="9"/>
        <v>92.962158645234652</v>
      </c>
    </row>
    <row r="606" spans="1:9" ht="31.5" outlineLevel="7">
      <c r="A606" s="44" t="s">
        <v>432</v>
      </c>
      <c r="B606" s="46" t="s">
        <v>67</v>
      </c>
      <c r="C606" s="44" t="s">
        <v>930</v>
      </c>
      <c r="D606" s="44" t="s">
        <v>138</v>
      </c>
      <c r="E606" s="44" t="s">
        <v>931</v>
      </c>
      <c r="F606" s="50">
        <v>0</v>
      </c>
      <c r="G606" s="50">
        <v>421590.35</v>
      </c>
      <c r="H606" s="50">
        <v>391919.49</v>
      </c>
      <c r="I606" s="48">
        <f t="shared" si="9"/>
        <v>92.962158645234652</v>
      </c>
    </row>
    <row r="607" spans="1:9" ht="63" outlineLevel="3">
      <c r="A607" s="44" t="s">
        <v>430</v>
      </c>
      <c r="B607" s="46" t="s">
        <v>1314</v>
      </c>
      <c r="C607" s="43" t="s">
        <v>1312</v>
      </c>
      <c r="D607" s="43"/>
      <c r="E607" s="43"/>
      <c r="F607" s="47">
        <v>95700</v>
      </c>
      <c r="G607" s="47">
        <v>106207.55</v>
      </c>
      <c r="H607" s="47">
        <v>106207.55</v>
      </c>
      <c r="I607" s="61">
        <f t="shared" si="9"/>
        <v>100</v>
      </c>
    </row>
    <row r="608" spans="1:9" ht="47.25" outlineLevel="7">
      <c r="A608" s="44" t="s">
        <v>428</v>
      </c>
      <c r="B608" s="46" t="s">
        <v>134</v>
      </c>
      <c r="C608" s="43" t="s">
        <v>1312</v>
      </c>
      <c r="D608" s="43" t="s">
        <v>135</v>
      </c>
      <c r="E608" s="43"/>
      <c r="F608" s="47">
        <v>95700</v>
      </c>
      <c r="G608" s="47">
        <v>106207.55</v>
      </c>
      <c r="H608" s="47">
        <v>106207.55</v>
      </c>
      <c r="I608" s="61">
        <f t="shared" si="9"/>
        <v>100</v>
      </c>
    </row>
    <row r="609" spans="1:9" ht="15.75" outlineLevel="7">
      <c r="A609" s="44" t="s">
        <v>427</v>
      </c>
      <c r="B609" s="46" t="s">
        <v>1728</v>
      </c>
      <c r="C609" s="43" t="s">
        <v>1312</v>
      </c>
      <c r="D609" s="43" t="s">
        <v>135</v>
      </c>
      <c r="E609" s="43" t="s">
        <v>1763</v>
      </c>
      <c r="F609" s="47">
        <v>95700</v>
      </c>
      <c r="G609" s="47">
        <v>106207.55</v>
      </c>
      <c r="H609" s="47">
        <v>106207.55</v>
      </c>
      <c r="I609" s="61">
        <f t="shared" si="9"/>
        <v>100</v>
      </c>
    </row>
    <row r="610" spans="1:9" ht="15.75" outlineLevel="7">
      <c r="A610" s="44" t="s">
        <v>425</v>
      </c>
      <c r="B610" s="46" t="s">
        <v>24</v>
      </c>
      <c r="C610" s="44" t="s">
        <v>1312</v>
      </c>
      <c r="D610" s="44" t="s">
        <v>135</v>
      </c>
      <c r="E610" s="44" t="s">
        <v>347</v>
      </c>
      <c r="F610" s="50">
        <v>95700</v>
      </c>
      <c r="G610" s="50">
        <v>106207.55</v>
      </c>
      <c r="H610" s="50">
        <v>106207.55</v>
      </c>
      <c r="I610" s="48">
        <f t="shared" si="9"/>
        <v>100</v>
      </c>
    </row>
    <row r="611" spans="1:9" ht="47.25" outlineLevel="1">
      <c r="A611" s="44" t="s">
        <v>423</v>
      </c>
      <c r="B611" s="46" t="s">
        <v>895</v>
      </c>
      <c r="C611" s="43" t="s">
        <v>896</v>
      </c>
      <c r="D611" s="43"/>
      <c r="E611" s="43"/>
      <c r="F611" s="47">
        <v>9959900</v>
      </c>
      <c r="G611" s="47">
        <v>11134942.529999999</v>
      </c>
      <c r="H611" s="47">
        <v>10865944.25</v>
      </c>
      <c r="I611" s="61">
        <f t="shared" si="9"/>
        <v>97.584196961275211</v>
      </c>
    </row>
    <row r="612" spans="1:9" ht="63" outlineLevel="2">
      <c r="A612" s="44" t="s">
        <v>420</v>
      </c>
      <c r="B612" s="46" t="s">
        <v>892</v>
      </c>
      <c r="C612" s="43" t="s">
        <v>893</v>
      </c>
      <c r="D612" s="43"/>
      <c r="E612" s="43"/>
      <c r="F612" s="47">
        <v>3954100</v>
      </c>
      <c r="G612" s="47">
        <v>4357130.79</v>
      </c>
      <c r="H612" s="47">
        <v>4257343.3499999996</v>
      </c>
      <c r="I612" s="61">
        <f t="shared" si="9"/>
        <v>97.709790116261345</v>
      </c>
    </row>
    <row r="613" spans="1:9" ht="141.75" outlineLevel="3">
      <c r="A613" s="44" t="s">
        <v>418</v>
      </c>
      <c r="B613" s="49" t="s">
        <v>890</v>
      </c>
      <c r="C613" s="43" t="s">
        <v>888</v>
      </c>
      <c r="D613" s="43"/>
      <c r="E613" s="43"/>
      <c r="F613" s="47">
        <v>0</v>
      </c>
      <c r="G613" s="47">
        <v>19940</v>
      </c>
      <c r="H613" s="47">
        <v>19940</v>
      </c>
      <c r="I613" s="61">
        <f t="shared" si="9"/>
        <v>100</v>
      </c>
    </row>
    <row r="614" spans="1:9" ht="78.75" outlineLevel="7">
      <c r="A614" s="44" t="s">
        <v>417</v>
      </c>
      <c r="B614" s="46" t="s">
        <v>401</v>
      </c>
      <c r="C614" s="43" t="s">
        <v>888</v>
      </c>
      <c r="D614" s="43" t="s">
        <v>402</v>
      </c>
      <c r="E614" s="43"/>
      <c r="F614" s="47">
        <v>0</v>
      </c>
      <c r="G614" s="47">
        <v>19940</v>
      </c>
      <c r="H614" s="47">
        <v>19940</v>
      </c>
      <c r="I614" s="61">
        <f t="shared" si="9"/>
        <v>100</v>
      </c>
    </row>
    <row r="615" spans="1:9" ht="15.75" outlineLevel="7">
      <c r="A615" s="44" t="s">
        <v>416</v>
      </c>
      <c r="B615" s="46" t="s">
        <v>1737</v>
      </c>
      <c r="C615" s="43" t="s">
        <v>888</v>
      </c>
      <c r="D615" s="43" t="s">
        <v>402</v>
      </c>
      <c r="E615" s="43" t="s">
        <v>1399</v>
      </c>
      <c r="F615" s="47">
        <v>0</v>
      </c>
      <c r="G615" s="47">
        <v>19940</v>
      </c>
      <c r="H615" s="47">
        <v>19940</v>
      </c>
      <c r="I615" s="61">
        <f t="shared" si="9"/>
        <v>100</v>
      </c>
    </row>
    <row r="616" spans="1:9" ht="15.75" outlineLevel="7">
      <c r="A616" s="44" t="s">
        <v>415</v>
      </c>
      <c r="B616" s="46" t="s">
        <v>81</v>
      </c>
      <c r="C616" s="44" t="s">
        <v>888</v>
      </c>
      <c r="D616" s="44" t="s">
        <v>402</v>
      </c>
      <c r="E616" s="44" t="s">
        <v>851</v>
      </c>
      <c r="F616" s="50">
        <v>0</v>
      </c>
      <c r="G616" s="50">
        <v>19940</v>
      </c>
      <c r="H616" s="50">
        <v>19940</v>
      </c>
      <c r="I616" s="48">
        <f t="shared" si="9"/>
        <v>100</v>
      </c>
    </row>
    <row r="617" spans="1:9" ht="157.5" outlineLevel="3">
      <c r="A617" s="44" t="s">
        <v>402</v>
      </c>
      <c r="B617" s="49" t="s">
        <v>886</v>
      </c>
      <c r="C617" s="43" t="s">
        <v>884</v>
      </c>
      <c r="D617" s="43"/>
      <c r="E617" s="43"/>
      <c r="F617" s="47">
        <v>0</v>
      </c>
      <c r="G617" s="47">
        <v>12900</v>
      </c>
      <c r="H617" s="47">
        <v>12900</v>
      </c>
      <c r="I617" s="61">
        <f t="shared" si="9"/>
        <v>100</v>
      </c>
    </row>
    <row r="618" spans="1:9" ht="78.75" outlineLevel="7">
      <c r="A618" s="44" t="s">
        <v>413</v>
      </c>
      <c r="B618" s="46" t="s">
        <v>401</v>
      </c>
      <c r="C618" s="43" t="s">
        <v>884</v>
      </c>
      <c r="D618" s="43" t="s">
        <v>402</v>
      </c>
      <c r="E618" s="43"/>
      <c r="F618" s="47">
        <v>0</v>
      </c>
      <c r="G618" s="47">
        <v>12900</v>
      </c>
      <c r="H618" s="47">
        <v>12900</v>
      </c>
      <c r="I618" s="61">
        <f t="shared" si="9"/>
        <v>100</v>
      </c>
    </row>
    <row r="619" spans="1:9" ht="15.75" outlineLevel="7">
      <c r="A619" s="44" t="s">
        <v>412</v>
      </c>
      <c r="B619" s="46" t="s">
        <v>1737</v>
      </c>
      <c r="C619" s="43" t="s">
        <v>884</v>
      </c>
      <c r="D619" s="43" t="s">
        <v>402</v>
      </c>
      <c r="E619" s="43" t="s">
        <v>1399</v>
      </c>
      <c r="F619" s="47">
        <v>0</v>
      </c>
      <c r="G619" s="47">
        <v>12900</v>
      </c>
      <c r="H619" s="47">
        <v>12900</v>
      </c>
      <c r="I619" s="61">
        <f t="shared" si="9"/>
        <v>100</v>
      </c>
    </row>
    <row r="620" spans="1:9" ht="15.75" outlineLevel="7">
      <c r="A620" s="44" t="s">
        <v>411</v>
      </c>
      <c r="B620" s="46" t="s">
        <v>81</v>
      </c>
      <c r="C620" s="44" t="s">
        <v>884</v>
      </c>
      <c r="D620" s="44" t="s">
        <v>402</v>
      </c>
      <c r="E620" s="44" t="s">
        <v>851</v>
      </c>
      <c r="F620" s="50">
        <v>0</v>
      </c>
      <c r="G620" s="50">
        <v>12900</v>
      </c>
      <c r="H620" s="50">
        <v>12900</v>
      </c>
      <c r="I620" s="48">
        <f t="shared" si="9"/>
        <v>100</v>
      </c>
    </row>
    <row r="621" spans="1:9" ht="126" outlineLevel="3">
      <c r="A621" s="44" t="s">
        <v>408</v>
      </c>
      <c r="B621" s="49" t="s">
        <v>882</v>
      </c>
      <c r="C621" s="43" t="s">
        <v>880</v>
      </c>
      <c r="D621" s="43"/>
      <c r="E621" s="43"/>
      <c r="F621" s="47">
        <v>0</v>
      </c>
      <c r="G621" s="47">
        <v>500000</v>
      </c>
      <c r="H621" s="47">
        <v>500000</v>
      </c>
      <c r="I621" s="61">
        <f t="shared" si="9"/>
        <v>100</v>
      </c>
    </row>
    <row r="622" spans="1:9" ht="31.5" outlineLevel="7">
      <c r="A622" s="44" t="s">
        <v>406</v>
      </c>
      <c r="B622" s="46" t="s">
        <v>537</v>
      </c>
      <c r="C622" s="43" t="s">
        <v>880</v>
      </c>
      <c r="D622" s="43" t="s">
        <v>413</v>
      </c>
      <c r="E622" s="43"/>
      <c r="F622" s="47">
        <v>0</v>
      </c>
      <c r="G622" s="47">
        <v>500000</v>
      </c>
      <c r="H622" s="47">
        <v>500000</v>
      </c>
      <c r="I622" s="61">
        <f t="shared" si="9"/>
        <v>100</v>
      </c>
    </row>
    <row r="623" spans="1:9" ht="15.75" outlineLevel="7">
      <c r="A623" s="44" t="s">
        <v>405</v>
      </c>
      <c r="B623" s="46" t="s">
        <v>1737</v>
      </c>
      <c r="C623" s="43" t="s">
        <v>880</v>
      </c>
      <c r="D623" s="43" t="s">
        <v>413</v>
      </c>
      <c r="E623" s="43" t="s">
        <v>1399</v>
      </c>
      <c r="F623" s="47">
        <v>0</v>
      </c>
      <c r="G623" s="47">
        <v>500000</v>
      </c>
      <c r="H623" s="47">
        <v>500000</v>
      </c>
      <c r="I623" s="61">
        <f t="shared" si="9"/>
        <v>100</v>
      </c>
    </row>
    <row r="624" spans="1:9" ht="15.75" outlineLevel="7">
      <c r="A624" s="44" t="s">
        <v>404</v>
      </c>
      <c r="B624" s="46" t="s">
        <v>81</v>
      </c>
      <c r="C624" s="44" t="s">
        <v>880</v>
      </c>
      <c r="D624" s="44" t="s">
        <v>413</v>
      </c>
      <c r="E624" s="44" t="s">
        <v>851</v>
      </c>
      <c r="F624" s="50">
        <v>0</v>
      </c>
      <c r="G624" s="50">
        <v>500000</v>
      </c>
      <c r="H624" s="50">
        <v>500000</v>
      </c>
      <c r="I624" s="48">
        <f t="shared" si="9"/>
        <v>100</v>
      </c>
    </row>
    <row r="625" spans="1:9" ht="94.5" outlineLevel="3">
      <c r="A625" s="44" t="s">
        <v>400</v>
      </c>
      <c r="B625" s="46" t="s">
        <v>878</v>
      </c>
      <c r="C625" s="43" t="s">
        <v>875</v>
      </c>
      <c r="D625" s="43"/>
      <c r="E625" s="43"/>
      <c r="F625" s="47">
        <v>3413500</v>
      </c>
      <c r="G625" s="47">
        <v>2834869.97</v>
      </c>
      <c r="H625" s="47">
        <v>2834869.97</v>
      </c>
      <c r="I625" s="61">
        <f t="shared" si="9"/>
        <v>100</v>
      </c>
    </row>
    <row r="626" spans="1:9" ht="78.75" outlineLevel="7">
      <c r="A626" s="44" t="s">
        <v>399</v>
      </c>
      <c r="B626" s="46" t="s">
        <v>401</v>
      </c>
      <c r="C626" s="43" t="s">
        <v>875</v>
      </c>
      <c r="D626" s="43" t="s">
        <v>402</v>
      </c>
      <c r="E626" s="43"/>
      <c r="F626" s="47">
        <v>3413500</v>
      </c>
      <c r="G626" s="47">
        <v>2832911.55</v>
      </c>
      <c r="H626" s="47">
        <v>2832911.55</v>
      </c>
      <c r="I626" s="61">
        <f t="shared" si="9"/>
        <v>100</v>
      </c>
    </row>
    <row r="627" spans="1:9" ht="15.75" outlineLevel="7">
      <c r="A627" s="44" t="s">
        <v>398</v>
      </c>
      <c r="B627" s="46" t="s">
        <v>1737</v>
      </c>
      <c r="C627" s="43" t="s">
        <v>875</v>
      </c>
      <c r="D627" s="43" t="s">
        <v>402</v>
      </c>
      <c r="E627" s="43" t="s">
        <v>1399</v>
      </c>
      <c r="F627" s="47">
        <v>3413500</v>
      </c>
      <c r="G627" s="47">
        <v>2832911.55</v>
      </c>
      <c r="H627" s="47">
        <v>2832911.55</v>
      </c>
      <c r="I627" s="61">
        <f t="shared" si="9"/>
        <v>100</v>
      </c>
    </row>
    <row r="628" spans="1:9" ht="15.75" outlineLevel="7">
      <c r="A628" s="44" t="s">
        <v>395</v>
      </c>
      <c r="B628" s="46" t="s">
        <v>81</v>
      </c>
      <c r="C628" s="44" t="s">
        <v>875</v>
      </c>
      <c r="D628" s="44" t="s">
        <v>402</v>
      </c>
      <c r="E628" s="44" t="s">
        <v>851</v>
      </c>
      <c r="F628" s="50">
        <v>3413500</v>
      </c>
      <c r="G628" s="50">
        <v>2832911.55</v>
      </c>
      <c r="H628" s="50">
        <v>2832911.55</v>
      </c>
      <c r="I628" s="48">
        <f t="shared" si="9"/>
        <v>100</v>
      </c>
    </row>
    <row r="629" spans="1:9" ht="31.5" outlineLevel="7">
      <c r="A629" s="44" t="s">
        <v>392</v>
      </c>
      <c r="B629" s="46" t="s">
        <v>537</v>
      </c>
      <c r="C629" s="43" t="s">
        <v>875</v>
      </c>
      <c r="D629" s="43" t="s">
        <v>413</v>
      </c>
      <c r="E629" s="43"/>
      <c r="F629" s="47">
        <v>0</v>
      </c>
      <c r="G629" s="47">
        <v>1958.42</v>
      </c>
      <c r="H629" s="47">
        <v>1958.42</v>
      </c>
      <c r="I629" s="61">
        <f t="shared" si="9"/>
        <v>100</v>
      </c>
    </row>
    <row r="630" spans="1:9" ht="15.75" outlineLevel="7">
      <c r="A630" s="44" t="s">
        <v>390</v>
      </c>
      <c r="B630" s="46" t="s">
        <v>1737</v>
      </c>
      <c r="C630" s="43" t="s">
        <v>875</v>
      </c>
      <c r="D630" s="43" t="s">
        <v>413</v>
      </c>
      <c r="E630" s="43" t="s">
        <v>1399</v>
      </c>
      <c r="F630" s="47">
        <v>0</v>
      </c>
      <c r="G630" s="47">
        <v>1958.42</v>
      </c>
      <c r="H630" s="47">
        <v>1958.42</v>
      </c>
      <c r="I630" s="61">
        <f t="shared" si="9"/>
        <v>100</v>
      </c>
    </row>
    <row r="631" spans="1:9" ht="15.75" outlineLevel="7">
      <c r="A631" s="44" t="s">
        <v>389</v>
      </c>
      <c r="B631" s="46" t="s">
        <v>81</v>
      </c>
      <c r="C631" s="44" t="s">
        <v>875</v>
      </c>
      <c r="D631" s="44" t="s">
        <v>413</v>
      </c>
      <c r="E631" s="44" t="s">
        <v>851</v>
      </c>
      <c r="F631" s="50">
        <v>0</v>
      </c>
      <c r="G631" s="50">
        <v>1958.42</v>
      </c>
      <c r="H631" s="50">
        <v>1958.42</v>
      </c>
      <c r="I631" s="48">
        <f t="shared" si="9"/>
        <v>100</v>
      </c>
    </row>
    <row r="632" spans="1:9" ht="141.75" outlineLevel="3">
      <c r="A632" s="44" t="s">
        <v>383</v>
      </c>
      <c r="B632" s="49" t="s">
        <v>873</v>
      </c>
      <c r="C632" s="43" t="s">
        <v>871</v>
      </c>
      <c r="D632" s="43"/>
      <c r="E632" s="43"/>
      <c r="F632" s="47">
        <v>140600</v>
      </c>
      <c r="G632" s="47">
        <v>187906.26</v>
      </c>
      <c r="H632" s="47">
        <v>187906.26</v>
      </c>
      <c r="I632" s="61">
        <f t="shared" si="9"/>
        <v>100</v>
      </c>
    </row>
    <row r="633" spans="1:9" ht="78.75" outlineLevel="7">
      <c r="A633" s="44" t="s">
        <v>382</v>
      </c>
      <c r="B633" s="46" t="s">
        <v>401</v>
      </c>
      <c r="C633" s="43" t="s">
        <v>871</v>
      </c>
      <c r="D633" s="43" t="s">
        <v>402</v>
      </c>
      <c r="E633" s="43"/>
      <c r="F633" s="47">
        <v>140600</v>
      </c>
      <c r="G633" s="47">
        <v>187906.26</v>
      </c>
      <c r="H633" s="47">
        <v>187906.26</v>
      </c>
      <c r="I633" s="61">
        <f t="shared" si="9"/>
        <v>100</v>
      </c>
    </row>
    <row r="634" spans="1:9" ht="15.75" outlineLevel="7">
      <c r="A634" s="44" t="s">
        <v>381</v>
      </c>
      <c r="B634" s="46" t="s">
        <v>1737</v>
      </c>
      <c r="C634" s="43" t="s">
        <v>871</v>
      </c>
      <c r="D634" s="43" t="s">
        <v>402</v>
      </c>
      <c r="E634" s="43" t="s">
        <v>1399</v>
      </c>
      <c r="F634" s="47">
        <v>140600</v>
      </c>
      <c r="G634" s="47">
        <v>187906.26</v>
      </c>
      <c r="H634" s="47">
        <v>187906.26</v>
      </c>
      <c r="I634" s="61">
        <f t="shared" si="9"/>
        <v>100</v>
      </c>
    </row>
    <row r="635" spans="1:9" ht="15.75" outlineLevel="7">
      <c r="A635" s="44" t="s">
        <v>380</v>
      </c>
      <c r="B635" s="46" t="s">
        <v>81</v>
      </c>
      <c r="C635" s="44" t="s">
        <v>871</v>
      </c>
      <c r="D635" s="44" t="s">
        <v>402</v>
      </c>
      <c r="E635" s="44" t="s">
        <v>851</v>
      </c>
      <c r="F635" s="50">
        <v>140600</v>
      </c>
      <c r="G635" s="50">
        <v>187906.26</v>
      </c>
      <c r="H635" s="50">
        <v>187906.26</v>
      </c>
      <c r="I635" s="48">
        <f t="shared" si="9"/>
        <v>100</v>
      </c>
    </row>
    <row r="636" spans="1:9" ht="78.75" outlineLevel="3">
      <c r="A636" s="44" t="s">
        <v>379</v>
      </c>
      <c r="B636" s="46" t="s">
        <v>869</v>
      </c>
      <c r="C636" s="43" t="s">
        <v>867</v>
      </c>
      <c r="D636" s="43"/>
      <c r="E636" s="43"/>
      <c r="F636" s="47">
        <v>0</v>
      </c>
      <c r="G636" s="47">
        <v>33146.68</v>
      </c>
      <c r="H636" s="47">
        <v>33146.68</v>
      </c>
      <c r="I636" s="61">
        <f t="shared" si="9"/>
        <v>100</v>
      </c>
    </row>
    <row r="637" spans="1:9" ht="31.5" outlineLevel="7">
      <c r="A637" s="44" t="s">
        <v>378</v>
      </c>
      <c r="B637" s="46" t="s">
        <v>537</v>
      </c>
      <c r="C637" s="43" t="s">
        <v>867</v>
      </c>
      <c r="D637" s="43" t="s">
        <v>413</v>
      </c>
      <c r="E637" s="43"/>
      <c r="F637" s="47">
        <v>0</v>
      </c>
      <c r="G637" s="47">
        <v>33146.68</v>
      </c>
      <c r="H637" s="47">
        <v>33146.68</v>
      </c>
      <c r="I637" s="61">
        <f t="shared" si="9"/>
        <v>100</v>
      </c>
    </row>
    <row r="638" spans="1:9" ht="15.75" outlineLevel="7">
      <c r="A638" s="44" t="s">
        <v>375</v>
      </c>
      <c r="B638" s="46" t="s">
        <v>1737</v>
      </c>
      <c r="C638" s="43" t="s">
        <v>867</v>
      </c>
      <c r="D638" s="43" t="s">
        <v>413</v>
      </c>
      <c r="E638" s="43" t="s">
        <v>1399</v>
      </c>
      <c r="F638" s="47">
        <v>0</v>
      </c>
      <c r="G638" s="47">
        <v>33146.68</v>
      </c>
      <c r="H638" s="47">
        <v>33146.68</v>
      </c>
      <c r="I638" s="61">
        <f t="shared" si="9"/>
        <v>100</v>
      </c>
    </row>
    <row r="639" spans="1:9" ht="15.75" outlineLevel="7">
      <c r="A639" s="44" t="s">
        <v>373</v>
      </c>
      <c r="B639" s="46" t="s">
        <v>81</v>
      </c>
      <c r="C639" s="44" t="s">
        <v>867</v>
      </c>
      <c r="D639" s="44" t="s">
        <v>413</v>
      </c>
      <c r="E639" s="44" t="s">
        <v>851</v>
      </c>
      <c r="F639" s="50">
        <v>0</v>
      </c>
      <c r="G639" s="50">
        <v>33146.68</v>
      </c>
      <c r="H639" s="50">
        <v>33146.68</v>
      </c>
      <c r="I639" s="48">
        <f t="shared" si="9"/>
        <v>100</v>
      </c>
    </row>
    <row r="640" spans="1:9" ht="126" outlineLevel="3">
      <c r="A640" s="44" t="s">
        <v>372</v>
      </c>
      <c r="B640" s="49" t="s">
        <v>865</v>
      </c>
      <c r="C640" s="43" t="s">
        <v>864</v>
      </c>
      <c r="D640" s="43"/>
      <c r="E640" s="43"/>
      <c r="F640" s="47">
        <v>0</v>
      </c>
      <c r="G640" s="47">
        <v>348367.88</v>
      </c>
      <c r="H640" s="47">
        <v>274349.95</v>
      </c>
      <c r="I640" s="61">
        <f t="shared" si="9"/>
        <v>78.752940713133484</v>
      </c>
    </row>
    <row r="641" spans="1:9" ht="31.5" outlineLevel="7">
      <c r="A641" s="44" t="s">
        <v>369</v>
      </c>
      <c r="B641" s="46" t="s">
        <v>537</v>
      </c>
      <c r="C641" s="43" t="s">
        <v>864</v>
      </c>
      <c r="D641" s="43" t="s">
        <v>413</v>
      </c>
      <c r="E641" s="43"/>
      <c r="F641" s="47">
        <v>0</v>
      </c>
      <c r="G641" s="47">
        <v>348367.88</v>
      </c>
      <c r="H641" s="47">
        <v>274349.95</v>
      </c>
      <c r="I641" s="61">
        <f t="shared" si="9"/>
        <v>78.752940713133484</v>
      </c>
    </row>
    <row r="642" spans="1:9" ht="15.75" outlineLevel="7">
      <c r="A642" s="44" t="s">
        <v>368</v>
      </c>
      <c r="B642" s="46" t="s">
        <v>1737</v>
      </c>
      <c r="C642" s="43" t="s">
        <v>864</v>
      </c>
      <c r="D642" s="43" t="s">
        <v>413</v>
      </c>
      <c r="E642" s="43" t="s">
        <v>1399</v>
      </c>
      <c r="F642" s="47">
        <v>0</v>
      </c>
      <c r="G642" s="47">
        <v>348367.88</v>
      </c>
      <c r="H642" s="47">
        <v>274349.95</v>
      </c>
      <c r="I642" s="61">
        <f t="shared" si="9"/>
        <v>78.752940713133484</v>
      </c>
    </row>
    <row r="643" spans="1:9" ht="15.75" outlineLevel="7">
      <c r="A643" s="44" t="s">
        <v>367</v>
      </c>
      <c r="B643" s="46" t="s">
        <v>81</v>
      </c>
      <c r="C643" s="44" t="s">
        <v>864</v>
      </c>
      <c r="D643" s="44" t="s">
        <v>413</v>
      </c>
      <c r="E643" s="44" t="s">
        <v>851</v>
      </c>
      <c r="F643" s="50">
        <v>0</v>
      </c>
      <c r="G643" s="50">
        <v>348367.88</v>
      </c>
      <c r="H643" s="50">
        <v>274349.95</v>
      </c>
      <c r="I643" s="48">
        <f t="shared" si="9"/>
        <v>78.752940713133484</v>
      </c>
    </row>
    <row r="644" spans="1:9" ht="78.75" outlineLevel="3">
      <c r="A644" s="44" t="s">
        <v>366</v>
      </c>
      <c r="B644" s="46" t="s">
        <v>863</v>
      </c>
      <c r="C644" s="43" t="s">
        <v>860</v>
      </c>
      <c r="D644" s="43"/>
      <c r="E644" s="43"/>
      <c r="F644" s="47">
        <v>385000</v>
      </c>
      <c r="G644" s="47">
        <v>385000</v>
      </c>
      <c r="H644" s="47">
        <v>369480.49</v>
      </c>
      <c r="I644" s="61">
        <f t="shared" si="9"/>
        <v>95.968958441558442</v>
      </c>
    </row>
    <row r="645" spans="1:9" ht="47.25" outlineLevel="7">
      <c r="A645" s="44" t="s">
        <v>364</v>
      </c>
      <c r="B645" s="46" t="s">
        <v>370</v>
      </c>
      <c r="C645" s="43" t="s">
        <v>860</v>
      </c>
      <c r="D645" s="43" t="s">
        <v>371</v>
      </c>
      <c r="E645" s="43"/>
      <c r="F645" s="47">
        <v>100000</v>
      </c>
      <c r="G645" s="47">
        <v>0</v>
      </c>
      <c r="H645" s="47">
        <v>0</v>
      </c>
      <c r="I645" s="61">
        <v>0</v>
      </c>
    </row>
    <row r="646" spans="1:9" ht="15.75" outlineLevel="7">
      <c r="A646" s="44" t="s">
        <v>362</v>
      </c>
      <c r="B646" s="46" t="s">
        <v>1737</v>
      </c>
      <c r="C646" s="43" t="s">
        <v>860</v>
      </c>
      <c r="D646" s="43" t="s">
        <v>371</v>
      </c>
      <c r="E646" s="43" t="s">
        <v>1399</v>
      </c>
      <c r="F646" s="47">
        <v>100000</v>
      </c>
      <c r="G646" s="47">
        <v>0</v>
      </c>
      <c r="H646" s="47">
        <v>0</v>
      </c>
      <c r="I646" s="61">
        <v>0</v>
      </c>
    </row>
    <row r="647" spans="1:9" ht="15.75" outlineLevel="7">
      <c r="A647" s="44" t="s">
        <v>359</v>
      </c>
      <c r="B647" s="46" t="s">
        <v>81</v>
      </c>
      <c r="C647" s="44" t="s">
        <v>860</v>
      </c>
      <c r="D647" s="44" t="s">
        <v>371</v>
      </c>
      <c r="E647" s="44" t="s">
        <v>851</v>
      </c>
      <c r="F647" s="50">
        <v>100000</v>
      </c>
      <c r="G647" s="50">
        <v>0</v>
      </c>
      <c r="H647" s="50">
        <v>0</v>
      </c>
      <c r="I647" s="48">
        <v>0</v>
      </c>
    </row>
    <row r="648" spans="1:9" ht="78.75" outlineLevel="7">
      <c r="A648" s="44" t="s">
        <v>354</v>
      </c>
      <c r="B648" s="46" t="s">
        <v>807</v>
      </c>
      <c r="C648" s="43" t="s">
        <v>860</v>
      </c>
      <c r="D648" s="43" t="s">
        <v>808</v>
      </c>
      <c r="E648" s="43"/>
      <c r="F648" s="47">
        <v>0</v>
      </c>
      <c r="G648" s="47">
        <v>28350</v>
      </c>
      <c r="H648" s="47">
        <v>19627.599999999999</v>
      </c>
      <c r="I648" s="61">
        <f t="shared" ref="I648:I711" si="10">H648/G648*100</f>
        <v>69.233156966490299</v>
      </c>
    </row>
    <row r="649" spans="1:9" ht="15.75" outlineLevel="7">
      <c r="A649" s="44" t="s">
        <v>353</v>
      </c>
      <c r="B649" s="46" t="s">
        <v>1737</v>
      </c>
      <c r="C649" s="43" t="s">
        <v>860</v>
      </c>
      <c r="D649" s="43" t="s">
        <v>808</v>
      </c>
      <c r="E649" s="43" t="s">
        <v>1399</v>
      </c>
      <c r="F649" s="47">
        <v>0</v>
      </c>
      <c r="G649" s="47">
        <v>28350</v>
      </c>
      <c r="H649" s="47">
        <v>19627.599999999999</v>
      </c>
      <c r="I649" s="61">
        <f t="shared" si="10"/>
        <v>69.233156966490299</v>
      </c>
    </row>
    <row r="650" spans="1:9" ht="15.75" outlineLevel="7">
      <c r="A650" s="44" t="s">
        <v>352</v>
      </c>
      <c r="B650" s="46" t="s">
        <v>81</v>
      </c>
      <c r="C650" s="44" t="s">
        <v>860</v>
      </c>
      <c r="D650" s="44" t="s">
        <v>808</v>
      </c>
      <c r="E650" s="44" t="s">
        <v>851</v>
      </c>
      <c r="F650" s="50">
        <v>0</v>
      </c>
      <c r="G650" s="50">
        <v>28350</v>
      </c>
      <c r="H650" s="50">
        <v>19627.599999999999</v>
      </c>
      <c r="I650" s="48">
        <f t="shared" si="10"/>
        <v>69.233156966490299</v>
      </c>
    </row>
    <row r="651" spans="1:9" ht="47.25" outlineLevel="7">
      <c r="A651" s="44" t="s">
        <v>351</v>
      </c>
      <c r="B651" s="46" t="s">
        <v>134</v>
      </c>
      <c r="C651" s="43" t="s">
        <v>860</v>
      </c>
      <c r="D651" s="43" t="s">
        <v>135</v>
      </c>
      <c r="E651" s="43"/>
      <c r="F651" s="47">
        <v>285000</v>
      </c>
      <c r="G651" s="47">
        <v>356650</v>
      </c>
      <c r="H651" s="47">
        <v>349852.89</v>
      </c>
      <c r="I651" s="61">
        <f t="shared" si="10"/>
        <v>98.0941791672508</v>
      </c>
    </row>
    <row r="652" spans="1:9" ht="15.75" outlineLevel="7">
      <c r="A652" s="44" t="s">
        <v>350</v>
      </c>
      <c r="B652" s="46" t="s">
        <v>1737</v>
      </c>
      <c r="C652" s="43" t="s">
        <v>860</v>
      </c>
      <c r="D652" s="43" t="s">
        <v>135</v>
      </c>
      <c r="E652" s="43" t="s">
        <v>1399</v>
      </c>
      <c r="F652" s="47">
        <v>285000</v>
      </c>
      <c r="G652" s="47">
        <v>356650</v>
      </c>
      <c r="H652" s="47">
        <v>349852.89</v>
      </c>
      <c r="I652" s="61">
        <f t="shared" si="10"/>
        <v>98.0941791672508</v>
      </c>
    </row>
    <row r="653" spans="1:9" ht="15.75" outlineLevel="7">
      <c r="A653" s="44" t="s">
        <v>348</v>
      </c>
      <c r="B653" s="46" t="s">
        <v>81</v>
      </c>
      <c r="C653" s="44" t="s">
        <v>860</v>
      </c>
      <c r="D653" s="44" t="s">
        <v>135</v>
      </c>
      <c r="E653" s="44" t="s">
        <v>851</v>
      </c>
      <c r="F653" s="50">
        <v>285000</v>
      </c>
      <c r="G653" s="50">
        <v>356650</v>
      </c>
      <c r="H653" s="50">
        <v>349852.89</v>
      </c>
      <c r="I653" s="48">
        <f t="shared" si="10"/>
        <v>98.0941791672508</v>
      </c>
    </row>
    <row r="654" spans="1:9" ht="94.5" outlineLevel="3">
      <c r="A654" s="44" t="s">
        <v>345</v>
      </c>
      <c r="B654" s="46" t="s">
        <v>858</v>
      </c>
      <c r="C654" s="43" t="s">
        <v>856</v>
      </c>
      <c r="D654" s="43"/>
      <c r="E654" s="43"/>
      <c r="F654" s="47">
        <v>15000</v>
      </c>
      <c r="G654" s="47">
        <v>15000</v>
      </c>
      <c r="H654" s="47">
        <v>4750</v>
      </c>
      <c r="I654" s="61">
        <f t="shared" si="10"/>
        <v>31.666666666666664</v>
      </c>
    </row>
    <row r="655" spans="1:9" ht="47.25" outlineLevel="7">
      <c r="A655" s="44" t="s">
        <v>344</v>
      </c>
      <c r="B655" s="46" t="s">
        <v>134</v>
      </c>
      <c r="C655" s="43" t="s">
        <v>856</v>
      </c>
      <c r="D655" s="43" t="s">
        <v>135</v>
      </c>
      <c r="E655" s="43"/>
      <c r="F655" s="47">
        <v>15000</v>
      </c>
      <c r="G655" s="47">
        <v>15000</v>
      </c>
      <c r="H655" s="47">
        <v>4750</v>
      </c>
      <c r="I655" s="61">
        <f t="shared" si="10"/>
        <v>31.666666666666664</v>
      </c>
    </row>
    <row r="656" spans="1:9" ht="15.75" outlineLevel="7">
      <c r="A656" s="44" t="s">
        <v>343</v>
      </c>
      <c r="B656" s="46" t="s">
        <v>1737</v>
      </c>
      <c r="C656" s="43" t="s">
        <v>856</v>
      </c>
      <c r="D656" s="43" t="s">
        <v>135</v>
      </c>
      <c r="E656" s="43" t="s">
        <v>1399</v>
      </c>
      <c r="F656" s="47">
        <v>15000</v>
      </c>
      <c r="G656" s="47">
        <v>15000</v>
      </c>
      <c r="H656" s="47">
        <v>4750</v>
      </c>
      <c r="I656" s="61">
        <f t="shared" si="10"/>
        <v>31.666666666666664</v>
      </c>
    </row>
    <row r="657" spans="1:9" ht="15.75" outlineLevel="7">
      <c r="A657" s="44" t="s">
        <v>342</v>
      </c>
      <c r="B657" s="46" t="s">
        <v>81</v>
      </c>
      <c r="C657" s="44" t="s">
        <v>856</v>
      </c>
      <c r="D657" s="44" t="s">
        <v>135</v>
      </c>
      <c r="E657" s="44" t="s">
        <v>851</v>
      </c>
      <c r="F657" s="50">
        <v>15000</v>
      </c>
      <c r="G657" s="50">
        <v>15000</v>
      </c>
      <c r="H657" s="50">
        <v>4750</v>
      </c>
      <c r="I657" s="48">
        <f t="shared" si="10"/>
        <v>31.666666666666664</v>
      </c>
    </row>
    <row r="658" spans="1:9" ht="126" outlineLevel="3">
      <c r="A658" s="44" t="s">
        <v>341</v>
      </c>
      <c r="B658" s="49" t="s">
        <v>854</v>
      </c>
      <c r="C658" s="43" t="s">
        <v>850</v>
      </c>
      <c r="D658" s="43"/>
      <c r="E658" s="43"/>
      <c r="F658" s="47">
        <v>0</v>
      </c>
      <c r="G658" s="47">
        <v>20000</v>
      </c>
      <c r="H658" s="47">
        <v>20000</v>
      </c>
      <c r="I658" s="61">
        <f t="shared" si="10"/>
        <v>100</v>
      </c>
    </row>
    <row r="659" spans="1:9" ht="31.5" outlineLevel="7">
      <c r="A659" s="44" t="s">
        <v>340</v>
      </c>
      <c r="B659" s="46" t="s">
        <v>537</v>
      </c>
      <c r="C659" s="43" t="s">
        <v>850</v>
      </c>
      <c r="D659" s="43" t="s">
        <v>413</v>
      </c>
      <c r="E659" s="43"/>
      <c r="F659" s="47">
        <v>0</v>
      </c>
      <c r="G659" s="47">
        <v>20000</v>
      </c>
      <c r="H659" s="47">
        <v>20000</v>
      </c>
      <c r="I659" s="61">
        <f t="shared" si="10"/>
        <v>100</v>
      </c>
    </row>
    <row r="660" spans="1:9" ht="15.75" outlineLevel="7">
      <c r="A660" s="44" t="s">
        <v>338</v>
      </c>
      <c r="B660" s="46" t="s">
        <v>1737</v>
      </c>
      <c r="C660" s="43" t="s">
        <v>850</v>
      </c>
      <c r="D660" s="43" t="s">
        <v>413</v>
      </c>
      <c r="E660" s="43" t="s">
        <v>1399</v>
      </c>
      <c r="F660" s="47">
        <v>0</v>
      </c>
      <c r="G660" s="47">
        <v>20000</v>
      </c>
      <c r="H660" s="47">
        <v>20000</v>
      </c>
      <c r="I660" s="61">
        <f t="shared" si="10"/>
        <v>100</v>
      </c>
    </row>
    <row r="661" spans="1:9" ht="15.75" outlineLevel="7">
      <c r="A661" s="44" t="s">
        <v>333</v>
      </c>
      <c r="B661" s="46" t="s">
        <v>81</v>
      </c>
      <c r="C661" s="44" t="s">
        <v>850</v>
      </c>
      <c r="D661" s="44" t="s">
        <v>413</v>
      </c>
      <c r="E661" s="44" t="s">
        <v>851</v>
      </c>
      <c r="F661" s="50">
        <v>0</v>
      </c>
      <c r="G661" s="50">
        <v>20000</v>
      </c>
      <c r="H661" s="50">
        <v>20000</v>
      </c>
      <c r="I661" s="48">
        <f t="shared" si="10"/>
        <v>100</v>
      </c>
    </row>
    <row r="662" spans="1:9" ht="63" outlineLevel="2">
      <c r="A662" s="44" t="s">
        <v>332</v>
      </c>
      <c r="B662" s="46" t="s">
        <v>1139</v>
      </c>
      <c r="C662" s="43" t="s">
        <v>1140</v>
      </c>
      <c r="D662" s="43"/>
      <c r="E662" s="43"/>
      <c r="F662" s="47">
        <v>6005800</v>
      </c>
      <c r="G662" s="47">
        <v>6777811.7400000002</v>
      </c>
      <c r="H662" s="47">
        <v>6608600.9000000004</v>
      </c>
      <c r="I662" s="61">
        <f t="shared" si="10"/>
        <v>97.503459132666919</v>
      </c>
    </row>
    <row r="663" spans="1:9" ht="141.75" outlineLevel="3">
      <c r="A663" s="44" t="s">
        <v>331</v>
      </c>
      <c r="B663" s="49" t="s">
        <v>1137</v>
      </c>
      <c r="C663" s="43" t="s">
        <v>1135</v>
      </c>
      <c r="D663" s="43"/>
      <c r="E663" s="43"/>
      <c r="F663" s="47">
        <v>0</v>
      </c>
      <c r="G663" s="47">
        <v>35553</v>
      </c>
      <c r="H663" s="47">
        <v>35553</v>
      </c>
      <c r="I663" s="61">
        <f t="shared" si="10"/>
        <v>100</v>
      </c>
    </row>
    <row r="664" spans="1:9" ht="78.75" outlineLevel="7">
      <c r="A664" s="44" t="s">
        <v>330</v>
      </c>
      <c r="B664" s="46" t="s">
        <v>401</v>
      </c>
      <c r="C664" s="43" t="s">
        <v>1135</v>
      </c>
      <c r="D664" s="43" t="s">
        <v>402</v>
      </c>
      <c r="E664" s="43"/>
      <c r="F664" s="47">
        <v>0</v>
      </c>
      <c r="G664" s="47">
        <v>35553</v>
      </c>
      <c r="H664" s="47">
        <v>35553</v>
      </c>
      <c r="I664" s="61">
        <f t="shared" si="10"/>
        <v>100</v>
      </c>
    </row>
    <row r="665" spans="1:9" ht="15.75" outlineLevel="7">
      <c r="A665" s="44" t="s">
        <v>327</v>
      </c>
      <c r="B665" s="46" t="s">
        <v>1733</v>
      </c>
      <c r="C665" s="43" t="s">
        <v>1135</v>
      </c>
      <c r="D665" s="43" t="s">
        <v>402</v>
      </c>
      <c r="E665" s="43" t="s">
        <v>1768</v>
      </c>
      <c r="F665" s="47">
        <v>0</v>
      </c>
      <c r="G665" s="47">
        <v>35553</v>
      </c>
      <c r="H665" s="47">
        <v>35553</v>
      </c>
      <c r="I665" s="61">
        <f t="shared" si="10"/>
        <v>100</v>
      </c>
    </row>
    <row r="666" spans="1:9" ht="15.75" outlineLevel="7">
      <c r="A666" s="44" t="s">
        <v>324</v>
      </c>
      <c r="B666" s="46" t="s">
        <v>58</v>
      </c>
      <c r="C666" s="44" t="s">
        <v>1135</v>
      </c>
      <c r="D666" s="44" t="s">
        <v>402</v>
      </c>
      <c r="E666" s="44" t="s">
        <v>504</v>
      </c>
      <c r="F666" s="50">
        <v>0</v>
      </c>
      <c r="G666" s="50">
        <v>35553</v>
      </c>
      <c r="H666" s="50">
        <v>35553</v>
      </c>
      <c r="I666" s="48">
        <f t="shared" si="10"/>
        <v>100</v>
      </c>
    </row>
    <row r="667" spans="1:9" ht="157.5" outlineLevel="3">
      <c r="A667" s="44" t="s">
        <v>322</v>
      </c>
      <c r="B667" s="49" t="s">
        <v>1133</v>
      </c>
      <c r="C667" s="43" t="s">
        <v>1131</v>
      </c>
      <c r="D667" s="43"/>
      <c r="E667" s="43"/>
      <c r="F667" s="47">
        <v>0</v>
      </c>
      <c r="G667" s="47">
        <v>55200</v>
      </c>
      <c r="H667" s="47">
        <v>55200</v>
      </c>
      <c r="I667" s="61">
        <f t="shared" si="10"/>
        <v>100</v>
      </c>
    </row>
    <row r="668" spans="1:9" ht="78.75" outlineLevel="7">
      <c r="A668" s="44" t="s">
        <v>319</v>
      </c>
      <c r="B668" s="46" t="s">
        <v>401</v>
      </c>
      <c r="C668" s="43" t="s">
        <v>1131</v>
      </c>
      <c r="D668" s="43" t="s">
        <v>402</v>
      </c>
      <c r="E668" s="43"/>
      <c r="F668" s="47">
        <v>0</v>
      </c>
      <c r="G668" s="47">
        <v>55200</v>
      </c>
      <c r="H668" s="47">
        <v>55200</v>
      </c>
      <c r="I668" s="61">
        <f t="shared" si="10"/>
        <v>100</v>
      </c>
    </row>
    <row r="669" spans="1:9" ht="15.75" outlineLevel="7">
      <c r="A669" s="44" t="s">
        <v>318</v>
      </c>
      <c r="B669" s="46" t="s">
        <v>1733</v>
      </c>
      <c r="C669" s="43" t="s">
        <v>1131</v>
      </c>
      <c r="D669" s="43" t="s">
        <v>402</v>
      </c>
      <c r="E669" s="43" t="s">
        <v>1768</v>
      </c>
      <c r="F669" s="47">
        <v>0</v>
      </c>
      <c r="G669" s="47">
        <v>55200</v>
      </c>
      <c r="H669" s="47">
        <v>55200</v>
      </c>
      <c r="I669" s="61">
        <f t="shared" si="10"/>
        <v>100</v>
      </c>
    </row>
    <row r="670" spans="1:9" ht="15.75" outlineLevel="7">
      <c r="A670" s="44" t="s">
        <v>317</v>
      </c>
      <c r="B670" s="46" t="s">
        <v>58</v>
      </c>
      <c r="C670" s="44" t="s">
        <v>1131</v>
      </c>
      <c r="D670" s="44" t="s">
        <v>402</v>
      </c>
      <c r="E670" s="44" t="s">
        <v>504</v>
      </c>
      <c r="F670" s="50">
        <v>0</v>
      </c>
      <c r="G670" s="50">
        <v>55200</v>
      </c>
      <c r="H670" s="50">
        <v>55200</v>
      </c>
      <c r="I670" s="48">
        <f t="shared" si="10"/>
        <v>100</v>
      </c>
    </row>
    <row r="671" spans="1:9" ht="94.5" outlineLevel="3">
      <c r="A671" s="44" t="s">
        <v>316</v>
      </c>
      <c r="B671" s="46" t="s">
        <v>1129</v>
      </c>
      <c r="C671" s="43" t="s">
        <v>1127</v>
      </c>
      <c r="D671" s="43"/>
      <c r="E671" s="43"/>
      <c r="F671" s="47">
        <v>5537800</v>
      </c>
      <c r="G671" s="47">
        <v>5902926.5499999998</v>
      </c>
      <c r="H671" s="47">
        <v>5902926.5499999998</v>
      </c>
      <c r="I671" s="61">
        <f t="shared" si="10"/>
        <v>100</v>
      </c>
    </row>
    <row r="672" spans="1:9" ht="78.75" outlineLevel="7">
      <c r="A672" s="44" t="s">
        <v>313</v>
      </c>
      <c r="B672" s="46" t="s">
        <v>401</v>
      </c>
      <c r="C672" s="43" t="s">
        <v>1127</v>
      </c>
      <c r="D672" s="43" t="s">
        <v>402</v>
      </c>
      <c r="E672" s="43"/>
      <c r="F672" s="47">
        <v>5537800</v>
      </c>
      <c r="G672" s="47">
        <v>5902926.5499999998</v>
      </c>
      <c r="H672" s="47">
        <v>5902926.5499999998</v>
      </c>
      <c r="I672" s="61">
        <f t="shared" si="10"/>
        <v>100</v>
      </c>
    </row>
    <row r="673" spans="1:9" ht="15.75" outlineLevel="7">
      <c r="A673" s="44" t="s">
        <v>310</v>
      </c>
      <c r="B673" s="46" t="s">
        <v>1733</v>
      </c>
      <c r="C673" s="43" t="s">
        <v>1127</v>
      </c>
      <c r="D673" s="43" t="s">
        <v>402</v>
      </c>
      <c r="E673" s="43" t="s">
        <v>1768</v>
      </c>
      <c r="F673" s="47">
        <v>5537800</v>
      </c>
      <c r="G673" s="47">
        <v>5902926.5499999998</v>
      </c>
      <c r="H673" s="47">
        <v>5902926.5499999998</v>
      </c>
      <c r="I673" s="61">
        <f t="shared" si="10"/>
        <v>100</v>
      </c>
    </row>
    <row r="674" spans="1:9" ht="15.75" outlineLevel="7">
      <c r="A674" s="44" t="s">
        <v>308</v>
      </c>
      <c r="B674" s="46" t="s">
        <v>58</v>
      </c>
      <c r="C674" s="44" t="s">
        <v>1127</v>
      </c>
      <c r="D674" s="44" t="s">
        <v>402</v>
      </c>
      <c r="E674" s="44" t="s">
        <v>504</v>
      </c>
      <c r="F674" s="50">
        <v>5537800</v>
      </c>
      <c r="G674" s="50">
        <v>5902926.5499999998</v>
      </c>
      <c r="H674" s="50">
        <v>5902926.5499999998</v>
      </c>
      <c r="I674" s="48">
        <f t="shared" si="10"/>
        <v>100</v>
      </c>
    </row>
    <row r="675" spans="1:9" ht="141.75" outlineLevel="3">
      <c r="A675" s="44" t="s">
        <v>306</v>
      </c>
      <c r="B675" s="49" t="s">
        <v>1125</v>
      </c>
      <c r="C675" s="43" t="s">
        <v>1123</v>
      </c>
      <c r="D675" s="43"/>
      <c r="E675" s="43"/>
      <c r="F675" s="47">
        <v>468000</v>
      </c>
      <c r="G675" s="47">
        <v>569241.35</v>
      </c>
      <c r="H675" s="47">
        <v>569241.35</v>
      </c>
      <c r="I675" s="61">
        <f t="shared" si="10"/>
        <v>100</v>
      </c>
    </row>
    <row r="676" spans="1:9" ht="78.75" outlineLevel="7">
      <c r="A676" s="44" t="s">
        <v>304</v>
      </c>
      <c r="B676" s="46" t="s">
        <v>401</v>
      </c>
      <c r="C676" s="43" t="s">
        <v>1123</v>
      </c>
      <c r="D676" s="43" t="s">
        <v>402</v>
      </c>
      <c r="E676" s="43"/>
      <c r="F676" s="47">
        <v>468000</v>
      </c>
      <c r="G676" s="47">
        <v>569241.35</v>
      </c>
      <c r="H676" s="47">
        <v>569241.35</v>
      </c>
      <c r="I676" s="61">
        <f t="shared" si="10"/>
        <v>100</v>
      </c>
    </row>
    <row r="677" spans="1:9" ht="15.75" outlineLevel="7">
      <c r="A677" s="44" t="s">
        <v>302</v>
      </c>
      <c r="B677" s="46" t="s">
        <v>1733</v>
      </c>
      <c r="C677" s="43" t="s">
        <v>1123</v>
      </c>
      <c r="D677" s="43" t="s">
        <v>402</v>
      </c>
      <c r="E677" s="43" t="s">
        <v>1768</v>
      </c>
      <c r="F677" s="47">
        <v>468000</v>
      </c>
      <c r="G677" s="47">
        <v>569241.35</v>
      </c>
      <c r="H677" s="47">
        <v>569241.35</v>
      </c>
      <c r="I677" s="61">
        <f t="shared" si="10"/>
        <v>100</v>
      </c>
    </row>
    <row r="678" spans="1:9" ht="15.75" outlineLevel="7">
      <c r="A678" s="44" t="s">
        <v>300</v>
      </c>
      <c r="B678" s="46" t="s">
        <v>58</v>
      </c>
      <c r="C678" s="44" t="s">
        <v>1123</v>
      </c>
      <c r="D678" s="44" t="s">
        <v>402</v>
      </c>
      <c r="E678" s="44" t="s">
        <v>504</v>
      </c>
      <c r="F678" s="50">
        <v>468000</v>
      </c>
      <c r="G678" s="50">
        <v>569241.35</v>
      </c>
      <c r="H678" s="50">
        <v>569241.35</v>
      </c>
      <c r="I678" s="48">
        <f t="shared" si="10"/>
        <v>100</v>
      </c>
    </row>
    <row r="679" spans="1:9" ht="126" outlineLevel="3">
      <c r="A679" s="44" t="s">
        <v>297</v>
      </c>
      <c r="B679" s="49" t="s">
        <v>1121</v>
      </c>
      <c r="C679" s="43" t="s">
        <v>1119</v>
      </c>
      <c r="D679" s="43"/>
      <c r="E679" s="43"/>
      <c r="F679" s="47">
        <v>0</v>
      </c>
      <c r="G679" s="47">
        <v>93037.52</v>
      </c>
      <c r="H679" s="47">
        <v>45680</v>
      </c>
      <c r="I679" s="61">
        <f t="shared" si="10"/>
        <v>49.098471240419997</v>
      </c>
    </row>
    <row r="680" spans="1:9" ht="31.5" outlineLevel="7">
      <c r="A680" s="44" t="s">
        <v>296</v>
      </c>
      <c r="B680" s="46" t="s">
        <v>537</v>
      </c>
      <c r="C680" s="43" t="s">
        <v>1119</v>
      </c>
      <c r="D680" s="43" t="s">
        <v>413</v>
      </c>
      <c r="E680" s="43"/>
      <c r="F680" s="47">
        <v>0</v>
      </c>
      <c r="G680" s="47">
        <v>93037.52</v>
      </c>
      <c r="H680" s="47">
        <v>45680</v>
      </c>
      <c r="I680" s="61">
        <f t="shared" si="10"/>
        <v>49.098471240419997</v>
      </c>
    </row>
    <row r="681" spans="1:9" ht="15.75" outlineLevel="7">
      <c r="A681" s="44" t="s">
        <v>295</v>
      </c>
      <c r="B681" s="46" t="s">
        <v>1733</v>
      </c>
      <c r="C681" s="43" t="s">
        <v>1119</v>
      </c>
      <c r="D681" s="43" t="s">
        <v>413</v>
      </c>
      <c r="E681" s="43" t="s">
        <v>1768</v>
      </c>
      <c r="F681" s="47">
        <v>0</v>
      </c>
      <c r="G681" s="47">
        <v>93037.52</v>
      </c>
      <c r="H681" s="47">
        <v>45680</v>
      </c>
      <c r="I681" s="61">
        <f t="shared" si="10"/>
        <v>49.098471240419997</v>
      </c>
    </row>
    <row r="682" spans="1:9" ht="15.75" outlineLevel="7">
      <c r="A682" s="44" t="s">
        <v>294</v>
      </c>
      <c r="B682" s="46" t="s">
        <v>58</v>
      </c>
      <c r="C682" s="44" t="s">
        <v>1119</v>
      </c>
      <c r="D682" s="44" t="s">
        <v>413</v>
      </c>
      <c r="E682" s="44" t="s">
        <v>504</v>
      </c>
      <c r="F682" s="50">
        <v>0</v>
      </c>
      <c r="G682" s="50">
        <v>93037.52</v>
      </c>
      <c r="H682" s="50">
        <v>45680</v>
      </c>
      <c r="I682" s="48">
        <f t="shared" si="10"/>
        <v>49.098471240419997</v>
      </c>
    </row>
    <row r="683" spans="1:9" ht="126" outlineLevel="3">
      <c r="A683" s="44" t="s">
        <v>291</v>
      </c>
      <c r="B683" s="49" t="s">
        <v>1117</v>
      </c>
      <c r="C683" s="43" t="s">
        <v>1115</v>
      </c>
      <c r="D683" s="43"/>
      <c r="E683" s="43"/>
      <c r="F683" s="47">
        <v>0</v>
      </c>
      <c r="G683" s="47">
        <v>121853.32</v>
      </c>
      <c r="H683" s="47">
        <v>0</v>
      </c>
      <c r="I683" s="61">
        <f t="shared" si="10"/>
        <v>0</v>
      </c>
    </row>
    <row r="684" spans="1:9" ht="31.5" outlineLevel="7">
      <c r="A684" s="44" t="s">
        <v>288</v>
      </c>
      <c r="B684" s="46" t="s">
        <v>537</v>
      </c>
      <c r="C684" s="43" t="s">
        <v>1115</v>
      </c>
      <c r="D684" s="43" t="s">
        <v>413</v>
      </c>
      <c r="E684" s="43"/>
      <c r="F684" s="47">
        <v>0</v>
      </c>
      <c r="G684" s="47">
        <v>121853.32</v>
      </c>
      <c r="H684" s="47">
        <v>0</v>
      </c>
      <c r="I684" s="61">
        <f t="shared" si="10"/>
        <v>0</v>
      </c>
    </row>
    <row r="685" spans="1:9" ht="15.75" outlineLevel="7">
      <c r="A685" s="44" t="s">
        <v>286</v>
      </c>
      <c r="B685" s="46" t="s">
        <v>1733</v>
      </c>
      <c r="C685" s="43" t="s">
        <v>1115</v>
      </c>
      <c r="D685" s="43" t="s">
        <v>413</v>
      </c>
      <c r="E685" s="43" t="s">
        <v>1768</v>
      </c>
      <c r="F685" s="47">
        <v>0</v>
      </c>
      <c r="G685" s="47">
        <v>121853.32</v>
      </c>
      <c r="H685" s="47">
        <v>0</v>
      </c>
      <c r="I685" s="61">
        <f t="shared" si="10"/>
        <v>0</v>
      </c>
    </row>
    <row r="686" spans="1:9" ht="15.75" outlineLevel="7">
      <c r="A686" s="44" t="s">
        <v>284</v>
      </c>
      <c r="B686" s="46" t="s">
        <v>58</v>
      </c>
      <c r="C686" s="44" t="s">
        <v>1115</v>
      </c>
      <c r="D686" s="44" t="s">
        <v>413</v>
      </c>
      <c r="E686" s="44" t="s">
        <v>504</v>
      </c>
      <c r="F686" s="50">
        <v>0</v>
      </c>
      <c r="G686" s="50">
        <v>121853.32</v>
      </c>
      <c r="H686" s="50">
        <v>0</v>
      </c>
      <c r="I686" s="48">
        <f t="shared" si="10"/>
        <v>0</v>
      </c>
    </row>
    <row r="687" spans="1:9" ht="31.5" outlineLevel="1">
      <c r="A687" s="44" t="s">
        <v>282</v>
      </c>
      <c r="B687" s="46" t="s">
        <v>268</v>
      </c>
      <c r="C687" s="43" t="s">
        <v>269</v>
      </c>
      <c r="D687" s="43"/>
      <c r="E687" s="43"/>
      <c r="F687" s="47">
        <v>2562300</v>
      </c>
      <c r="G687" s="47">
        <v>6224221.29</v>
      </c>
      <c r="H687" s="47">
        <v>6026157.3099999996</v>
      </c>
      <c r="I687" s="61">
        <f t="shared" si="10"/>
        <v>96.817851249629967</v>
      </c>
    </row>
    <row r="688" spans="1:9" ht="63" outlineLevel="2">
      <c r="A688" s="44" t="s">
        <v>279</v>
      </c>
      <c r="B688" s="46" t="s">
        <v>1109</v>
      </c>
      <c r="C688" s="43" t="s">
        <v>1110</v>
      </c>
      <c r="D688" s="43"/>
      <c r="E688" s="43"/>
      <c r="F688" s="47">
        <v>2562300</v>
      </c>
      <c r="G688" s="47">
        <v>3319885.29</v>
      </c>
      <c r="H688" s="47">
        <v>3121821.31</v>
      </c>
      <c r="I688" s="61">
        <f t="shared" si="10"/>
        <v>94.034011337783298</v>
      </c>
    </row>
    <row r="689" spans="1:9" ht="110.25" outlineLevel="3">
      <c r="A689" s="44" t="s">
        <v>278</v>
      </c>
      <c r="B689" s="49" t="s">
        <v>1107</v>
      </c>
      <c r="C689" s="43" t="s">
        <v>1105</v>
      </c>
      <c r="D689" s="43"/>
      <c r="E689" s="43"/>
      <c r="F689" s="47">
        <v>0</v>
      </c>
      <c r="G689" s="47">
        <v>516000</v>
      </c>
      <c r="H689" s="47">
        <v>516000</v>
      </c>
      <c r="I689" s="61">
        <f t="shared" si="10"/>
        <v>100</v>
      </c>
    </row>
    <row r="690" spans="1:9" ht="78.75" outlineLevel="7">
      <c r="A690" s="44" t="s">
        <v>277</v>
      </c>
      <c r="B690" s="46" t="s">
        <v>401</v>
      </c>
      <c r="C690" s="43" t="s">
        <v>1105</v>
      </c>
      <c r="D690" s="43" t="s">
        <v>402</v>
      </c>
      <c r="E690" s="43"/>
      <c r="F690" s="47">
        <v>0</v>
      </c>
      <c r="G690" s="47">
        <v>516000</v>
      </c>
      <c r="H690" s="47">
        <v>516000</v>
      </c>
      <c r="I690" s="61">
        <f t="shared" si="10"/>
        <v>100</v>
      </c>
    </row>
    <row r="691" spans="1:9" ht="15.75" outlineLevel="7">
      <c r="A691" s="44" t="s">
        <v>276</v>
      </c>
      <c r="B691" s="46" t="s">
        <v>1733</v>
      </c>
      <c r="C691" s="43" t="s">
        <v>1105</v>
      </c>
      <c r="D691" s="43" t="s">
        <v>402</v>
      </c>
      <c r="E691" s="43" t="s">
        <v>1768</v>
      </c>
      <c r="F691" s="47">
        <v>0</v>
      </c>
      <c r="G691" s="47">
        <v>516000</v>
      </c>
      <c r="H691" s="47">
        <v>516000</v>
      </c>
      <c r="I691" s="61">
        <f t="shared" si="10"/>
        <v>100</v>
      </c>
    </row>
    <row r="692" spans="1:9" ht="15.75" outlineLevel="7">
      <c r="A692" s="44" t="s">
        <v>275</v>
      </c>
      <c r="B692" s="46" t="s">
        <v>60</v>
      </c>
      <c r="C692" s="44" t="s">
        <v>1105</v>
      </c>
      <c r="D692" s="44" t="s">
        <v>402</v>
      </c>
      <c r="E692" s="44" t="s">
        <v>459</v>
      </c>
      <c r="F692" s="50">
        <v>0</v>
      </c>
      <c r="G692" s="50">
        <v>516000</v>
      </c>
      <c r="H692" s="50">
        <v>516000</v>
      </c>
      <c r="I692" s="48">
        <f t="shared" si="10"/>
        <v>100</v>
      </c>
    </row>
    <row r="693" spans="1:9" ht="110.25" outlineLevel="3">
      <c r="A693" s="44" t="s">
        <v>274</v>
      </c>
      <c r="B693" s="49" t="s">
        <v>1103</v>
      </c>
      <c r="C693" s="43" t="s">
        <v>1101</v>
      </c>
      <c r="D693" s="43"/>
      <c r="E693" s="43"/>
      <c r="F693" s="47">
        <v>0</v>
      </c>
      <c r="G693" s="47">
        <v>86487</v>
      </c>
      <c r="H693" s="47">
        <v>86487</v>
      </c>
      <c r="I693" s="61">
        <f t="shared" si="10"/>
        <v>100</v>
      </c>
    </row>
    <row r="694" spans="1:9" ht="31.5" outlineLevel="7">
      <c r="A694" s="44" t="s">
        <v>273</v>
      </c>
      <c r="B694" s="46" t="s">
        <v>537</v>
      </c>
      <c r="C694" s="43" t="s">
        <v>1101</v>
      </c>
      <c r="D694" s="43" t="s">
        <v>413</v>
      </c>
      <c r="E694" s="43"/>
      <c r="F694" s="47">
        <v>0</v>
      </c>
      <c r="G694" s="47">
        <v>86487</v>
      </c>
      <c r="H694" s="47">
        <v>86487</v>
      </c>
      <c r="I694" s="61">
        <f t="shared" si="10"/>
        <v>100</v>
      </c>
    </row>
    <row r="695" spans="1:9" ht="15.75" outlineLevel="7">
      <c r="A695" s="44" t="s">
        <v>272</v>
      </c>
      <c r="B695" s="46" t="s">
        <v>1733</v>
      </c>
      <c r="C695" s="43" t="s">
        <v>1101</v>
      </c>
      <c r="D695" s="43" t="s">
        <v>413</v>
      </c>
      <c r="E695" s="43" t="s">
        <v>1768</v>
      </c>
      <c r="F695" s="47">
        <v>0</v>
      </c>
      <c r="G695" s="47">
        <v>86487</v>
      </c>
      <c r="H695" s="47">
        <v>86487</v>
      </c>
      <c r="I695" s="61">
        <f t="shared" si="10"/>
        <v>100</v>
      </c>
    </row>
    <row r="696" spans="1:9" ht="15.75" outlineLevel="7">
      <c r="A696" s="44" t="s">
        <v>271</v>
      </c>
      <c r="B696" s="46" t="s">
        <v>60</v>
      </c>
      <c r="C696" s="44" t="s">
        <v>1101</v>
      </c>
      <c r="D696" s="44" t="s">
        <v>413</v>
      </c>
      <c r="E696" s="44" t="s">
        <v>459</v>
      </c>
      <c r="F696" s="50">
        <v>0</v>
      </c>
      <c r="G696" s="50">
        <v>86487</v>
      </c>
      <c r="H696" s="50">
        <v>86487</v>
      </c>
      <c r="I696" s="48">
        <f t="shared" si="10"/>
        <v>100</v>
      </c>
    </row>
    <row r="697" spans="1:9" ht="94.5" outlineLevel="3">
      <c r="A697" s="44" t="s">
        <v>270</v>
      </c>
      <c r="B697" s="46" t="s">
        <v>1099</v>
      </c>
      <c r="C697" s="43" t="s">
        <v>1097</v>
      </c>
      <c r="D697" s="43"/>
      <c r="E697" s="43"/>
      <c r="F697" s="47">
        <v>318000</v>
      </c>
      <c r="G697" s="47">
        <v>318000</v>
      </c>
      <c r="H697" s="47">
        <v>313599.45</v>
      </c>
      <c r="I697" s="61">
        <f t="shared" si="10"/>
        <v>98.616179245283021</v>
      </c>
    </row>
    <row r="698" spans="1:9" ht="31.5" outlineLevel="7">
      <c r="A698" s="44" t="s">
        <v>267</v>
      </c>
      <c r="B698" s="46" t="s">
        <v>537</v>
      </c>
      <c r="C698" s="43" t="s">
        <v>1097</v>
      </c>
      <c r="D698" s="43" t="s">
        <v>413</v>
      </c>
      <c r="E698" s="43"/>
      <c r="F698" s="47">
        <v>318000</v>
      </c>
      <c r="G698" s="47">
        <v>318000</v>
      </c>
      <c r="H698" s="47">
        <v>313599.45</v>
      </c>
      <c r="I698" s="61">
        <f t="shared" si="10"/>
        <v>98.616179245283021</v>
      </c>
    </row>
    <row r="699" spans="1:9" ht="15.75" outlineLevel="7">
      <c r="A699" s="44" t="s">
        <v>264</v>
      </c>
      <c r="B699" s="46" t="s">
        <v>1733</v>
      </c>
      <c r="C699" s="43" t="s">
        <v>1097</v>
      </c>
      <c r="D699" s="43" t="s">
        <v>413</v>
      </c>
      <c r="E699" s="43" t="s">
        <v>1768</v>
      </c>
      <c r="F699" s="47">
        <v>318000</v>
      </c>
      <c r="G699" s="47">
        <v>318000</v>
      </c>
      <c r="H699" s="47">
        <v>313599.45</v>
      </c>
      <c r="I699" s="61">
        <f t="shared" si="10"/>
        <v>98.616179245283021</v>
      </c>
    </row>
    <row r="700" spans="1:9" ht="15.75" outlineLevel="7">
      <c r="A700" s="44" t="s">
        <v>262</v>
      </c>
      <c r="B700" s="46" t="s">
        <v>60</v>
      </c>
      <c r="C700" s="44" t="s">
        <v>1097</v>
      </c>
      <c r="D700" s="44" t="s">
        <v>413</v>
      </c>
      <c r="E700" s="44" t="s">
        <v>459</v>
      </c>
      <c r="F700" s="50">
        <v>318000</v>
      </c>
      <c r="G700" s="50">
        <v>318000</v>
      </c>
      <c r="H700" s="50">
        <v>313599.45</v>
      </c>
      <c r="I700" s="48">
        <f t="shared" si="10"/>
        <v>98.616179245283021</v>
      </c>
    </row>
    <row r="701" spans="1:9" ht="94.5" outlineLevel="3">
      <c r="A701" s="44" t="s">
        <v>259</v>
      </c>
      <c r="B701" s="46" t="s">
        <v>1095</v>
      </c>
      <c r="C701" s="43" t="s">
        <v>1093</v>
      </c>
      <c r="D701" s="43"/>
      <c r="E701" s="43"/>
      <c r="F701" s="47">
        <v>2012500</v>
      </c>
      <c r="G701" s="47">
        <v>1978365.09</v>
      </c>
      <c r="H701" s="47">
        <v>1978365.09</v>
      </c>
      <c r="I701" s="61">
        <f t="shared" si="10"/>
        <v>100</v>
      </c>
    </row>
    <row r="702" spans="1:9" ht="78.75" outlineLevel="7">
      <c r="A702" s="44" t="s">
        <v>258</v>
      </c>
      <c r="B702" s="46" t="s">
        <v>401</v>
      </c>
      <c r="C702" s="43" t="s">
        <v>1093</v>
      </c>
      <c r="D702" s="43" t="s">
        <v>402</v>
      </c>
      <c r="E702" s="43"/>
      <c r="F702" s="47">
        <v>2012500</v>
      </c>
      <c r="G702" s="47">
        <v>1978365.09</v>
      </c>
      <c r="H702" s="47">
        <v>1978365.09</v>
      </c>
      <c r="I702" s="61">
        <f t="shared" si="10"/>
        <v>100</v>
      </c>
    </row>
    <row r="703" spans="1:9" ht="15.75" outlineLevel="7">
      <c r="A703" s="44" t="s">
        <v>257</v>
      </c>
      <c r="B703" s="46" t="s">
        <v>1733</v>
      </c>
      <c r="C703" s="43" t="s">
        <v>1093</v>
      </c>
      <c r="D703" s="43" t="s">
        <v>402</v>
      </c>
      <c r="E703" s="43" t="s">
        <v>1768</v>
      </c>
      <c r="F703" s="47">
        <v>2012500</v>
      </c>
      <c r="G703" s="47">
        <v>1978365.09</v>
      </c>
      <c r="H703" s="47">
        <v>1978365.09</v>
      </c>
      <c r="I703" s="61">
        <f t="shared" si="10"/>
        <v>100</v>
      </c>
    </row>
    <row r="704" spans="1:9" ht="15.75" outlineLevel="7">
      <c r="A704" s="44" t="s">
        <v>256</v>
      </c>
      <c r="B704" s="46" t="s">
        <v>60</v>
      </c>
      <c r="C704" s="44" t="s">
        <v>1093</v>
      </c>
      <c r="D704" s="44" t="s">
        <v>402</v>
      </c>
      <c r="E704" s="44" t="s">
        <v>459</v>
      </c>
      <c r="F704" s="50">
        <v>2012500</v>
      </c>
      <c r="G704" s="50">
        <v>1978365.09</v>
      </c>
      <c r="H704" s="50">
        <v>1978365.09</v>
      </c>
      <c r="I704" s="48">
        <f t="shared" si="10"/>
        <v>100</v>
      </c>
    </row>
    <row r="705" spans="1:9" ht="94.5" outlineLevel="3">
      <c r="A705" s="44" t="s">
        <v>255</v>
      </c>
      <c r="B705" s="46" t="s">
        <v>1091</v>
      </c>
      <c r="C705" s="43" t="s">
        <v>1089</v>
      </c>
      <c r="D705" s="43"/>
      <c r="E705" s="43"/>
      <c r="F705" s="47">
        <v>50000</v>
      </c>
      <c r="G705" s="47">
        <v>50000</v>
      </c>
      <c r="H705" s="47">
        <v>50000</v>
      </c>
      <c r="I705" s="61">
        <f t="shared" si="10"/>
        <v>100</v>
      </c>
    </row>
    <row r="706" spans="1:9" ht="78.75" outlineLevel="7">
      <c r="A706" s="44" t="s">
        <v>254</v>
      </c>
      <c r="B706" s="46" t="s">
        <v>401</v>
      </c>
      <c r="C706" s="43" t="s">
        <v>1089</v>
      </c>
      <c r="D706" s="43" t="s">
        <v>402</v>
      </c>
      <c r="E706" s="43"/>
      <c r="F706" s="47">
        <v>50000</v>
      </c>
      <c r="G706" s="47">
        <v>50000</v>
      </c>
      <c r="H706" s="47">
        <v>50000</v>
      </c>
      <c r="I706" s="61">
        <f t="shared" si="10"/>
        <v>100</v>
      </c>
    </row>
    <row r="707" spans="1:9" ht="15.75" outlineLevel="7">
      <c r="A707" s="44" t="s">
        <v>252</v>
      </c>
      <c r="B707" s="46" t="s">
        <v>1733</v>
      </c>
      <c r="C707" s="43" t="s">
        <v>1089</v>
      </c>
      <c r="D707" s="43" t="s">
        <v>402</v>
      </c>
      <c r="E707" s="43" t="s">
        <v>1768</v>
      </c>
      <c r="F707" s="47">
        <v>50000</v>
      </c>
      <c r="G707" s="47">
        <v>50000</v>
      </c>
      <c r="H707" s="47">
        <v>50000</v>
      </c>
      <c r="I707" s="61">
        <f t="shared" si="10"/>
        <v>100</v>
      </c>
    </row>
    <row r="708" spans="1:9" ht="15.75" outlineLevel="7">
      <c r="A708" s="44" t="s">
        <v>250</v>
      </c>
      <c r="B708" s="46" t="s">
        <v>60</v>
      </c>
      <c r="C708" s="44" t="s">
        <v>1089</v>
      </c>
      <c r="D708" s="44" t="s">
        <v>402</v>
      </c>
      <c r="E708" s="44" t="s">
        <v>459</v>
      </c>
      <c r="F708" s="50">
        <v>50000</v>
      </c>
      <c r="G708" s="50">
        <v>50000</v>
      </c>
      <c r="H708" s="50">
        <v>50000</v>
      </c>
      <c r="I708" s="48">
        <f t="shared" si="10"/>
        <v>100</v>
      </c>
    </row>
    <row r="709" spans="1:9" ht="94.5" outlineLevel="3">
      <c r="A709" s="44" t="s">
        <v>248</v>
      </c>
      <c r="B709" s="46" t="s">
        <v>1087</v>
      </c>
      <c r="C709" s="43" t="s">
        <v>1085</v>
      </c>
      <c r="D709" s="43"/>
      <c r="E709" s="43"/>
      <c r="F709" s="47">
        <v>150000</v>
      </c>
      <c r="G709" s="47">
        <v>327583.2</v>
      </c>
      <c r="H709" s="47">
        <v>134341.60999999999</v>
      </c>
      <c r="I709" s="61">
        <f t="shared" si="10"/>
        <v>41.009920533165314</v>
      </c>
    </row>
    <row r="710" spans="1:9" ht="31.5" outlineLevel="7">
      <c r="A710" s="44" t="s">
        <v>243</v>
      </c>
      <c r="B710" s="46" t="s">
        <v>537</v>
      </c>
      <c r="C710" s="43" t="s">
        <v>1085</v>
      </c>
      <c r="D710" s="43" t="s">
        <v>413</v>
      </c>
      <c r="E710" s="43"/>
      <c r="F710" s="47">
        <v>150000</v>
      </c>
      <c r="G710" s="47">
        <v>327583.2</v>
      </c>
      <c r="H710" s="47">
        <v>134341.60999999999</v>
      </c>
      <c r="I710" s="61">
        <f t="shared" si="10"/>
        <v>41.009920533165314</v>
      </c>
    </row>
    <row r="711" spans="1:9" ht="15.75" outlineLevel="7">
      <c r="A711" s="44" t="s">
        <v>242</v>
      </c>
      <c r="B711" s="46" t="s">
        <v>1733</v>
      </c>
      <c r="C711" s="43" t="s">
        <v>1085</v>
      </c>
      <c r="D711" s="43" t="s">
        <v>413</v>
      </c>
      <c r="E711" s="43" t="s">
        <v>1768</v>
      </c>
      <c r="F711" s="47">
        <v>150000</v>
      </c>
      <c r="G711" s="47">
        <v>327583.2</v>
      </c>
      <c r="H711" s="47">
        <v>134341.60999999999</v>
      </c>
      <c r="I711" s="61">
        <f t="shared" si="10"/>
        <v>41.009920533165314</v>
      </c>
    </row>
    <row r="712" spans="1:9" ht="15.75" outlineLevel="7">
      <c r="A712" s="44" t="s">
        <v>241</v>
      </c>
      <c r="B712" s="46" t="s">
        <v>60</v>
      </c>
      <c r="C712" s="44" t="s">
        <v>1085</v>
      </c>
      <c r="D712" s="44" t="s">
        <v>413</v>
      </c>
      <c r="E712" s="44" t="s">
        <v>459</v>
      </c>
      <c r="F712" s="50">
        <v>150000</v>
      </c>
      <c r="G712" s="50">
        <v>327583.2</v>
      </c>
      <c r="H712" s="50">
        <v>134341.60999999999</v>
      </c>
      <c r="I712" s="48">
        <f t="shared" ref="I712:I775" si="11">H712/G712*100</f>
        <v>41.009920533165314</v>
      </c>
    </row>
    <row r="713" spans="1:9" ht="126" outlineLevel="3">
      <c r="A713" s="44" t="s">
        <v>238</v>
      </c>
      <c r="B713" s="49" t="s">
        <v>1083</v>
      </c>
      <c r="C713" s="43" t="s">
        <v>1081</v>
      </c>
      <c r="D713" s="43"/>
      <c r="E713" s="43"/>
      <c r="F713" s="47">
        <v>0</v>
      </c>
      <c r="G713" s="47">
        <v>11650</v>
      </c>
      <c r="H713" s="47">
        <v>11650</v>
      </c>
      <c r="I713" s="61">
        <f t="shared" si="11"/>
        <v>100</v>
      </c>
    </row>
    <row r="714" spans="1:9" ht="31.5" outlineLevel="7">
      <c r="A714" s="44" t="s">
        <v>235</v>
      </c>
      <c r="B714" s="46" t="s">
        <v>537</v>
      </c>
      <c r="C714" s="43" t="s">
        <v>1081</v>
      </c>
      <c r="D714" s="43" t="s">
        <v>413</v>
      </c>
      <c r="E714" s="43"/>
      <c r="F714" s="47">
        <v>0</v>
      </c>
      <c r="G714" s="47">
        <v>11650</v>
      </c>
      <c r="H714" s="47">
        <v>11650</v>
      </c>
      <c r="I714" s="61">
        <f t="shared" si="11"/>
        <v>100</v>
      </c>
    </row>
    <row r="715" spans="1:9" ht="15.75" outlineLevel="7">
      <c r="A715" s="44" t="s">
        <v>233</v>
      </c>
      <c r="B715" s="46" t="s">
        <v>1733</v>
      </c>
      <c r="C715" s="43" t="s">
        <v>1081</v>
      </c>
      <c r="D715" s="43" t="s">
        <v>413</v>
      </c>
      <c r="E715" s="43" t="s">
        <v>1768</v>
      </c>
      <c r="F715" s="47">
        <v>0</v>
      </c>
      <c r="G715" s="47">
        <v>11650</v>
      </c>
      <c r="H715" s="47">
        <v>11650</v>
      </c>
      <c r="I715" s="61">
        <f t="shared" si="11"/>
        <v>100</v>
      </c>
    </row>
    <row r="716" spans="1:9" ht="15.75" outlineLevel="7">
      <c r="A716" s="44" t="s">
        <v>231</v>
      </c>
      <c r="B716" s="46" t="s">
        <v>60</v>
      </c>
      <c r="C716" s="44" t="s">
        <v>1081</v>
      </c>
      <c r="D716" s="44" t="s">
        <v>413</v>
      </c>
      <c r="E716" s="44" t="s">
        <v>459</v>
      </c>
      <c r="F716" s="50">
        <v>0</v>
      </c>
      <c r="G716" s="50">
        <v>11650</v>
      </c>
      <c r="H716" s="50">
        <v>11650</v>
      </c>
      <c r="I716" s="48">
        <f t="shared" si="11"/>
        <v>100</v>
      </c>
    </row>
    <row r="717" spans="1:9" ht="110.25" outlineLevel="3">
      <c r="A717" s="44" t="s">
        <v>229</v>
      </c>
      <c r="B717" s="46" t="s">
        <v>1079</v>
      </c>
      <c r="C717" s="43" t="s">
        <v>1077</v>
      </c>
      <c r="D717" s="43"/>
      <c r="E717" s="43"/>
      <c r="F717" s="47">
        <v>31800</v>
      </c>
      <c r="G717" s="47">
        <v>31800</v>
      </c>
      <c r="H717" s="47">
        <v>31378.16</v>
      </c>
      <c r="I717" s="61">
        <f t="shared" si="11"/>
        <v>98.673459119496854</v>
      </c>
    </row>
    <row r="718" spans="1:9" ht="31.5" outlineLevel="7">
      <c r="A718" s="44" t="s">
        <v>227</v>
      </c>
      <c r="B718" s="46" t="s">
        <v>537</v>
      </c>
      <c r="C718" s="43" t="s">
        <v>1077</v>
      </c>
      <c r="D718" s="43" t="s">
        <v>413</v>
      </c>
      <c r="E718" s="43"/>
      <c r="F718" s="47">
        <v>31800</v>
      </c>
      <c r="G718" s="47">
        <v>31800</v>
      </c>
      <c r="H718" s="47">
        <v>31378.16</v>
      </c>
      <c r="I718" s="61">
        <f t="shared" si="11"/>
        <v>98.673459119496854</v>
      </c>
    </row>
    <row r="719" spans="1:9" ht="15.75" outlineLevel="7">
      <c r="A719" s="44" t="s">
        <v>225</v>
      </c>
      <c r="B719" s="46" t="s">
        <v>1733</v>
      </c>
      <c r="C719" s="43" t="s">
        <v>1077</v>
      </c>
      <c r="D719" s="43" t="s">
        <v>413</v>
      </c>
      <c r="E719" s="43" t="s">
        <v>1768</v>
      </c>
      <c r="F719" s="47">
        <v>31800</v>
      </c>
      <c r="G719" s="47">
        <v>31800</v>
      </c>
      <c r="H719" s="47">
        <v>31378.16</v>
      </c>
      <c r="I719" s="61">
        <f t="shared" si="11"/>
        <v>98.673459119496854</v>
      </c>
    </row>
    <row r="720" spans="1:9" ht="15.75" outlineLevel="7">
      <c r="A720" s="44" t="s">
        <v>219</v>
      </c>
      <c r="B720" s="46" t="s">
        <v>60</v>
      </c>
      <c r="C720" s="44" t="s">
        <v>1077</v>
      </c>
      <c r="D720" s="44" t="s">
        <v>413</v>
      </c>
      <c r="E720" s="44" t="s">
        <v>459</v>
      </c>
      <c r="F720" s="50">
        <v>31800</v>
      </c>
      <c r="G720" s="50">
        <v>31800</v>
      </c>
      <c r="H720" s="50">
        <v>31378.16</v>
      </c>
      <c r="I720" s="48">
        <f t="shared" si="11"/>
        <v>98.673459119496854</v>
      </c>
    </row>
    <row r="721" spans="1:9" ht="63" outlineLevel="2">
      <c r="A721" s="44" t="s">
        <v>218</v>
      </c>
      <c r="B721" s="46" t="s">
        <v>265</v>
      </c>
      <c r="C721" s="43" t="s">
        <v>266</v>
      </c>
      <c r="D721" s="43"/>
      <c r="E721" s="43"/>
      <c r="F721" s="47">
        <v>0</v>
      </c>
      <c r="G721" s="47">
        <v>2904336</v>
      </c>
      <c r="H721" s="47">
        <v>2904336</v>
      </c>
      <c r="I721" s="61">
        <f t="shared" si="11"/>
        <v>100</v>
      </c>
    </row>
    <row r="722" spans="1:9" ht="126" outlineLevel="3">
      <c r="A722" s="44" t="s">
        <v>217</v>
      </c>
      <c r="B722" s="49" t="s">
        <v>718</v>
      </c>
      <c r="C722" s="43" t="s">
        <v>716</v>
      </c>
      <c r="D722" s="43"/>
      <c r="E722" s="43"/>
      <c r="F722" s="47">
        <v>0</v>
      </c>
      <c r="G722" s="47">
        <v>810000</v>
      </c>
      <c r="H722" s="47">
        <v>810000</v>
      </c>
      <c r="I722" s="61">
        <f t="shared" si="11"/>
        <v>100</v>
      </c>
    </row>
    <row r="723" spans="1:9" ht="15.75" outlineLevel="7">
      <c r="A723" s="44" t="s">
        <v>216</v>
      </c>
      <c r="B723" s="46" t="s">
        <v>711</v>
      </c>
      <c r="C723" s="43" t="s">
        <v>716</v>
      </c>
      <c r="D723" s="43" t="s">
        <v>712</v>
      </c>
      <c r="E723" s="43"/>
      <c r="F723" s="47">
        <v>0</v>
      </c>
      <c r="G723" s="47">
        <v>810000</v>
      </c>
      <c r="H723" s="47">
        <v>810000</v>
      </c>
      <c r="I723" s="61">
        <f t="shared" si="11"/>
        <v>100</v>
      </c>
    </row>
    <row r="724" spans="1:9" ht="15.75" outlineLevel="7">
      <c r="A724" s="44" t="s">
        <v>215</v>
      </c>
      <c r="B724" s="46" t="s">
        <v>1736</v>
      </c>
      <c r="C724" s="43" t="s">
        <v>716</v>
      </c>
      <c r="D724" s="43" t="s">
        <v>712</v>
      </c>
      <c r="E724" s="43" t="s">
        <v>1494</v>
      </c>
      <c r="F724" s="47">
        <v>0</v>
      </c>
      <c r="G724" s="47">
        <v>810000</v>
      </c>
      <c r="H724" s="47">
        <v>810000</v>
      </c>
      <c r="I724" s="61">
        <f t="shared" si="11"/>
        <v>100</v>
      </c>
    </row>
    <row r="725" spans="1:9" ht="15.75" outlineLevel="7">
      <c r="A725" s="44" t="s">
        <v>212</v>
      </c>
      <c r="B725" s="46" t="s">
        <v>74</v>
      </c>
      <c r="C725" s="44" t="s">
        <v>716</v>
      </c>
      <c r="D725" s="44" t="s">
        <v>712</v>
      </c>
      <c r="E725" s="44" t="s">
        <v>261</v>
      </c>
      <c r="F725" s="50">
        <v>0</v>
      </c>
      <c r="G725" s="50">
        <v>810000</v>
      </c>
      <c r="H725" s="50">
        <v>810000</v>
      </c>
      <c r="I725" s="48">
        <f t="shared" si="11"/>
        <v>100</v>
      </c>
    </row>
    <row r="726" spans="1:9" ht="110.25" outlineLevel="3">
      <c r="A726" s="44" t="s">
        <v>209</v>
      </c>
      <c r="B726" s="49" t="s">
        <v>263</v>
      </c>
      <c r="C726" s="43" t="s">
        <v>260</v>
      </c>
      <c r="D726" s="43"/>
      <c r="E726" s="43"/>
      <c r="F726" s="47">
        <v>0</v>
      </c>
      <c r="G726" s="47">
        <v>2094336</v>
      </c>
      <c r="H726" s="47">
        <v>2094336</v>
      </c>
      <c r="I726" s="61">
        <f t="shared" si="11"/>
        <v>100</v>
      </c>
    </row>
    <row r="727" spans="1:9" ht="15.75" outlineLevel="7">
      <c r="A727" s="44" t="s">
        <v>207</v>
      </c>
      <c r="B727" s="46" t="s">
        <v>711</v>
      </c>
      <c r="C727" s="43" t="s">
        <v>260</v>
      </c>
      <c r="D727" s="43" t="s">
        <v>712</v>
      </c>
      <c r="E727" s="43"/>
      <c r="F727" s="47">
        <v>0</v>
      </c>
      <c r="G727" s="47">
        <v>1047168</v>
      </c>
      <c r="H727" s="47">
        <v>1047168</v>
      </c>
      <c r="I727" s="61">
        <f t="shared" si="11"/>
        <v>100</v>
      </c>
    </row>
    <row r="728" spans="1:9" ht="15.75" outlineLevel="7">
      <c r="A728" s="44" t="s">
        <v>204</v>
      </c>
      <c r="B728" s="46" t="s">
        <v>1736</v>
      </c>
      <c r="C728" s="43" t="s">
        <v>260</v>
      </c>
      <c r="D728" s="43" t="s">
        <v>712</v>
      </c>
      <c r="E728" s="43" t="s">
        <v>1494</v>
      </c>
      <c r="F728" s="47">
        <v>0</v>
      </c>
      <c r="G728" s="47">
        <v>1047168</v>
      </c>
      <c r="H728" s="47">
        <v>1047168</v>
      </c>
      <c r="I728" s="61">
        <f t="shared" si="11"/>
        <v>100</v>
      </c>
    </row>
    <row r="729" spans="1:9" ht="15.75" outlineLevel="7">
      <c r="A729" s="44" t="s">
        <v>202</v>
      </c>
      <c r="B729" s="46" t="s">
        <v>74</v>
      </c>
      <c r="C729" s="44" t="s">
        <v>260</v>
      </c>
      <c r="D729" s="44" t="s">
        <v>712</v>
      </c>
      <c r="E729" s="44" t="s">
        <v>261</v>
      </c>
      <c r="F729" s="50">
        <v>0</v>
      </c>
      <c r="G729" s="50">
        <v>1047168</v>
      </c>
      <c r="H729" s="50">
        <v>1047168</v>
      </c>
      <c r="I729" s="48">
        <f t="shared" si="11"/>
        <v>100</v>
      </c>
    </row>
    <row r="730" spans="1:9" ht="15.75" outlineLevel="7">
      <c r="A730" s="44" t="s">
        <v>201</v>
      </c>
      <c r="B730" s="46" t="s">
        <v>220</v>
      </c>
      <c r="C730" s="43" t="s">
        <v>260</v>
      </c>
      <c r="D730" s="43" t="s">
        <v>221</v>
      </c>
      <c r="E730" s="43"/>
      <c r="F730" s="47">
        <v>0</v>
      </c>
      <c r="G730" s="47">
        <v>1047168</v>
      </c>
      <c r="H730" s="47">
        <v>1047168</v>
      </c>
      <c r="I730" s="61">
        <f t="shared" si="11"/>
        <v>100</v>
      </c>
    </row>
    <row r="731" spans="1:9" ht="15.75" outlineLevel="7">
      <c r="A731" s="44" t="s">
        <v>200</v>
      </c>
      <c r="B731" s="46" t="s">
        <v>1736</v>
      </c>
      <c r="C731" s="43" t="s">
        <v>260</v>
      </c>
      <c r="D731" s="43" t="s">
        <v>221</v>
      </c>
      <c r="E731" s="43" t="s">
        <v>1494</v>
      </c>
      <c r="F731" s="47">
        <v>0</v>
      </c>
      <c r="G731" s="47">
        <v>1047168</v>
      </c>
      <c r="H731" s="47">
        <v>1047168</v>
      </c>
      <c r="I731" s="61">
        <f t="shared" si="11"/>
        <v>100</v>
      </c>
    </row>
    <row r="732" spans="1:9" ht="15.75" outlineLevel="7">
      <c r="A732" s="44" t="s">
        <v>199</v>
      </c>
      <c r="B732" s="46" t="s">
        <v>74</v>
      </c>
      <c r="C732" s="44" t="s">
        <v>260</v>
      </c>
      <c r="D732" s="44" t="s">
        <v>221</v>
      </c>
      <c r="E732" s="44" t="s">
        <v>261</v>
      </c>
      <c r="F732" s="50">
        <v>0</v>
      </c>
      <c r="G732" s="50">
        <v>1047168</v>
      </c>
      <c r="H732" s="50">
        <v>1047168</v>
      </c>
      <c r="I732" s="48">
        <f t="shared" si="11"/>
        <v>100</v>
      </c>
    </row>
    <row r="733" spans="1:9" ht="63" outlineLevel="1">
      <c r="A733" s="44" t="s">
        <v>198</v>
      </c>
      <c r="B733" s="46" t="s">
        <v>752</v>
      </c>
      <c r="C733" s="43" t="s">
        <v>753</v>
      </c>
      <c r="D733" s="43"/>
      <c r="E733" s="43"/>
      <c r="F733" s="47">
        <v>80000</v>
      </c>
      <c r="G733" s="47">
        <v>180000</v>
      </c>
      <c r="H733" s="47">
        <v>148250</v>
      </c>
      <c r="I733" s="61">
        <f t="shared" si="11"/>
        <v>82.361111111111114</v>
      </c>
    </row>
    <row r="734" spans="1:9" ht="94.5" outlineLevel="2">
      <c r="A734" s="44" t="s">
        <v>196</v>
      </c>
      <c r="B734" s="46" t="s">
        <v>749</v>
      </c>
      <c r="C734" s="43" t="s">
        <v>750</v>
      </c>
      <c r="D734" s="43"/>
      <c r="E734" s="43"/>
      <c r="F734" s="47">
        <v>80000</v>
      </c>
      <c r="G734" s="47">
        <v>180000</v>
      </c>
      <c r="H734" s="47">
        <v>148250</v>
      </c>
      <c r="I734" s="61">
        <f t="shared" si="11"/>
        <v>82.361111111111114</v>
      </c>
    </row>
    <row r="735" spans="1:9" ht="189" outlineLevel="3">
      <c r="A735" s="44" t="s">
        <v>194</v>
      </c>
      <c r="B735" s="49" t="s">
        <v>747</v>
      </c>
      <c r="C735" s="43" t="s">
        <v>745</v>
      </c>
      <c r="D735" s="43"/>
      <c r="E735" s="43"/>
      <c r="F735" s="47">
        <v>0</v>
      </c>
      <c r="G735" s="47">
        <v>100000</v>
      </c>
      <c r="H735" s="47">
        <v>93500</v>
      </c>
      <c r="I735" s="61">
        <f t="shared" si="11"/>
        <v>93.5</v>
      </c>
    </row>
    <row r="736" spans="1:9" ht="78.75" outlineLevel="7">
      <c r="A736" s="44" t="s">
        <v>192</v>
      </c>
      <c r="B736" s="46" t="s">
        <v>170</v>
      </c>
      <c r="C736" s="43" t="s">
        <v>745</v>
      </c>
      <c r="D736" s="43" t="s">
        <v>171</v>
      </c>
      <c r="E736" s="43"/>
      <c r="F736" s="47">
        <v>0</v>
      </c>
      <c r="G736" s="47">
        <v>100000</v>
      </c>
      <c r="H736" s="47">
        <v>93500</v>
      </c>
      <c r="I736" s="61">
        <f t="shared" si="11"/>
        <v>93.5</v>
      </c>
    </row>
    <row r="737" spans="1:9" ht="15.75" outlineLevel="7">
      <c r="A737" s="44" t="s">
        <v>191</v>
      </c>
      <c r="B737" s="46" t="s">
        <v>1731</v>
      </c>
      <c r="C737" s="43" t="s">
        <v>745</v>
      </c>
      <c r="D737" s="43" t="s">
        <v>171</v>
      </c>
      <c r="E737" s="43" t="s">
        <v>1766</v>
      </c>
      <c r="F737" s="47">
        <v>0</v>
      </c>
      <c r="G737" s="47">
        <v>100000</v>
      </c>
      <c r="H737" s="47">
        <v>93500</v>
      </c>
      <c r="I737" s="61">
        <f t="shared" si="11"/>
        <v>93.5</v>
      </c>
    </row>
    <row r="738" spans="1:9" ht="31.5" outlineLevel="7">
      <c r="A738" s="44" t="s">
        <v>189</v>
      </c>
      <c r="B738" s="46" t="s">
        <v>42</v>
      </c>
      <c r="C738" s="44" t="s">
        <v>745</v>
      </c>
      <c r="D738" s="44" t="s">
        <v>171</v>
      </c>
      <c r="E738" s="44" t="s">
        <v>206</v>
      </c>
      <c r="F738" s="50">
        <v>0</v>
      </c>
      <c r="G738" s="50">
        <v>100000</v>
      </c>
      <c r="H738" s="50">
        <v>93500</v>
      </c>
      <c r="I738" s="48">
        <f t="shared" si="11"/>
        <v>93.5</v>
      </c>
    </row>
    <row r="739" spans="1:9" ht="141.75" outlineLevel="3">
      <c r="A739" s="44" t="s">
        <v>186</v>
      </c>
      <c r="B739" s="49" t="s">
        <v>743</v>
      </c>
      <c r="C739" s="43" t="s">
        <v>740</v>
      </c>
      <c r="D739" s="43"/>
      <c r="E739" s="43"/>
      <c r="F739" s="47">
        <v>80000</v>
      </c>
      <c r="G739" s="47">
        <v>80000</v>
      </c>
      <c r="H739" s="47">
        <v>54750</v>
      </c>
      <c r="I739" s="61">
        <f t="shared" si="11"/>
        <v>68.4375</v>
      </c>
    </row>
    <row r="740" spans="1:9" ht="78.75" outlineLevel="7">
      <c r="A740" s="44" t="s">
        <v>184</v>
      </c>
      <c r="B740" s="46" t="s">
        <v>175</v>
      </c>
      <c r="C740" s="43" t="s">
        <v>740</v>
      </c>
      <c r="D740" s="43" t="s">
        <v>176</v>
      </c>
      <c r="E740" s="43"/>
      <c r="F740" s="47">
        <v>80000</v>
      </c>
      <c r="G740" s="47">
        <v>0</v>
      </c>
      <c r="H740" s="47">
        <v>0</v>
      </c>
      <c r="I740" s="61">
        <v>0</v>
      </c>
    </row>
    <row r="741" spans="1:9" ht="15.75" outlineLevel="7">
      <c r="A741" s="44" t="s">
        <v>182</v>
      </c>
      <c r="B741" s="46" t="s">
        <v>1731</v>
      </c>
      <c r="C741" s="43" t="s">
        <v>740</v>
      </c>
      <c r="D741" s="43" t="s">
        <v>176</v>
      </c>
      <c r="E741" s="43" t="s">
        <v>1766</v>
      </c>
      <c r="F741" s="47">
        <v>80000</v>
      </c>
      <c r="G741" s="47">
        <v>0</v>
      </c>
      <c r="H741" s="47">
        <v>0</v>
      </c>
      <c r="I741" s="61">
        <v>0</v>
      </c>
    </row>
    <row r="742" spans="1:9" ht="31.5" outlineLevel="7">
      <c r="A742" s="44" t="s">
        <v>179</v>
      </c>
      <c r="B742" s="46" t="s">
        <v>42</v>
      </c>
      <c r="C742" s="44" t="s">
        <v>740</v>
      </c>
      <c r="D742" s="44" t="s">
        <v>176</v>
      </c>
      <c r="E742" s="44" t="s">
        <v>206</v>
      </c>
      <c r="F742" s="50">
        <v>80000</v>
      </c>
      <c r="G742" s="50">
        <v>0</v>
      </c>
      <c r="H742" s="50">
        <v>0</v>
      </c>
      <c r="I742" s="48">
        <v>0</v>
      </c>
    </row>
    <row r="743" spans="1:9" ht="78.75" outlineLevel="7">
      <c r="A743" s="44" t="s">
        <v>177</v>
      </c>
      <c r="B743" s="46" t="s">
        <v>170</v>
      </c>
      <c r="C743" s="43" t="s">
        <v>740</v>
      </c>
      <c r="D743" s="43" t="s">
        <v>171</v>
      </c>
      <c r="E743" s="43"/>
      <c r="F743" s="47">
        <v>0</v>
      </c>
      <c r="G743" s="47">
        <v>80000</v>
      </c>
      <c r="H743" s="47">
        <v>54750</v>
      </c>
      <c r="I743" s="61">
        <f t="shared" si="11"/>
        <v>68.4375</v>
      </c>
    </row>
    <row r="744" spans="1:9" ht="15.75" outlineLevel="7">
      <c r="A744" s="44" t="s">
        <v>174</v>
      </c>
      <c r="B744" s="46" t="s">
        <v>1731</v>
      </c>
      <c r="C744" s="43" t="s">
        <v>740</v>
      </c>
      <c r="D744" s="43" t="s">
        <v>171</v>
      </c>
      <c r="E744" s="43" t="s">
        <v>1766</v>
      </c>
      <c r="F744" s="47">
        <v>0</v>
      </c>
      <c r="G744" s="47">
        <v>80000</v>
      </c>
      <c r="H744" s="47">
        <v>54750</v>
      </c>
      <c r="I744" s="61">
        <f t="shared" si="11"/>
        <v>68.4375</v>
      </c>
    </row>
    <row r="745" spans="1:9" ht="31.5" outlineLevel="7">
      <c r="A745" s="44" t="s">
        <v>169</v>
      </c>
      <c r="B745" s="46" t="s">
        <v>42</v>
      </c>
      <c r="C745" s="44" t="s">
        <v>740</v>
      </c>
      <c r="D745" s="44" t="s">
        <v>171</v>
      </c>
      <c r="E745" s="44" t="s">
        <v>206</v>
      </c>
      <c r="F745" s="50">
        <v>0</v>
      </c>
      <c r="G745" s="50">
        <v>80000</v>
      </c>
      <c r="H745" s="50">
        <v>54750</v>
      </c>
      <c r="I745" s="48">
        <f t="shared" si="11"/>
        <v>68.4375</v>
      </c>
    </row>
    <row r="746" spans="1:9" ht="47.25" outlineLevel="1">
      <c r="A746" s="44" t="s">
        <v>168</v>
      </c>
      <c r="B746" s="46" t="s">
        <v>314</v>
      </c>
      <c r="C746" s="43" t="s">
        <v>315</v>
      </c>
      <c r="D746" s="43"/>
      <c r="E746" s="43"/>
      <c r="F746" s="47">
        <v>16884900</v>
      </c>
      <c r="G746" s="47">
        <v>15938264</v>
      </c>
      <c r="H746" s="47">
        <v>15692312.23</v>
      </c>
      <c r="I746" s="61">
        <f t="shared" si="11"/>
        <v>98.456847182353115</v>
      </c>
    </row>
    <row r="747" spans="1:9" ht="78.75" outlineLevel="2">
      <c r="A747" s="44" t="s">
        <v>166</v>
      </c>
      <c r="B747" s="46" t="s">
        <v>311</v>
      </c>
      <c r="C747" s="43" t="s">
        <v>312</v>
      </c>
      <c r="D747" s="43"/>
      <c r="E747" s="43"/>
      <c r="F747" s="47">
        <v>197700</v>
      </c>
      <c r="G747" s="47">
        <v>15058200</v>
      </c>
      <c r="H747" s="47">
        <v>15054831.43</v>
      </c>
      <c r="I747" s="61">
        <f t="shared" si="11"/>
        <v>99.977629663572003</v>
      </c>
    </row>
    <row r="748" spans="1:9" ht="141.75" outlineLevel="3">
      <c r="A748" s="44" t="s">
        <v>163</v>
      </c>
      <c r="B748" s="49" t="s">
        <v>309</v>
      </c>
      <c r="C748" s="43" t="s">
        <v>307</v>
      </c>
      <c r="D748" s="43"/>
      <c r="E748" s="43"/>
      <c r="F748" s="47">
        <v>0</v>
      </c>
      <c r="G748" s="47">
        <v>212400</v>
      </c>
      <c r="H748" s="47">
        <v>212175.35</v>
      </c>
      <c r="I748" s="61">
        <f t="shared" si="11"/>
        <v>99.894232580037666</v>
      </c>
    </row>
    <row r="749" spans="1:9" ht="15.75" outlineLevel="7">
      <c r="A749" s="44" t="s">
        <v>160</v>
      </c>
      <c r="B749" s="46" t="s">
        <v>220</v>
      </c>
      <c r="C749" s="43" t="s">
        <v>307</v>
      </c>
      <c r="D749" s="43" t="s">
        <v>221</v>
      </c>
      <c r="E749" s="43"/>
      <c r="F749" s="47">
        <v>0</v>
      </c>
      <c r="G749" s="47">
        <v>212400</v>
      </c>
      <c r="H749" s="47">
        <v>212175.35</v>
      </c>
      <c r="I749" s="61">
        <f t="shared" si="11"/>
        <v>99.894232580037666</v>
      </c>
    </row>
    <row r="750" spans="1:9" ht="15.75" outlineLevel="7">
      <c r="A750" s="44" t="s">
        <v>158</v>
      </c>
      <c r="B750" s="46" t="s">
        <v>1731</v>
      </c>
      <c r="C750" s="43" t="s">
        <v>307</v>
      </c>
      <c r="D750" s="43" t="s">
        <v>221</v>
      </c>
      <c r="E750" s="43" t="s">
        <v>1766</v>
      </c>
      <c r="F750" s="47">
        <v>0</v>
      </c>
      <c r="G750" s="47">
        <v>212400</v>
      </c>
      <c r="H750" s="47">
        <v>212175.35</v>
      </c>
      <c r="I750" s="61">
        <f t="shared" si="11"/>
        <v>99.894232580037666</v>
      </c>
    </row>
    <row r="751" spans="1:9" ht="15.75" outlineLevel="7">
      <c r="A751" s="44" t="s">
        <v>156</v>
      </c>
      <c r="B751" s="46" t="s">
        <v>40</v>
      </c>
      <c r="C751" s="44" t="s">
        <v>307</v>
      </c>
      <c r="D751" s="44" t="s">
        <v>221</v>
      </c>
      <c r="E751" s="44" t="s">
        <v>299</v>
      </c>
      <c r="F751" s="50">
        <v>0</v>
      </c>
      <c r="G751" s="50">
        <v>212400</v>
      </c>
      <c r="H751" s="50">
        <v>212175.35</v>
      </c>
      <c r="I751" s="48">
        <f t="shared" si="11"/>
        <v>99.894232580037666</v>
      </c>
    </row>
    <row r="752" spans="1:9" ht="157.5" outlineLevel="3">
      <c r="A752" s="44" t="s">
        <v>154</v>
      </c>
      <c r="B752" s="49" t="s">
        <v>305</v>
      </c>
      <c r="C752" s="43" t="s">
        <v>303</v>
      </c>
      <c r="D752" s="43"/>
      <c r="E752" s="43"/>
      <c r="F752" s="47">
        <v>0</v>
      </c>
      <c r="G752" s="47">
        <v>2422200</v>
      </c>
      <c r="H752" s="47">
        <v>2422200</v>
      </c>
      <c r="I752" s="61">
        <f t="shared" si="11"/>
        <v>100</v>
      </c>
    </row>
    <row r="753" spans="1:9" ht="15.75" outlineLevel="7">
      <c r="A753" s="44" t="s">
        <v>150</v>
      </c>
      <c r="B753" s="46" t="s">
        <v>220</v>
      </c>
      <c r="C753" s="43" t="s">
        <v>303</v>
      </c>
      <c r="D753" s="43" t="s">
        <v>221</v>
      </c>
      <c r="E753" s="43"/>
      <c r="F753" s="47">
        <v>0</v>
      </c>
      <c r="G753" s="47">
        <v>2422200</v>
      </c>
      <c r="H753" s="47">
        <v>2422200</v>
      </c>
      <c r="I753" s="61">
        <f t="shared" si="11"/>
        <v>100</v>
      </c>
    </row>
    <row r="754" spans="1:9" ht="15.75" outlineLevel="7">
      <c r="A754" s="44" t="s">
        <v>147</v>
      </c>
      <c r="B754" s="46" t="s">
        <v>1731</v>
      </c>
      <c r="C754" s="43" t="s">
        <v>303</v>
      </c>
      <c r="D754" s="43" t="s">
        <v>221</v>
      </c>
      <c r="E754" s="43" t="s">
        <v>1766</v>
      </c>
      <c r="F754" s="47">
        <v>0</v>
      </c>
      <c r="G754" s="47">
        <v>2422200</v>
      </c>
      <c r="H754" s="47">
        <v>2422200</v>
      </c>
      <c r="I754" s="61">
        <f t="shared" si="11"/>
        <v>100</v>
      </c>
    </row>
    <row r="755" spans="1:9" ht="15.75" outlineLevel="7">
      <c r="A755" s="44" t="s">
        <v>145</v>
      </c>
      <c r="B755" s="46" t="s">
        <v>40</v>
      </c>
      <c r="C755" s="44" t="s">
        <v>303</v>
      </c>
      <c r="D755" s="44" t="s">
        <v>221</v>
      </c>
      <c r="E755" s="44" t="s">
        <v>299</v>
      </c>
      <c r="F755" s="50">
        <v>0</v>
      </c>
      <c r="G755" s="50">
        <v>2422200</v>
      </c>
      <c r="H755" s="50">
        <v>2422200</v>
      </c>
      <c r="I755" s="48">
        <f t="shared" si="11"/>
        <v>100</v>
      </c>
    </row>
    <row r="756" spans="1:9" ht="157.5" outlineLevel="3">
      <c r="A756" s="44" t="s">
        <v>142</v>
      </c>
      <c r="B756" s="49" t="s">
        <v>301</v>
      </c>
      <c r="C756" s="43" t="s">
        <v>298</v>
      </c>
      <c r="D756" s="43"/>
      <c r="E756" s="43"/>
      <c r="F756" s="47">
        <v>0</v>
      </c>
      <c r="G756" s="47">
        <v>11120800</v>
      </c>
      <c r="H756" s="47">
        <v>11120800</v>
      </c>
      <c r="I756" s="61">
        <f t="shared" si="11"/>
        <v>100</v>
      </c>
    </row>
    <row r="757" spans="1:9" ht="15.75" outlineLevel="7">
      <c r="A757" s="44" t="s">
        <v>139</v>
      </c>
      <c r="B757" s="46" t="s">
        <v>220</v>
      </c>
      <c r="C757" s="43" t="s">
        <v>298</v>
      </c>
      <c r="D757" s="43" t="s">
        <v>221</v>
      </c>
      <c r="E757" s="43"/>
      <c r="F757" s="47">
        <v>0</v>
      </c>
      <c r="G757" s="47">
        <v>11120800</v>
      </c>
      <c r="H757" s="47">
        <v>11120800</v>
      </c>
      <c r="I757" s="61">
        <f t="shared" si="11"/>
        <v>100</v>
      </c>
    </row>
    <row r="758" spans="1:9" ht="15.75" outlineLevel="7">
      <c r="A758" s="44" t="s">
        <v>136</v>
      </c>
      <c r="B758" s="46" t="s">
        <v>1731</v>
      </c>
      <c r="C758" s="43" t="s">
        <v>298</v>
      </c>
      <c r="D758" s="43" t="s">
        <v>221</v>
      </c>
      <c r="E758" s="43" t="s">
        <v>1766</v>
      </c>
      <c r="F758" s="47">
        <v>0</v>
      </c>
      <c r="G758" s="47">
        <v>11120800</v>
      </c>
      <c r="H758" s="47">
        <v>11120800</v>
      </c>
      <c r="I758" s="61">
        <f t="shared" si="11"/>
        <v>100</v>
      </c>
    </row>
    <row r="759" spans="1:9" ht="15.75" outlineLevel="7">
      <c r="A759" s="44" t="s">
        <v>133</v>
      </c>
      <c r="B759" s="46" t="s">
        <v>40</v>
      </c>
      <c r="C759" s="44" t="s">
        <v>298</v>
      </c>
      <c r="D759" s="44" t="s">
        <v>221</v>
      </c>
      <c r="E759" s="44" t="s">
        <v>299</v>
      </c>
      <c r="F759" s="50">
        <v>0</v>
      </c>
      <c r="G759" s="50">
        <v>11120800</v>
      </c>
      <c r="H759" s="50">
        <v>11120800</v>
      </c>
      <c r="I759" s="48">
        <f t="shared" si="11"/>
        <v>100</v>
      </c>
    </row>
    <row r="760" spans="1:9" ht="110.25" outlineLevel="3">
      <c r="A760" s="44" t="s">
        <v>130</v>
      </c>
      <c r="B760" s="46" t="s">
        <v>1199</v>
      </c>
      <c r="C760" s="43" t="s">
        <v>1197</v>
      </c>
      <c r="D760" s="43"/>
      <c r="E760" s="43"/>
      <c r="F760" s="47">
        <v>197700</v>
      </c>
      <c r="G760" s="47">
        <v>197700</v>
      </c>
      <c r="H760" s="47">
        <v>197697.09</v>
      </c>
      <c r="I760" s="61">
        <f t="shared" si="11"/>
        <v>99.99852807283763</v>
      </c>
    </row>
    <row r="761" spans="1:9" ht="47.25" outlineLevel="7">
      <c r="A761" s="44" t="s">
        <v>127</v>
      </c>
      <c r="B761" s="46" t="s">
        <v>134</v>
      </c>
      <c r="C761" s="43" t="s">
        <v>1197</v>
      </c>
      <c r="D761" s="43" t="s">
        <v>135</v>
      </c>
      <c r="E761" s="43"/>
      <c r="F761" s="47">
        <v>197700</v>
      </c>
      <c r="G761" s="47">
        <v>197700</v>
      </c>
      <c r="H761" s="47">
        <v>197697.09</v>
      </c>
      <c r="I761" s="61">
        <f t="shared" si="11"/>
        <v>99.99852807283763</v>
      </c>
    </row>
    <row r="762" spans="1:9" ht="15.75" outlineLevel="7">
      <c r="A762" s="44" t="s">
        <v>1723</v>
      </c>
      <c r="B762" s="46" t="s">
        <v>1731</v>
      </c>
      <c r="C762" s="43" t="s">
        <v>1197</v>
      </c>
      <c r="D762" s="43" t="s">
        <v>135</v>
      </c>
      <c r="E762" s="43" t="s">
        <v>1766</v>
      </c>
      <c r="F762" s="47">
        <v>197700</v>
      </c>
      <c r="G762" s="47">
        <v>197700</v>
      </c>
      <c r="H762" s="47">
        <v>197697.09</v>
      </c>
      <c r="I762" s="61">
        <f t="shared" si="11"/>
        <v>99.99852807283763</v>
      </c>
    </row>
    <row r="763" spans="1:9" ht="15.75" outlineLevel="7">
      <c r="A763" s="44" t="s">
        <v>1722</v>
      </c>
      <c r="B763" s="46" t="s">
        <v>40</v>
      </c>
      <c r="C763" s="44" t="s">
        <v>1197</v>
      </c>
      <c r="D763" s="44" t="s">
        <v>135</v>
      </c>
      <c r="E763" s="44" t="s">
        <v>299</v>
      </c>
      <c r="F763" s="50">
        <v>197700</v>
      </c>
      <c r="G763" s="50">
        <v>197700</v>
      </c>
      <c r="H763" s="50">
        <v>197697.09</v>
      </c>
      <c r="I763" s="48">
        <f t="shared" si="11"/>
        <v>99.99852807283763</v>
      </c>
    </row>
    <row r="764" spans="1:9" ht="126" outlineLevel="3">
      <c r="A764" s="44" t="s">
        <v>1721</v>
      </c>
      <c r="B764" s="49" t="s">
        <v>1195</v>
      </c>
      <c r="C764" s="43" t="s">
        <v>1193</v>
      </c>
      <c r="D764" s="43"/>
      <c r="E764" s="43"/>
      <c r="F764" s="47">
        <v>0</v>
      </c>
      <c r="G764" s="47">
        <v>1105100</v>
      </c>
      <c r="H764" s="47">
        <v>1101958.99</v>
      </c>
      <c r="I764" s="61">
        <f t="shared" si="11"/>
        <v>99.715771423400597</v>
      </c>
    </row>
    <row r="765" spans="1:9" ht="47.25" outlineLevel="7">
      <c r="A765" s="44" t="s">
        <v>1720</v>
      </c>
      <c r="B765" s="46" t="s">
        <v>134</v>
      </c>
      <c r="C765" s="43" t="s">
        <v>1193</v>
      </c>
      <c r="D765" s="43" t="s">
        <v>135</v>
      </c>
      <c r="E765" s="43"/>
      <c r="F765" s="47">
        <v>0</v>
      </c>
      <c r="G765" s="47">
        <v>1105100</v>
      </c>
      <c r="H765" s="47">
        <v>1101958.99</v>
      </c>
      <c r="I765" s="61">
        <f t="shared" si="11"/>
        <v>99.715771423400597</v>
      </c>
    </row>
    <row r="766" spans="1:9" ht="15.75" outlineLevel="7">
      <c r="A766" s="44" t="s">
        <v>1719</v>
      </c>
      <c r="B766" s="46" t="s">
        <v>1731</v>
      </c>
      <c r="C766" s="43" t="s">
        <v>1193</v>
      </c>
      <c r="D766" s="43" t="s">
        <v>135</v>
      </c>
      <c r="E766" s="43" t="s">
        <v>1766</v>
      </c>
      <c r="F766" s="47">
        <v>0</v>
      </c>
      <c r="G766" s="47">
        <v>1105100</v>
      </c>
      <c r="H766" s="47">
        <v>1101958.99</v>
      </c>
      <c r="I766" s="61">
        <f t="shared" si="11"/>
        <v>99.715771423400597</v>
      </c>
    </row>
    <row r="767" spans="1:9" ht="15.75" outlineLevel="7">
      <c r="A767" s="44" t="s">
        <v>1718</v>
      </c>
      <c r="B767" s="46" t="s">
        <v>40</v>
      </c>
      <c r="C767" s="44" t="s">
        <v>1193</v>
      </c>
      <c r="D767" s="44" t="s">
        <v>135</v>
      </c>
      <c r="E767" s="44" t="s">
        <v>299</v>
      </c>
      <c r="F767" s="50">
        <v>0</v>
      </c>
      <c r="G767" s="50">
        <v>1105100</v>
      </c>
      <c r="H767" s="50">
        <v>1101958.99</v>
      </c>
      <c r="I767" s="48">
        <f t="shared" si="11"/>
        <v>99.715771423400597</v>
      </c>
    </row>
    <row r="768" spans="1:9" ht="78.75" outlineLevel="2">
      <c r="A768" s="44" t="s">
        <v>1717</v>
      </c>
      <c r="B768" s="46" t="s">
        <v>530</v>
      </c>
      <c r="C768" s="43" t="s">
        <v>531</v>
      </c>
      <c r="D768" s="43"/>
      <c r="E768" s="43"/>
      <c r="F768" s="47">
        <v>0</v>
      </c>
      <c r="G768" s="47">
        <v>80340</v>
      </c>
      <c r="H768" s="47">
        <v>80340</v>
      </c>
      <c r="I768" s="61">
        <f t="shared" si="11"/>
        <v>100</v>
      </c>
    </row>
    <row r="769" spans="1:9" ht="126" outlineLevel="3">
      <c r="A769" s="44" t="s">
        <v>1716</v>
      </c>
      <c r="B769" s="49" t="s">
        <v>528</v>
      </c>
      <c r="C769" s="43" t="s">
        <v>526</v>
      </c>
      <c r="D769" s="43"/>
      <c r="E769" s="43"/>
      <c r="F769" s="47">
        <v>0</v>
      </c>
      <c r="G769" s="47">
        <v>74340</v>
      </c>
      <c r="H769" s="47">
        <v>74340</v>
      </c>
      <c r="I769" s="61">
        <f t="shared" si="11"/>
        <v>100</v>
      </c>
    </row>
    <row r="770" spans="1:9" ht="47.25" outlineLevel="7">
      <c r="A770" s="44" t="s">
        <v>1715</v>
      </c>
      <c r="B770" s="46" t="s">
        <v>134</v>
      </c>
      <c r="C770" s="43" t="s">
        <v>526</v>
      </c>
      <c r="D770" s="43" t="s">
        <v>135</v>
      </c>
      <c r="E770" s="43"/>
      <c r="F770" s="47">
        <v>0</v>
      </c>
      <c r="G770" s="47">
        <v>3840</v>
      </c>
      <c r="H770" s="47">
        <v>3840</v>
      </c>
      <c r="I770" s="61">
        <f t="shared" si="11"/>
        <v>100</v>
      </c>
    </row>
    <row r="771" spans="1:9" ht="15.75" outlineLevel="7">
      <c r="A771" s="44" t="s">
        <v>1714</v>
      </c>
      <c r="B771" s="46" t="s">
        <v>1733</v>
      </c>
      <c r="C771" s="43" t="s">
        <v>526</v>
      </c>
      <c r="D771" s="43" t="s">
        <v>135</v>
      </c>
      <c r="E771" s="43" t="s">
        <v>1768</v>
      </c>
      <c r="F771" s="47">
        <v>0</v>
      </c>
      <c r="G771" s="47">
        <v>3840</v>
      </c>
      <c r="H771" s="47">
        <v>3840</v>
      </c>
      <c r="I771" s="61">
        <f t="shared" si="11"/>
        <v>100</v>
      </c>
    </row>
    <row r="772" spans="1:9" ht="15.75" outlineLevel="7">
      <c r="A772" s="44" t="s">
        <v>1713</v>
      </c>
      <c r="B772" s="46" t="s">
        <v>56</v>
      </c>
      <c r="C772" s="44" t="s">
        <v>526</v>
      </c>
      <c r="D772" s="44" t="s">
        <v>135</v>
      </c>
      <c r="E772" s="44" t="s">
        <v>522</v>
      </c>
      <c r="F772" s="50">
        <v>0</v>
      </c>
      <c r="G772" s="50">
        <v>3840</v>
      </c>
      <c r="H772" s="50">
        <v>3840</v>
      </c>
      <c r="I772" s="48">
        <f t="shared" si="11"/>
        <v>100</v>
      </c>
    </row>
    <row r="773" spans="1:9" ht="31.5" outlineLevel="7">
      <c r="A773" s="44" t="s">
        <v>1712</v>
      </c>
      <c r="B773" s="46" t="s">
        <v>601</v>
      </c>
      <c r="C773" s="43" t="s">
        <v>526</v>
      </c>
      <c r="D773" s="43" t="s">
        <v>395</v>
      </c>
      <c r="E773" s="43"/>
      <c r="F773" s="47">
        <v>0</v>
      </c>
      <c r="G773" s="47">
        <v>70500</v>
      </c>
      <c r="H773" s="47">
        <v>70500</v>
      </c>
      <c r="I773" s="61">
        <f t="shared" si="11"/>
        <v>100</v>
      </c>
    </row>
    <row r="774" spans="1:9" ht="15.75" outlineLevel="7">
      <c r="A774" s="44" t="s">
        <v>1711</v>
      </c>
      <c r="B774" s="46" t="s">
        <v>1733</v>
      </c>
      <c r="C774" s="43" t="s">
        <v>526</v>
      </c>
      <c r="D774" s="43" t="s">
        <v>395</v>
      </c>
      <c r="E774" s="43" t="s">
        <v>1768</v>
      </c>
      <c r="F774" s="47">
        <v>0</v>
      </c>
      <c r="G774" s="47">
        <v>70500</v>
      </c>
      <c r="H774" s="47">
        <v>70500</v>
      </c>
      <c r="I774" s="61">
        <f t="shared" si="11"/>
        <v>100</v>
      </c>
    </row>
    <row r="775" spans="1:9" ht="15.75" outlineLevel="7">
      <c r="A775" s="44" t="s">
        <v>1710</v>
      </c>
      <c r="B775" s="46" t="s">
        <v>54</v>
      </c>
      <c r="C775" s="44" t="s">
        <v>526</v>
      </c>
      <c r="D775" s="44" t="s">
        <v>395</v>
      </c>
      <c r="E775" s="44" t="s">
        <v>602</v>
      </c>
      <c r="F775" s="50">
        <v>0</v>
      </c>
      <c r="G775" s="50">
        <v>70500</v>
      </c>
      <c r="H775" s="50">
        <v>70500</v>
      </c>
      <c r="I775" s="48">
        <f t="shared" si="11"/>
        <v>100</v>
      </c>
    </row>
    <row r="776" spans="1:9" ht="126" outlineLevel="3">
      <c r="A776" s="44" t="s">
        <v>1709</v>
      </c>
      <c r="B776" s="49" t="s">
        <v>524</v>
      </c>
      <c r="C776" s="43" t="s">
        <v>521</v>
      </c>
      <c r="D776" s="43"/>
      <c r="E776" s="43"/>
      <c r="F776" s="47">
        <v>0</v>
      </c>
      <c r="G776" s="47">
        <v>6000</v>
      </c>
      <c r="H776" s="47">
        <v>6000</v>
      </c>
      <c r="I776" s="61">
        <f t="shared" ref="I776:I839" si="12">H776/G776*100</f>
        <v>100</v>
      </c>
    </row>
    <row r="777" spans="1:9" ht="47.25" outlineLevel="7">
      <c r="A777" s="44" t="s">
        <v>1708</v>
      </c>
      <c r="B777" s="46" t="s">
        <v>134</v>
      </c>
      <c r="C777" s="43" t="s">
        <v>521</v>
      </c>
      <c r="D777" s="43" t="s">
        <v>135</v>
      </c>
      <c r="E777" s="43"/>
      <c r="F777" s="47">
        <v>0</v>
      </c>
      <c r="G777" s="47">
        <v>4080</v>
      </c>
      <c r="H777" s="47">
        <v>4080</v>
      </c>
      <c r="I777" s="61">
        <f t="shared" si="12"/>
        <v>100</v>
      </c>
    </row>
    <row r="778" spans="1:9" ht="15.75" outlineLevel="7">
      <c r="A778" s="44" t="s">
        <v>1707</v>
      </c>
      <c r="B778" s="46" t="s">
        <v>1733</v>
      </c>
      <c r="C778" s="43" t="s">
        <v>521</v>
      </c>
      <c r="D778" s="43" t="s">
        <v>135</v>
      </c>
      <c r="E778" s="43" t="s">
        <v>1768</v>
      </c>
      <c r="F778" s="47">
        <v>0</v>
      </c>
      <c r="G778" s="47">
        <v>4080</v>
      </c>
      <c r="H778" s="47">
        <v>4080</v>
      </c>
      <c r="I778" s="61">
        <f t="shared" si="12"/>
        <v>100</v>
      </c>
    </row>
    <row r="779" spans="1:9" ht="15.75" outlineLevel="7">
      <c r="A779" s="44" t="s">
        <v>1706</v>
      </c>
      <c r="B779" s="46" t="s">
        <v>56</v>
      </c>
      <c r="C779" s="44" t="s">
        <v>521</v>
      </c>
      <c r="D779" s="44" t="s">
        <v>135</v>
      </c>
      <c r="E779" s="44" t="s">
        <v>522</v>
      </c>
      <c r="F779" s="50">
        <v>0</v>
      </c>
      <c r="G779" s="50">
        <v>4080</v>
      </c>
      <c r="H779" s="50">
        <v>4080</v>
      </c>
      <c r="I779" s="48">
        <f t="shared" si="12"/>
        <v>100</v>
      </c>
    </row>
    <row r="780" spans="1:9" ht="31.5" outlineLevel="7">
      <c r="A780" s="44" t="s">
        <v>1705</v>
      </c>
      <c r="B780" s="46" t="s">
        <v>601</v>
      </c>
      <c r="C780" s="43" t="s">
        <v>521</v>
      </c>
      <c r="D780" s="43" t="s">
        <v>395</v>
      </c>
      <c r="E780" s="43"/>
      <c r="F780" s="47">
        <v>0</v>
      </c>
      <c r="G780" s="47">
        <v>1920</v>
      </c>
      <c r="H780" s="47">
        <v>1920</v>
      </c>
      <c r="I780" s="61">
        <f t="shared" si="12"/>
        <v>100</v>
      </c>
    </row>
    <row r="781" spans="1:9" ht="15.75" outlineLevel="7">
      <c r="A781" s="44" t="s">
        <v>1704</v>
      </c>
      <c r="B781" s="46" t="s">
        <v>1733</v>
      </c>
      <c r="C781" s="43" t="s">
        <v>521</v>
      </c>
      <c r="D781" s="43" t="s">
        <v>395</v>
      </c>
      <c r="E781" s="43" t="s">
        <v>1768</v>
      </c>
      <c r="F781" s="47">
        <v>0</v>
      </c>
      <c r="G781" s="47">
        <v>1920</v>
      </c>
      <c r="H781" s="47">
        <v>1920</v>
      </c>
      <c r="I781" s="61">
        <f t="shared" si="12"/>
        <v>100</v>
      </c>
    </row>
    <row r="782" spans="1:9" ht="15.75" outlineLevel="7">
      <c r="A782" s="44" t="s">
        <v>1703</v>
      </c>
      <c r="B782" s="46" t="s">
        <v>54</v>
      </c>
      <c r="C782" s="44" t="s">
        <v>521</v>
      </c>
      <c r="D782" s="44" t="s">
        <v>395</v>
      </c>
      <c r="E782" s="44" t="s">
        <v>602</v>
      </c>
      <c r="F782" s="50">
        <v>0</v>
      </c>
      <c r="G782" s="50">
        <v>1920</v>
      </c>
      <c r="H782" s="50">
        <v>1920</v>
      </c>
      <c r="I782" s="48">
        <f t="shared" si="12"/>
        <v>100</v>
      </c>
    </row>
    <row r="783" spans="1:9" ht="63" outlineLevel="2">
      <c r="A783" s="44" t="s">
        <v>1702</v>
      </c>
      <c r="B783" s="46" t="s">
        <v>1209</v>
      </c>
      <c r="C783" s="43" t="s">
        <v>1210</v>
      </c>
      <c r="D783" s="43"/>
      <c r="E783" s="43"/>
      <c r="F783" s="47">
        <v>16687200</v>
      </c>
      <c r="G783" s="47">
        <v>799724</v>
      </c>
      <c r="H783" s="47">
        <v>557140.80000000005</v>
      </c>
      <c r="I783" s="61">
        <f t="shared" si="12"/>
        <v>69.666634989071227</v>
      </c>
    </row>
    <row r="784" spans="1:9" ht="189" outlineLevel="3">
      <c r="A784" s="44" t="s">
        <v>1701</v>
      </c>
      <c r="B784" s="49" t="s">
        <v>1208</v>
      </c>
      <c r="C784" s="43" t="s">
        <v>1204</v>
      </c>
      <c r="D784" s="43"/>
      <c r="E784" s="43"/>
      <c r="F784" s="47">
        <v>16687200</v>
      </c>
      <c r="G784" s="47">
        <v>799724</v>
      </c>
      <c r="H784" s="47">
        <v>557140.80000000005</v>
      </c>
      <c r="I784" s="61">
        <f t="shared" si="12"/>
        <v>69.666634989071227</v>
      </c>
    </row>
    <row r="785" spans="1:9" ht="78.75" outlineLevel="7">
      <c r="A785" s="44" t="s">
        <v>1700</v>
      </c>
      <c r="B785" s="46" t="s">
        <v>175</v>
      </c>
      <c r="C785" s="43" t="s">
        <v>1204</v>
      </c>
      <c r="D785" s="43" t="s">
        <v>176</v>
      </c>
      <c r="E785" s="43"/>
      <c r="F785" s="47">
        <v>16687200</v>
      </c>
      <c r="G785" s="47">
        <v>0</v>
      </c>
      <c r="H785" s="47">
        <v>0</v>
      </c>
      <c r="I785" s="61">
        <v>0</v>
      </c>
    </row>
    <row r="786" spans="1:9" ht="15.75" outlineLevel="7">
      <c r="A786" s="44" t="s">
        <v>1699</v>
      </c>
      <c r="B786" s="46" t="s">
        <v>1731</v>
      </c>
      <c r="C786" s="43" t="s">
        <v>1204</v>
      </c>
      <c r="D786" s="43" t="s">
        <v>176</v>
      </c>
      <c r="E786" s="43" t="s">
        <v>1766</v>
      </c>
      <c r="F786" s="47">
        <v>16687200</v>
      </c>
      <c r="G786" s="47">
        <v>0</v>
      </c>
      <c r="H786" s="47">
        <v>0</v>
      </c>
      <c r="I786" s="61">
        <v>0</v>
      </c>
    </row>
    <row r="787" spans="1:9" ht="15.75" outlineLevel="7">
      <c r="A787" s="44" t="s">
        <v>1698</v>
      </c>
      <c r="B787" s="46" t="s">
        <v>38</v>
      </c>
      <c r="C787" s="44" t="s">
        <v>1204</v>
      </c>
      <c r="D787" s="44" t="s">
        <v>176</v>
      </c>
      <c r="E787" s="44" t="s">
        <v>1205</v>
      </c>
      <c r="F787" s="50">
        <v>16687200</v>
      </c>
      <c r="G787" s="50">
        <v>0</v>
      </c>
      <c r="H787" s="50">
        <v>0</v>
      </c>
      <c r="I787" s="48">
        <v>0</v>
      </c>
    </row>
    <row r="788" spans="1:9" ht="78.75" outlineLevel="7">
      <c r="A788" s="44" t="s">
        <v>1697</v>
      </c>
      <c r="B788" s="46" t="s">
        <v>170</v>
      </c>
      <c r="C788" s="43" t="s">
        <v>1204</v>
      </c>
      <c r="D788" s="43" t="s">
        <v>171</v>
      </c>
      <c r="E788" s="43"/>
      <c r="F788" s="47">
        <v>0</v>
      </c>
      <c r="G788" s="47">
        <v>799724</v>
      </c>
      <c r="H788" s="47">
        <v>557140.80000000005</v>
      </c>
      <c r="I788" s="61">
        <f t="shared" si="12"/>
        <v>69.666634989071227</v>
      </c>
    </row>
    <row r="789" spans="1:9" ht="15.75" outlineLevel="7">
      <c r="A789" s="44" t="s">
        <v>1696</v>
      </c>
      <c r="B789" s="46" t="s">
        <v>1731</v>
      </c>
      <c r="C789" s="43" t="s">
        <v>1204</v>
      </c>
      <c r="D789" s="43" t="s">
        <v>171</v>
      </c>
      <c r="E789" s="43" t="s">
        <v>1766</v>
      </c>
      <c r="F789" s="47">
        <v>0</v>
      </c>
      <c r="G789" s="47">
        <v>799724</v>
      </c>
      <c r="H789" s="47">
        <v>557140.80000000005</v>
      </c>
      <c r="I789" s="61">
        <f t="shared" si="12"/>
        <v>69.666634989071227</v>
      </c>
    </row>
    <row r="790" spans="1:9" ht="15.75" outlineLevel="7">
      <c r="A790" s="44" t="s">
        <v>1695</v>
      </c>
      <c r="B790" s="46" t="s">
        <v>38</v>
      </c>
      <c r="C790" s="44" t="s">
        <v>1204</v>
      </c>
      <c r="D790" s="44" t="s">
        <v>171</v>
      </c>
      <c r="E790" s="44" t="s">
        <v>1205</v>
      </c>
      <c r="F790" s="50">
        <v>0</v>
      </c>
      <c r="G790" s="50">
        <v>799724</v>
      </c>
      <c r="H790" s="50">
        <v>557140.80000000005</v>
      </c>
      <c r="I790" s="48">
        <f t="shared" si="12"/>
        <v>69.666634989071227</v>
      </c>
    </row>
    <row r="791" spans="1:9" ht="63" outlineLevel="1">
      <c r="A791" s="44" t="s">
        <v>1694</v>
      </c>
      <c r="B791" s="46" t="s">
        <v>213</v>
      </c>
      <c r="C791" s="43" t="s">
        <v>214</v>
      </c>
      <c r="D791" s="43"/>
      <c r="E791" s="43"/>
      <c r="F791" s="47">
        <v>2976300</v>
      </c>
      <c r="G791" s="47">
        <v>7977120.9400000004</v>
      </c>
      <c r="H791" s="47">
        <v>7924545.0199999996</v>
      </c>
      <c r="I791" s="61">
        <f t="shared" si="12"/>
        <v>99.340916097481141</v>
      </c>
    </row>
    <row r="792" spans="1:9" ht="94.5" outlineLevel="2">
      <c r="A792" s="44" t="s">
        <v>1693</v>
      </c>
      <c r="B792" s="46" t="s">
        <v>1246</v>
      </c>
      <c r="C792" s="43" t="s">
        <v>1247</v>
      </c>
      <c r="D792" s="43"/>
      <c r="E792" s="43"/>
      <c r="F792" s="47">
        <v>2300</v>
      </c>
      <c r="G792" s="47">
        <v>3120.94</v>
      </c>
      <c r="H792" s="47">
        <v>3001.7</v>
      </c>
      <c r="I792" s="61">
        <f t="shared" si="12"/>
        <v>96.179356219600493</v>
      </c>
    </row>
    <row r="793" spans="1:9" ht="204.75" outlineLevel="3">
      <c r="A793" s="44" t="s">
        <v>1692</v>
      </c>
      <c r="B793" s="49" t="s">
        <v>1244</v>
      </c>
      <c r="C793" s="43" t="s">
        <v>1242</v>
      </c>
      <c r="D793" s="43"/>
      <c r="E793" s="43"/>
      <c r="F793" s="47">
        <v>2300</v>
      </c>
      <c r="G793" s="47">
        <v>0</v>
      </c>
      <c r="H793" s="47">
        <v>0</v>
      </c>
      <c r="I793" s="61">
        <v>0</v>
      </c>
    </row>
    <row r="794" spans="1:9" ht="78.75" outlineLevel="7">
      <c r="A794" s="44" t="s">
        <v>1691</v>
      </c>
      <c r="B794" s="46" t="s">
        <v>175</v>
      </c>
      <c r="C794" s="43" t="s">
        <v>1242</v>
      </c>
      <c r="D794" s="43" t="s">
        <v>176</v>
      </c>
      <c r="E794" s="43"/>
      <c r="F794" s="47">
        <v>2300</v>
      </c>
      <c r="G794" s="47">
        <v>0</v>
      </c>
      <c r="H794" s="47">
        <v>0</v>
      </c>
      <c r="I794" s="61">
        <v>0</v>
      </c>
    </row>
    <row r="795" spans="1:9" ht="15.75" outlineLevel="7">
      <c r="A795" s="44" t="s">
        <v>1690</v>
      </c>
      <c r="B795" s="46" t="s">
        <v>1731</v>
      </c>
      <c r="C795" s="43" t="s">
        <v>1242</v>
      </c>
      <c r="D795" s="43" t="s">
        <v>176</v>
      </c>
      <c r="E795" s="43" t="s">
        <v>1766</v>
      </c>
      <c r="F795" s="47">
        <v>2300</v>
      </c>
      <c r="G795" s="47">
        <v>0</v>
      </c>
      <c r="H795" s="47">
        <v>0</v>
      </c>
      <c r="I795" s="61">
        <v>0</v>
      </c>
    </row>
    <row r="796" spans="1:9" ht="15.75" outlineLevel="7">
      <c r="A796" s="44" t="s">
        <v>1689</v>
      </c>
      <c r="B796" s="46" t="s">
        <v>35</v>
      </c>
      <c r="C796" s="44" t="s">
        <v>1242</v>
      </c>
      <c r="D796" s="44" t="s">
        <v>176</v>
      </c>
      <c r="E796" s="44" t="s">
        <v>1213</v>
      </c>
      <c r="F796" s="50">
        <v>2300</v>
      </c>
      <c r="G796" s="50">
        <v>0</v>
      </c>
      <c r="H796" s="50">
        <v>0</v>
      </c>
      <c r="I796" s="48">
        <v>0</v>
      </c>
    </row>
    <row r="797" spans="1:9" ht="141.75" outlineLevel="3">
      <c r="A797" s="44" t="s">
        <v>1688</v>
      </c>
      <c r="B797" s="49" t="s">
        <v>1240</v>
      </c>
      <c r="C797" s="43" t="s">
        <v>1238</v>
      </c>
      <c r="D797" s="43"/>
      <c r="E797" s="43"/>
      <c r="F797" s="47">
        <v>0</v>
      </c>
      <c r="G797" s="47">
        <v>3120.94</v>
      </c>
      <c r="H797" s="47">
        <v>3001.7</v>
      </c>
      <c r="I797" s="61">
        <f t="shared" si="12"/>
        <v>96.179356219600493</v>
      </c>
    </row>
    <row r="798" spans="1:9" ht="78.75" outlineLevel="7">
      <c r="A798" s="44" t="s">
        <v>1687</v>
      </c>
      <c r="B798" s="46" t="s">
        <v>170</v>
      </c>
      <c r="C798" s="43" t="s">
        <v>1238</v>
      </c>
      <c r="D798" s="43" t="s">
        <v>171</v>
      </c>
      <c r="E798" s="43"/>
      <c r="F798" s="47">
        <v>0</v>
      </c>
      <c r="G798" s="47">
        <v>3120.94</v>
      </c>
      <c r="H798" s="47">
        <v>3001.7</v>
      </c>
      <c r="I798" s="61">
        <f t="shared" si="12"/>
        <v>96.179356219600493</v>
      </c>
    </row>
    <row r="799" spans="1:9" ht="15.75" outlineLevel="7">
      <c r="A799" s="44" t="s">
        <v>1686</v>
      </c>
      <c r="B799" s="46" t="s">
        <v>1731</v>
      </c>
      <c r="C799" s="43" t="s">
        <v>1238</v>
      </c>
      <c r="D799" s="43" t="s">
        <v>171</v>
      </c>
      <c r="E799" s="43" t="s">
        <v>1766</v>
      </c>
      <c r="F799" s="47">
        <v>0</v>
      </c>
      <c r="G799" s="47">
        <v>3120.94</v>
      </c>
      <c r="H799" s="47">
        <v>3001.7</v>
      </c>
      <c r="I799" s="61">
        <f t="shared" si="12"/>
        <v>96.179356219600493</v>
      </c>
    </row>
    <row r="800" spans="1:9" ht="15.75" outlineLevel="7">
      <c r="A800" s="44" t="s">
        <v>1685</v>
      </c>
      <c r="B800" s="46" t="s">
        <v>35</v>
      </c>
      <c r="C800" s="44" t="s">
        <v>1238</v>
      </c>
      <c r="D800" s="44" t="s">
        <v>171</v>
      </c>
      <c r="E800" s="44" t="s">
        <v>1213</v>
      </c>
      <c r="F800" s="50">
        <v>0</v>
      </c>
      <c r="G800" s="50">
        <v>3120.94</v>
      </c>
      <c r="H800" s="50">
        <v>3001.7</v>
      </c>
      <c r="I800" s="48">
        <f t="shared" si="12"/>
        <v>96.179356219600493</v>
      </c>
    </row>
    <row r="801" spans="1:9" ht="94.5" outlineLevel="2">
      <c r="A801" s="44" t="s">
        <v>1684</v>
      </c>
      <c r="B801" s="46" t="s">
        <v>1235</v>
      </c>
      <c r="C801" s="43" t="s">
        <v>1236</v>
      </c>
      <c r="D801" s="43"/>
      <c r="E801" s="43"/>
      <c r="F801" s="47">
        <v>2408800</v>
      </c>
      <c r="G801" s="47">
        <v>2408800</v>
      </c>
      <c r="H801" s="47">
        <v>2356504.09</v>
      </c>
      <c r="I801" s="61">
        <f t="shared" si="12"/>
        <v>97.828964214546659</v>
      </c>
    </row>
    <row r="802" spans="1:9" ht="157.5" outlineLevel="3">
      <c r="A802" s="44" t="s">
        <v>1683</v>
      </c>
      <c r="B802" s="49" t="s">
        <v>1233</v>
      </c>
      <c r="C802" s="43" t="s">
        <v>1229</v>
      </c>
      <c r="D802" s="43"/>
      <c r="E802" s="43"/>
      <c r="F802" s="47">
        <v>2408800</v>
      </c>
      <c r="G802" s="47">
        <v>2408800</v>
      </c>
      <c r="H802" s="47">
        <v>2356504.09</v>
      </c>
      <c r="I802" s="61">
        <f t="shared" si="12"/>
        <v>97.828964214546659</v>
      </c>
    </row>
    <row r="803" spans="1:9" ht="31.5" outlineLevel="7">
      <c r="A803" s="44" t="s">
        <v>1682</v>
      </c>
      <c r="B803" s="46" t="s">
        <v>360</v>
      </c>
      <c r="C803" s="43" t="s">
        <v>1229</v>
      </c>
      <c r="D803" s="43" t="s">
        <v>361</v>
      </c>
      <c r="E803" s="43"/>
      <c r="F803" s="47">
        <v>1601142</v>
      </c>
      <c r="G803" s="47">
        <v>1601142</v>
      </c>
      <c r="H803" s="47">
        <v>1601142</v>
      </c>
      <c r="I803" s="61">
        <f t="shared" si="12"/>
        <v>100</v>
      </c>
    </row>
    <row r="804" spans="1:9" ht="15.75" outlineLevel="7">
      <c r="A804" s="44" t="s">
        <v>1681</v>
      </c>
      <c r="B804" s="46" t="s">
        <v>1731</v>
      </c>
      <c r="C804" s="43" t="s">
        <v>1229</v>
      </c>
      <c r="D804" s="43" t="s">
        <v>361</v>
      </c>
      <c r="E804" s="43" t="s">
        <v>1766</v>
      </c>
      <c r="F804" s="47">
        <v>1601142</v>
      </c>
      <c r="G804" s="47">
        <v>1601142</v>
      </c>
      <c r="H804" s="47">
        <v>1601142</v>
      </c>
      <c r="I804" s="61">
        <f t="shared" si="12"/>
        <v>100</v>
      </c>
    </row>
    <row r="805" spans="1:9" ht="15.75" outlineLevel="7">
      <c r="A805" s="44" t="s">
        <v>1680</v>
      </c>
      <c r="B805" s="46" t="s">
        <v>35</v>
      </c>
      <c r="C805" s="44" t="s">
        <v>1229</v>
      </c>
      <c r="D805" s="44" t="s">
        <v>361</v>
      </c>
      <c r="E805" s="44" t="s">
        <v>1213</v>
      </c>
      <c r="F805" s="50">
        <v>1601142</v>
      </c>
      <c r="G805" s="50">
        <v>1601142</v>
      </c>
      <c r="H805" s="50">
        <v>1601142</v>
      </c>
      <c r="I805" s="48">
        <f t="shared" si="12"/>
        <v>100</v>
      </c>
    </row>
    <row r="806" spans="1:9" ht="47.25" outlineLevel="7">
      <c r="A806" s="44" t="s">
        <v>1679</v>
      </c>
      <c r="B806" s="46" t="s">
        <v>370</v>
      </c>
      <c r="C806" s="43" t="s">
        <v>1229</v>
      </c>
      <c r="D806" s="43" t="s">
        <v>371</v>
      </c>
      <c r="E806" s="43"/>
      <c r="F806" s="47">
        <v>12600</v>
      </c>
      <c r="G806" s="47">
        <v>19352.099999999999</v>
      </c>
      <c r="H806" s="47">
        <v>15803.1</v>
      </c>
      <c r="I806" s="61">
        <f t="shared" si="12"/>
        <v>81.660905018060063</v>
      </c>
    </row>
    <row r="807" spans="1:9" ht="15.75" outlineLevel="7">
      <c r="A807" s="44" t="s">
        <v>1678</v>
      </c>
      <c r="B807" s="46" t="s">
        <v>1731</v>
      </c>
      <c r="C807" s="43" t="s">
        <v>1229</v>
      </c>
      <c r="D807" s="43" t="s">
        <v>371</v>
      </c>
      <c r="E807" s="43" t="s">
        <v>1766</v>
      </c>
      <c r="F807" s="47">
        <v>12600</v>
      </c>
      <c r="G807" s="47">
        <v>19352.099999999999</v>
      </c>
      <c r="H807" s="47">
        <v>15803.1</v>
      </c>
      <c r="I807" s="61">
        <f t="shared" si="12"/>
        <v>81.660905018060063</v>
      </c>
    </row>
    <row r="808" spans="1:9" ht="15.75" outlineLevel="7">
      <c r="A808" s="44" t="s">
        <v>1677</v>
      </c>
      <c r="B808" s="46" t="s">
        <v>35</v>
      </c>
      <c r="C808" s="44" t="s">
        <v>1229</v>
      </c>
      <c r="D808" s="44" t="s">
        <v>371</v>
      </c>
      <c r="E808" s="44" t="s">
        <v>1213</v>
      </c>
      <c r="F808" s="50">
        <v>12600</v>
      </c>
      <c r="G808" s="50">
        <v>19352.099999999999</v>
      </c>
      <c r="H808" s="50">
        <v>15803.1</v>
      </c>
      <c r="I808" s="48">
        <f t="shared" si="12"/>
        <v>81.660905018060063</v>
      </c>
    </row>
    <row r="809" spans="1:9" ht="63" outlineLevel="7">
      <c r="A809" s="44" t="s">
        <v>1676</v>
      </c>
      <c r="B809" s="46" t="s">
        <v>355</v>
      </c>
      <c r="C809" s="43" t="s">
        <v>1229</v>
      </c>
      <c r="D809" s="43" t="s">
        <v>356</v>
      </c>
      <c r="E809" s="43"/>
      <c r="F809" s="47">
        <v>483545</v>
      </c>
      <c r="G809" s="47">
        <v>483545</v>
      </c>
      <c r="H809" s="47">
        <v>483545</v>
      </c>
      <c r="I809" s="61">
        <f t="shared" si="12"/>
        <v>100</v>
      </c>
    </row>
    <row r="810" spans="1:9" ht="15.75" outlineLevel="7">
      <c r="A810" s="44" t="s">
        <v>1675</v>
      </c>
      <c r="B810" s="46" t="s">
        <v>1731</v>
      </c>
      <c r="C810" s="43" t="s">
        <v>1229</v>
      </c>
      <c r="D810" s="43" t="s">
        <v>356</v>
      </c>
      <c r="E810" s="43" t="s">
        <v>1766</v>
      </c>
      <c r="F810" s="47">
        <v>483545</v>
      </c>
      <c r="G810" s="47">
        <v>483545</v>
      </c>
      <c r="H810" s="47">
        <v>483545</v>
      </c>
      <c r="I810" s="61">
        <f t="shared" si="12"/>
        <v>100</v>
      </c>
    </row>
    <row r="811" spans="1:9" ht="15.75" outlineLevel="7">
      <c r="A811" s="44" t="s">
        <v>1674</v>
      </c>
      <c r="B811" s="46" t="s">
        <v>35</v>
      </c>
      <c r="C811" s="44" t="s">
        <v>1229</v>
      </c>
      <c r="D811" s="44" t="s">
        <v>356</v>
      </c>
      <c r="E811" s="44" t="s">
        <v>1213</v>
      </c>
      <c r="F811" s="50">
        <v>483545</v>
      </c>
      <c r="G811" s="50">
        <v>483545</v>
      </c>
      <c r="H811" s="50">
        <v>483545</v>
      </c>
      <c r="I811" s="48">
        <f t="shared" si="12"/>
        <v>100</v>
      </c>
    </row>
    <row r="812" spans="1:9" ht="47.25" outlineLevel="7">
      <c r="A812" s="44" t="s">
        <v>1673</v>
      </c>
      <c r="B812" s="46" t="s">
        <v>134</v>
      </c>
      <c r="C812" s="43" t="s">
        <v>1229</v>
      </c>
      <c r="D812" s="43" t="s">
        <v>135</v>
      </c>
      <c r="E812" s="43"/>
      <c r="F812" s="47">
        <v>311513</v>
      </c>
      <c r="G812" s="47">
        <v>304760.90000000002</v>
      </c>
      <c r="H812" s="47">
        <v>256013.99</v>
      </c>
      <c r="I812" s="61">
        <f t="shared" si="12"/>
        <v>84.004867422297266</v>
      </c>
    </row>
    <row r="813" spans="1:9" ht="15.75" outlineLevel="7">
      <c r="A813" s="44" t="s">
        <v>1672</v>
      </c>
      <c r="B813" s="46" t="s">
        <v>1731</v>
      </c>
      <c r="C813" s="43" t="s">
        <v>1229</v>
      </c>
      <c r="D813" s="43" t="s">
        <v>135</v>
      </c>
      <c r="E813" s="43" t="s">
        <v>1766</v>
      </c>
      <c r="F813" s="47">
        <v>311513</v>
      </c>
      <c r="G813" s="47">
        <v>304760.90000000002</v>
      </c>
      <c r="H813" s="47">
        <v>256013.99</v>
      </c>
      <c r="I813" s="61">
        <f t="shared" si="12"/>
        <v>84.004867422297266</v>
      </c>
    </row>
    <row r="814" spans="1:9" ht="15.75" outlineLevel="7">
      <c r="A814" s="44" t="s">
        <v>1671</v>
      </c>
      <c r="B814" s="46" t="s">
        <v>35</v>
      </c>
      <c r="C814" s="44" t="s">
        <v>1229</v>
      </c>
      <c r="D814" s="44" t="s">
        <v>135</v>
      </c>
      <c r="E814" s="44" t="s">
        <v>1213</v>
      </c>
      <c r="F814" s="50">
        <v>311513</v>
      </c>
      <c r="G814" s="50">
        <v>304760.90000000002</v>
      </c>
      <c r="H814" s="50">
        <v>256013.99</v>
      </c>
      <c r="I814" s="48">
        <f t="shared" si="12"/>
        <v>84.004867422297266</v>
      </c>
    </row>
    <row r="815" spans="1:9" ht="94.5" outlineLevel="2">
      <c r="A815" s="44" t="s">
        <v>1670</v>
      </c>
      <c r="B815" s="46" t="s">
        <v>1227</v>
      </c>
      <c r="C815" s="43" t="s">
        <v>1228</v>
      </c>
      <c r="D815" s="43"/>
      <c r="E815" s="43"/>
      <c r="F815" s="47">
        <v>0</v>
      </c>
      <c r="G815" s="47">
        <v>5000000</v>
      </c>
      <c r="H815" s="47">
        <v>5000000</v>
      </c>
      <c r="I815" s="61">
        <f t="shared" si="12"/>
        <v>100</v>
      </c>
    </row>
    <row r="816" spans="1:9" ht="157.5" outlineLevel="3">
      <c r="A816" s="44" t="s">
        <v>176</v>
      </c>
      <c r="B816" s="49" t="s">
        <v>1225</v>
      </c>
      <c r="C816" s="43" t="s">
        <v>1223</v>
      </c>
      <c r="D816" s="43"/>
      <c r="E816" s="43"/>
      <c r="F816" s="47">
        <v>0</v>
      </c>
      <c r="G816" s="47">
        <v>5000000</v>
      </c>
      <c r="H816" s="47">
        <v>5000000</v>
      </c>
      <c r="I816" s="61">
        <f t="shared" si="12"/>
        <v>100</v>
      </c>
    </row>
    <row r="817" spans="1:9" ht="78.75" outlineLevel="7">
      <c r="A817" s="44" t="s">
        <v>1669</v>
      </c>
      <c r="B817" s="46" t="s">
        <v>170</v>
      </c>
      <c r="C817" s="43" t="s">
        <v>1223</v>
      </c>
      <c r="D817" s="43" t="s">
        <v>171</v>
      </c>
      <c r="E817" s="43"/>
      <c r="F817" s="47">
        <v>0</v>
      </c>
      <c r="G817" s="47">
        <v>5000000</v>
      </c>
      <c r="H817" s="47">
        <v>5000000</v>
      </c>
      <c r="I817" s="61">
        <f t="shared" si="12"/>
        <v>100</v>
      </c>
    </row>
    <row r="818" spans="1:9" ht="15.75" outlineLevel="7">
      <c r="A818" s="44" t="s">
        <v>852</v>
      </c>
      <c r="B818" s="46" t="s">
        <v>1731</v>
      </c>
      <c r="C818" s="43" t="s">
        <v>1223</v>
      </c>
      <c r="D818" s="43" t="s">
        <v>171</v>
      </c>
      <c r="E818" s="43" t="s">
        <v>1766</v>
      </c>
      <c r="F818" s="47">
        <v>0</v>
      </c>
      <c r="G818" s="47">
        <v>5000000</v>
      </c>
      <c r="H818" s="47">
        <v>5000000</v>
      </c>
      <c r="I818" s="61">
        <f t="shared" si="12"/>
        <v>100</v>
      </c>
    </row>
    <row r="819" spans="1:9" ht="15.75" outlineLevel="7">
      <c r="A819" s="44" t="s">
        <v>1668</v>
      </c>
      <c r="B819" s="46" t="s">
        <v>35</v>
      </c>
      <c r="C819" s="44" t="s">
        <v>1223</v>
      </c>
      <c r="D819" s="44" t="s">
        <v>171</v>
      </c>
      <c r="E819" s="44" t="s">
        <v>1213</v>
      </c>
      <c r="F819" s="50">
        <v>0</v>
      </c>
      <c r="G819" s="50">
        <v>5000000</v>
      </c>
      <c r="H819" s="50">
        <v>5000000</v>
      </c>
      <c r="I819" s="48">
        <f t="shared" si="12"/>
        <v>100</v>
      </c>
    </row>
    <row r="820" spans="1:9" ht="63" outlineLevel="2">
      <c r="A820" s="44" t="s">
        <v>171</v>
      </c>
      <c r="B820" s="46" t="s">
        <v>210</v>
      </c>
      <c r="C820" s="43" t="s">
        <v>211</v>
      </c>
      <c r="D820" s="43"/>
      <c r="E820" s="43"/>
      <c r="F820" s="47">
        <v>565200</v>
      </c>
      <c r="G820" s="47">
        <v>565200</v>
      </c>
      <c r="H820" s="47">
        <v>565039.23</v>
      </c>
      <c r="I820" s="61">
        <f t="shared" si="12"/>
        <v>99.971555201698521</v>
      </c>
    </row>
    <row r="821" spans="1:9" ht="141.75" outlineLevel="3">
      <c r="A821" s="44" t="s">
        <v>1667</v>
      </c>
      <c r="B821" s="49" t="s">
        <v>208</v>
      </c>
      <c r="C821" s="43" t="s">
        <v>205</v>
      </c>
      <c r="D821" s="43"/>
      <c r="E821" s="43"/>
      <c r="F821" s="47">
        <v>565200</v>
      </c>
      <c r="G821" s="47">
        <v>565200</v>
      </c>
      <c r="H821" s="47">
        <v>565039.23</v>
      </c>
      <c r="I821" s="61">
        <f t="shared" si="12"/>
        <v>99.971555201698521</v>
      </c>
    </row>
    <row r="822" spans="1:9" ht="47.25" outlineLevel="7">
      <c r="A822" s="44" t="s">
        <v>1666</v>
      </c>
      <c r="B822" s="46" t="s">
        <v>134</v>
      </c>
      <c r="C822" s="43" t="s">
        <v>205</v>
      </c>
      <c r="D822" s="43" t="s">
        <v>135</v>
      </c>
      <c r="E822" s="43"/>
      <c r="F822" s="47">
        <v>565200</v>
      </c>
      <c r="G822" s="47">
        <v>565200</v>
      </c>
      <c r="H822" s="47">
        <v>565039.23</v>
      </c>
      <c r="I822" s="61">
        <f t="shared" si="12"/>
        <v>99.971555201698521</v>
      </c>
    </row>
    <row r="823" spans="1:9" ht="15.75" outlineLevel="7">
      <c r="A823" s="44" t="s">
        <v>1665</v>
      </c>
      <c r="B823" s="46" t="s">
        <v>1731</v>
      </c>
      <c r="C823" s="43" t="s">
        <v>205</v>
      </c>
      <c r="D823" s="43" t="s">
        <v>135</v>
      </c>
      <c r="E823" s="43" t="s">
        <v>1766</v>
      </c>
      <c r="F823" s="47">
        <v>565200</v>
      </c>
      <c r="G823" s="47">
        <v>565200</v>
      </c>
      <c r="H823" s="47">
        <v>565039.23</v>
      </c>
      <c r="I823" s="61">
        <f t="shared" si="12"/>
        <v>99.971555201698521</v>
      </c>
    </row>
    <row r="824" spans="1:9" ht="31.5" outlineLevel="7">
      <c r="A824" s="44" t="s">
        <v>1664</v>
      </c>
      <c r="B824" s="46" t="s">
        <v>42</v>
      </c>
      <c r="C824" s="44" t="s">
        <v>205</v>
      </c>
      <c r="D824" s="44" t="s">
        <v>135</v>
      </c>
      <c r="E824" s="44" t="s">
        <v>206</v>
      </c>
      <c r="F824" s="50">
        <v>565200</v>
      </c>
      <c r="G824" s="50">
        <v>565200</v>
      </c>
      <c r="H824" s="50">
        <v>565039.23</v>
      </c>
      <c r="I824" s="48">
        <f t="shared" si="12"/>
        <v>99.971555201698521</v>
      </c>
    </row>
    <row r="825" spans="1:9" ht="47.25" outlineLevel="1">
      <c r="A825" s="44" t="s">
        <v>1663</v>
      </c>
      <c r="B825" s="46" t="s">
        <v>737</v>
      </c>
      <c r="C825" s="43" t="s">
        <v>738</v>
      </c>
      <c r="D825" s="43"/>
      <c r="E825" s="43"/>
      <c r="F825" s="47">
        <v>4526000</v>
      </c>
      <c r="G825" s="47">
        <v>6551801.2000000002</v>
      </c>
      <c r="H825" s="47">
        <v>5755191.0199999996</v>
      </c>
      <c r="I825" s="61">
        <f t="shared" si="12"/>
        <v>87.841356053355213</v>
      </c>
    </row>
    <row r="826" spans="1:9" ht="78.75" outlineLevel="2">
      <c r="A826" s="44" t="s">
        <v>1662</v>
      </c>
      <c r="B826" s="46" t="s">
        <v>778</v>
      </c>
      <c r="C826" s="43" t="s">
        <v>779</v>
      </c>
      <c r="D826" s="43"/>
      <c r="E826" s="43"/>
      <c r="F826" s="47">
        <v>0</v>
      </c>
      <c r="G826" s="47">
        <v>1202391.17</v>
      </c>
      <c r="H826" s="47">
        <v>873691.37</v>
      </c>
      <c r="I826" s="61">
        <f t="shared" si="12"/>
        <v>72.662823197545606</v>
      </c>
    </row>
    <row r="827" spans="1:9" ht="126" outlineLevel="3">
      <c r="A827" s="44" t="s">
        <v>1661</v>
      </c>
      <c r="B827" s="46" t="s">
        <v>776</v>
      </c>
      <c r="C827" s="43" t="s">
        <v>774</v>
      </c>
      <c r="D827" s="43"/>
      <c r="E827" s="43"/>
      <c r="F827" s="47">
        <v>0</v>
      </c>
      <c r="G827" s="47">
        <v>587783.67000000004</v>
      </c>
      <c r="H827" s="47">
        <v>262982.28000000003</v>
      </c>
      <c r="I827" s="61">
        <f t="shared" si="12"/>
        <v>44.741338254599697</v>
      </c>
    </row>
    <row r="828" spans="1:9" ht="47.25" outlineLevel="7">
      <c r="A828" s="44" t="s">
        <v>1660</v>
      </c>
      <c r="B828" s="46" t="s">
        <v>134</v>
      </c>
      <c r="C828" s="43" t="s">
        <v>774</v>
      </c>
      <c r="D828" s="43" t="s">
        <v>135</v>
      </c>
      <c r="E828" s="43"/>
      <c r="F828" s="47">
        <v>0</v>
      </c>
      <c r="G828" s="47">
        <v>587783.67000000004</v>
      </c>
      <c r="H828" s="47">
        <v>262982.28000000003</v>
      </c>
      <c r="I828" s="61">
        <f t="shared" si="12"/>
        <v>44.741338254599697</v>
      </c>
    </row>
    <row r="829" spans="1:9" ht="15.75" outlineLevel="7">
      <c r="A829" s="44" t="s">
        <v>1659</v>
      </c>
      <c r="B829" s="46" t="s">
        <v>1728</v>
      </c>
      <c r="C829" s="43" t="s">
        <v>774</v>
      </c>
      <c r="D829" s="43" t="s">
        <v>135</v>
      </c>
      <c r="E829" s="43" t="s">
        <v>1763</v>
      </c>
      <c r="F829" s="47">
        <v>0</v>
      </c>
      <c r="G829" s="47">
        <v>587783.67000000004</v>
      </c>
      <c r="H829" s="47">
        <v>262982.28000000003</v>
      </c>
      <c r="I829" s="61">
        <f t="shared" si="12"/>
        <v>44.741338254599697</v>
      </c>
    </row>
    <row r="830" spans="1:9" ht="15.75" outlineLevel="7">
      <c r="A830" s="44" t="s">
        <v>1658</v>
      </c>
      <c r="B830" s="46" t="s">
        <v>24</v>
      </c>
      <c r="C830" s="44" t="s">
        <v>774</v>
      </c>
      <c r="D830" s="44" t="s">
        <v>135</v>
      </c>
      <c r="E830" s="44" t="s">
        <v>347</v>
      </c>
      <c r="F830" s="50">
        <v>0</v>
      </c>
      <c r="G830" s="50">
        <v>587783.67000000004</v>
      </c>
      <c r="H830" s="50">
        <v>262982.28000000003</v>
      </c>
      <c r="I830" s="48">
        <f t="shared" si="12"/>
        <v>44.741338254599697</v>
      </c>
    </row>
    <row r="831" spans="1:9" ht="110.25" outlineLevel="3">
      <c r="A831" s="44" t="s">
        <v>1657</v>
      </c>
      <c r="B831" s="46" t="s">
        <v>772</v>
      </c>
      <c r="C831" s="43" t="s">
        <v>770</v>
      </c>
      <c r="D831" s="43"/>
      <c r="E831" s="43"/>
      <c r="F831" s="47">
        <v>0</v>
      </c>
      <c r="G831" s="47">
        <v>285350</v>
      </c>
      <c r="H831" s="47">
        <v>285350</v>
      </c>
      <c r="I831" s="61">
        <f t="shared" si="12"/>
        <v>100</v>
      </c>
    </row>
    <row r="832" spans="1:9" ht="47.25" outlineLevel="7">
      <c r="A832" s="44" t="s">
        <v>1656</v>
      </c>
      <c r="B832" s="46" t="s">
        <v>134</v>
      </c>
      <c r="C832" s="43" t="s">
        <v>770</v>
      </c>
      <c r="D832" s="43" t="s">
        <v>135</v>
      </c>
      <c r="E832" s="43"/>
      <c r="F832" s="47">
        <v>0</v>
      </c>
      <c r="G832" s="47">
        <v>285350</v>
      </c>
      <c r="H832" s="47">
        <v>285350</v>
      </c>
      <c r="I832" s="61">
        <f t="shared" si="12"/>
        <v>100</v>
      </c>
    </row>
    <row r="833" spans="1:9" ht="15.75" outlineLevel="7">
      <c r="A833" s="44" t="s">
        <v>1655</v>
      </c>
      <c r="B833" s="46" t="s">
        <v>1728</v>
      </c>
      <c r="C833" s="43" t="s">
        <v>770</v>
      </c>
      <c r="D833" s="43" t="s">
        <v>135</v>
      </c>
      <c r="E833" s="43" t="s">
        <v>1763</v>
      </c>
      <c r="F833" s="47">
        <v>0</v>
      </c>
      <c r="G833" s="47">
        <v>285350</v>
      </c>
      <c r="H833" s="47">
        <v>285350</v>
      </c>
      <c r="I833" s="61">
        <f t="shared" si="12"/>
        <v>100</v>
      </c>
    </row>
    <row r="834" spans="1:9" ht="15.75" outlineLevel="7">
      <c r="A834" s="44" t="s">
        <v>1654</v>
      </c>
      <c r="B834" s="46" t="s">
        <v>24</v>
      </c>
      <c r="C834" s="44" t="s">
        <v>770</v>
      </c>
      <c r="D834" s="44" t="s">
        <v>135</v>
      </c>
      <c r="E834" s="44" t="s">
        <v>347</v>
      </c>
      <c r="F834" s="50">
        <v>0</v>
      </c>
      <c r="G834" s="50">
        <v>285350</v>
      </c>
      <c r="H834" s="50">
        <v>285350</v>
      </c>
      <c r="I834" s="48">
        <f t="shared" si="12"/>
        <v>100</v>
      </c>
    </row>
    <row r="835" spans="1:9" ht="126" outlineLevel="3">
      <c r="A835" s="44" t="s">
        <v>1653</v>
      </c>
      <c r="B835" s="49" t="s">
        <v>768</v>
      </c>
      <c r="C835" s="43" t="s">
        <v>766</v>
      </c>
      <c r="D835" s="43"/>
      <c r="E835" s="43"/>
      <c r="F835" s="47">
        <v>0</v>
      </c>
      <c r="G835" s="47">
        <v>90505</v>
      </c>
      <c r="H835" s="47">
        <v>90505</v>
      </c>
      <c r="I835" s="61">
        <f t="shared" si="12"/>
        <v>100</v>
      </c>
    </row>
    <row r="836" spans="1:9" ht="47.25" outlineLevel="7">
      <c r="A836" s="44" t="s">
        <v>1652</v>
      </c>
      <c r="B836" s="46" t="s">
        <v>134</v>
      </c>
      <c r="C836" s="43" t="s">
        <v>766</v>
      </c>
      <c r="D836" s="43" t="s">
        <v>135</v>
      </c>
      <c r="E836" s="43"/>
      <c r="F836" s="47">
        <v>0</v>
      </c>
      <c r="G836" s="47">
        <v>90505</v>
      </c>
      <c r="H836" s="47">
        <v>90505</v>
      </c>
      <c r="I836" s="61">
        <f t="shared" si="12"/>
        <v>100</v>
      </c>
    </row>
    <row r="837" spans="1:9" ht="15.75" outlineLevel="7">
      <c r="A837" s="44" t="s">
        <v>564</v>
      </c>
      <c r="B837" s="46" t="s">
        <v>1728</v>
      </c>
      <c r="C837" s="43" t="s">
        <v>766</v>
      </c>
      <c r="D837" s="43" t="s">
        <v>135</v>
      </c>
      <c r="E837" s="43" t="s">
        <v>1763</v>
      </c>
      <c r="F837" s="47">
        <v>0</v>
      </c>
      <c r="G837" s="47">
        <v>90505</v>
      </c>
      <c r="H837" s="47">
        <v>90505</v>
      </c>
      <c r="I837" s="61">
        <f t="shared" si="12"/>
        <v>100</v>
      </c>
    </row>
    <row r="838" spans="1:9" ht="15.75" outlineLevel="7">
      <c r="A838" s="44" t="s">
        <v>1651</v>
      </c>
      <c r="B838" s="46" t="s">
        <v>24</v>
      </c>
      <c r="C838" s="44" t="s">
        <v>766</v>
      </c>
      <c r="D838" s="44" t="s">
        <v>135</v>
      </c>
      <c r="E838" s="44" t="s">
        <v>347</v>
      </c>
      <c r="F838" s="50">
        <v>0</v>
      </c>
      <c r="G838" s="50">
        <v>90505</v>
      </c>
      <c r="H838" s="50">
        <v>90505</v>
      </c>
      <c r="I838" s="48">
        <f t="shared" si="12"/>
        <v>100</v>
      </c>
    </row>
    <row r="839" spans="1:9" ht="126" outlineLevel="3">
      <c r="A839" s="44" t="s">
        <v>1650</v>
      </c>
      <c r="B839" s="49" t="s">
        <v>764</v>
      </c>
      <c r="C839" s="43" t="s">
        <v>762</v>
      </c>
      <c r="D839" s="43"/>
      <c r="E839" s="43"/>
      <c r="F839" s="47">
        <v>0</v>
      </c>
      <c r="G839" s="47">
        <v>15111.33</v>
      </c>
      <c r="H839" s="47">
        <v>15111.33</v>
      </c>
      <c r="I839" s="61">
        <f t="shared" si="12"/>
        <v>100</v>
      </c>
    </row>
    <row r="840" spans="1:9" ht="47.25" outlineLevel="7">
      <c r="A840" s="44" t="s">
        <v>1649</v>
      </c>
      <c r="B840" s="46" t="s">
        <v>134</v>
      </c>
      <c r="C840" s="43" t="s">
        <v>762</v>
      </c>
      <c r="D840" s="43" t="s">
        <v>135</v>
      </c>
      <c r="E840" s="43"/>
      <c r="F840" s="47">
        <v>0</v>
      </c>
      <c r="G840" s="47">
        <v>15111.33</v>
      </c>
      <c r="H840" s="47">
        <v>15111.33</v>
      </c>
      <c r="I840" s="61">
        <f t="shared" ref="I840:I903" si="13">H840/G840*100</f>
        <v>100</v>
      </c>
    </row>
    <row r="841" spans="1:9" ht="15.75" outlineLevel="7">
      <c r="A841" s="44" t="s">
        <v>1648</v>
      </c>
      <c r="B841" s="46" t="s">
        <v>1728</v>
      </c>
      <c r="C841" s="43" t="s">
        <v>762</v>
      </c>
      <c r="D841" s="43" t="s">
        <v>135</v>
      </c>
      <c r="E841" s="43" t="s">
        <v>1763</v>
      </c>
      <c r="F841" s="47">
        <v>0</v>
      </c>
      <c r="G841" s="47">
        <v>15111.33</v>
      </c>
      <c r="H841" s="47">
        <v>15111.33</v>
      </c>
      <c r="I841" s="61">
        <f t="shared" si="13"/>
        <v>100</v>
      </c>
    </row>
    <row r="842" spans="1:9" ht="15.75" outlineLevel="7">
      <c r="A842" s="44" t="s">
        <v>1647</v>
      </c>
      <c r="B842" s="46" t="s">
        <v>24</v>
      </c>
      <c r="C842" s="44" t="s">
        <v>762</v>
      </c>
      <c r="D842" s="44" t="s">
        <v>135</v>
      </c>
      <c r="E842" s="44" t="s">
        <v>347</v>
      </c>
      <c r="F842" s="50">
        <v>0</v>
      </c>
      <c r="G842" s="50">
        <v>15111.33</v>
      </c>
      <c r="H842" s="50">
        <v>15111.33</v>
      </c>
      <c r="I842" s="48">
        <f t="shared" si="13"/>
        <v>100</v>
      </c>
    </row>
    <row r="843" spans="1:9" ht="110.25" outlineLevel="3">
      <c r="A843" s="44" t="s">
        <v>1646</v>
      </c>
      <c r="B843" s="46" t="s">
        <v>760</v>
      </c>
      <c r="C843" s="43" t="s">
        <v>758</v>
      </c>
      <c r="D843" s="43"/>
      <c r="E843" s="43"/>
      <c r="F843" s="47">
        <v>0</v>
      </c>
      <c r="G843" s="47">
        <v>15750</v>
      </c>
      <c r="H843" s="47">
        <v>12547.81</v>
      </c>
      <c r="I843" s="61">
        <f t="shared" si="13"/>
        <v>79.668634920634915</v>
      </c>
    </row>
    <row r="844" spans="1:9" ht="47.25" outlineLevel="7">
      <c r="A844" s="44" t="s">
        <v>1645</v>
      </c>
      <c r="B844" s="46" t="s">
        <v>134</v>
      </c>
      <c r="C844" s="43" t="s">
        <v>758</v>
      </c>
      <c r="D844" s="43" t="s">
        <v>135</v>
      </c>
      <c r="E844" s="43"/>
      <c r="F844" s="47">
        <v>0</v>
      </c>
      <c r="G844" s="47">
        <v>15750</v>
      </c>
      <c r="H844" s="47">
        <v>12547.81</v>
      </c>
      <c r="I844" s="61">
        <f t="shared" si="13"/>
        <v>79.668634920634915</v>
      </c>
    </row>
    <row r="845" spans="1:9" ht="15.75" outlineLevel="7">
      <c r="A845" s="44" t="s">
        <v>1644</v>
      </c>
      <c r="B845" s="46" t="s">
        <v>1728</v>
      </c>
      <c r="C845" s="43" t="s">
        <v>758</v>
      </c>
      <c r="D845" s="43" t="s">
        <v>135</v>
      </c>
      <c r="E845" s="43" t="s">
        <v>1763</v>
      </c>
      <c r="F845" s="47">
        <v>0</v>
      </c>
      <c r="G845" s="47">
        <v>15750</v>
      </c>
      <c r="H845" s="47">
        <v>12547.81</v>
      </c>
      <c r="I845" s="61">
        <f t="shared" si="13"/>
        <v>79.668634920634915</v>
      </c>
    </row>
    <row r="846" spans="1:9" ht="15.75" outlineLevel="7">
      <c r="A846" s="44" t="s">
        <v>1643</v>
      </c>
      <c r="B846" s="46" t="s">
        <v>24</v>
      </c>
      <c r="C846" s="44" t="s">
        <v>758</v>
      </c>
      <c r="D846" s="44" t="s">
        <v>135</v>
      </c>
      <c r="E846" s="44" t="s">
        <v>347</v>
      </c>
      <c r="F846" s="50">
        <v>0</v>
      </c>
      <c r="G846" s="50">
        <v>15750</v>
      </c>
      <c r="H846" s="50">
        <v>12547.81</v>
      </c>
      <c r="I846" s="48">
        <f t="shared" si="13"/>
        <v>79.668634920634915</v>
      </c>
    </row>
    <row r="847" spans="1:9" ht="110.25" outlineLevel="3">
      <c r="A847" s="44" t="s">
        <v>1642</v>
      </c>
      <c r="B847" s="46" t="s">
        <v>1169</v>
      </c>
      <c r="C847" s="43" t="s">
        <v>1165</v>
      </c>
      <c r="D847" s="43"/>
      <c r="E847" s="43"/>
      <c r="F847" s="47">
        <v>0</v>
      </c>
      <c r="G847" s="47">
        <v>207891.17</v>
      </c>
      <c r="H847" s="47">
        <v>207194.95</v>
      </c>
      <c r="I847" s="61">
        <f t="shared" si="13"/>
        <v>99.66510362128416</v>
      </c>
    </row>
    <row r="848" spans="1:9" ht="47.25" outlineLevel="7">
      <c r="A848" s="44" t="s">
        <v>1641</v>
      </c>
      <c r="B848" s="46" t="s">
        <v>134</v>
      </c>
      <c r="C848" s="43" t="s">
        <v>1165</v>
      </c>
      <c r="D848" s="43" t="s">
        <v>135</v>
      </c>
      <c r="E848" s="43"/>
      <c r="F848" s="47">
        <v>0</v>
      </c>
      <c r="G848" s="47">
        <v>207091.17</v>
      </c>
      <c r="H848" s="47">
        <v>206402.21</v>
      </c>
      <c r="I848" s="61">
        <f t="shared" si="13"/>
        <v>99.667315607903504</v>
      </c>
    </row>
    <row r="849" spans="1:9" ht="15.75" outlineLevel="7">
      <c r="A849" s="44" t="s">
        <v>1640</v>
      </c>
      <c r="B849" s="46" t="s">
        <v>1732</v>
      </c>
      <c r="C849" s="43" t="s">
        <v>1165</v>
      </c>
      <c r="D849" s="43" t="s">
        <v>135</v>
      </c>
      <c r="E849" s="43" t="s">
        <v>1767</v>
      </c>
      <c r="F849" s="47">
        <v>0</v>
      </c>
      <c r="G849" s="47">
        <v>207091.17</v>
      </c>
      <c r="H849" s="47">
        <v>206402.21</v>
      </c>
      <c r="I849" s="61">
        <f t="shared" si="13"/>
        <v>99.667315607903504</v>
      </c>
    </row>
    <row r="850" spans="1:9" ht="15.75" outlineLevel="7">
      <c r="A850" s="44" t="s">
        <v>810</v>
      </c>
      <c r="B850" s="46" t="s">
        <v>45</v>
      </c>
      <c r="C850" s="44" t="s">
        <v>1165</v>
      </c>
      <c r="D850" s="44" t="s">
        <v>135</v>
      </c>
      <c r="E850" s="44" t="s">
        <v>1166</v>
      </c>
      <c r="F850" s="50">
        <v>0</v>
      </c>
      <c r="G850" s="50">
        <v>207091.17</v>
      </c>
      <c r="H850" s="50">
        <v>206402.21</v>
      </c>
      <c r="I850" s="48">
        <f t="shared" si="13"/>
        <v>99.667315607903504</v>
      </c>
    </row>
    <row r="851" spans="1:9" ht="15.75" outlineLevel="7">
      <c r="A851" s="44" t="s">
        <v>713</v>
      </c>
      <c r="B851" s="46" t="s">
        <v>122</v>
      </c>
      <c r="C851" s="43" t="s">
        <v>1165</v>
      </c>
      <c r="D851" s="43" t="s">
        <v>123</v>
      </c>
      <c r="E851" s="43"/>
      <c r="F851" s="47">
        <v>0</v>
      </c>
      <c r="G851" s="47">
        <v>800</v>
      </c>
      <c r="H851" s="47">
        <v>792.74</v>
      </c>
      <c r="I851" s="61">
        <f t="shared" si="13"/>
        <v>99.092500000000001</v>
      </c>
    </row>
    <row r="852" spans="1:9" ht="15.75" outlineLevel="7">
      <c r="A852" s="44" t="s">
        <v>1639</v>
      </c>
      <c r="B852" s="46" t="s">
        <v>1732</v>
      </c>
      <c r="C852" s="43" t="s">
        <v>1165</v>
      </c>
      <c r="D852" s="43" t="s">
        <v>123</v>
      </c>
      <c r="E852" s="43" t="s">
        <v>1767</v>
      </c>
      <c r="F852" s="47">
        <v>0</v>
      </c>
      <c r="G852" s="47">
        <v>800</v>
      </c>
      <c r="H852" s="47">
        <v>792.74</v>
      </c>
      <c r="I852" s="61">
        <f t="shared" si="13"/>
        <v>99.092500000000001</v>
      </c>
    </row>
    <row r="853" spans="1:9" ht="15.75" outlineLevel="7">
      <c r="A853" s="44" t="s">
        <v>1638</v>
      </c>
      <c r="B853" s="46" t="s">
        <v>45</v>
      </c>
      <c r="C853" s="44" t="s">
        <v>1165</v>
      </c>
      <c r="D853" s="44" t="s">
        <v>123</v>
      </c>
      <c r="E853" s="44" t="s">
        <v>1166</v>
      </c>
      <c r="F853" s="50">
        <v>0</v>
      </c>
      <c r="G853" s="50">
        <v>800</v>
      </c>
      <c r="H853" s="50">
        <v>792.74</v>
      </c>
      <c r="I853" s="48">
        <f t="shared" si="13"/>
        <v>99.092500000000001</v>
      </c>
    </row>
    <row r="854" spans="1:9" ht="63" outlineLevel="2">
      <c r="A854" s="44" t="s">
        <v>671</v>
      </c>
      <c r="B854" s="46" t="s">
        <v>734</v>
      </c>
      <c r="C854" s="43" t="s">
        <v>735</v>
      </c>
      <c r="D854" s="43"/>
      <c r="E854" s="43"/>
      <c r="F854" s="47">
        <v>0</v>
      </c>
      <c r="G854" s="47">
        <v>933108.83</v>
      </c>
      <c r="H854" s="47">
        <v>563575.52</v>
      </c>
      <c r="I854" s="61">
        <f t="shared" si="13"/>
        <v>60.39761942880768</v>
      </c>
    </row>
    <row r="855" spans="1:9" ht="110.25" outlineLevel="3">
      <c r="A855" s="44" t="s">
        <v>1637</v>
      </c>
      <c r="B855" s="46" t="s">
        <v>732</v>
      </c>
      <c r="C855" s="43" t="s">
        <v>730</v>
      </c>
      <c r="D855" s="43"/>
      <c r="E855" s="43"/>
      <c r="F855" s="47">
        <v>0</v>
      </c>
      <c r="G855" s="47">
        <v>894108.83</v>
      </c>
      <c r="H855" s="47">
        <v>524575.52</v>
      </c>
      <c r="I855" s="61">
        <f t="shared" si="13"/>
        <v>58.670209084055244</v>
      </c>
    </row>
    <row r="856" spans="1:9" ht="47.25" outlineLevel="7">
      <c r="A856" s="44" t="s">
        <v>1636</v>
      </c>
      <c r="B856" s="46" t="s">
        <v>134</v>
      </c>
      <c r="C856" s="43" t="s">
        <v>730</v>
      </c>
      <c r="D856" s="43" t="s">
        <v>135</v>
      </c>
      <c r="E856" s="43"/>
      <c r="F856" s="47">
        <v>0</v>
      </c>
      <c r="G856" s="47">
        <v>894108.83</v>
      </c>
      <c r="H856" s="47">
        <v>524575.52</v>
      </c>
      <c r="I856" s="61">
        <f t="shared" si="13"/>
        <v>58.670209084055244</v>
      </c>
    </row>
    <row r="857" spans="1:9" ht="15.75" outlineLevel="7">
      <c r="A857" s="44" t="s">
        <v>132</v>
      </c>
      <c r="B857" s="46" t="s">
        <v>1731</v>
      </c>
      <c r="C857" s="43" t="s">
        <v>730</v>
      </c>
      <c r="D857" s="43" t="s">
        <v>135</v>
      </c>
      <c r="E857" s="43" t="s">
        <v>1766</v>
      </c>
      <c r="F857" s="47">
        <v>0</v>
      </c>
      <c r="G857" s="47">
        <v>894108.83</v>
      </c>
      <c r="H857" s="47">
        <v>524575.52</v>
      </c>
      <c r="I857" s="61">
        <f t="shared" si="13"/>
        <v>58.670209084055244</v>
      </c>
    </row>
    <row r="858" spans="1:9" ht="31.5" outlineLevel="7">
      <c r="A858" s="44" t="s">
        <v>129</v>
      </c>
      <c r="B858" s="46" t="s">
        <v>42</v>
      </c>
      <c r="C858" s="44" t="s">
        <v>730</v>
      </c>
      <c r="D858" s="44" t="s">
        <v>135</v>
      </c>
      <c r="E858" s="44" t="s">
        <v>206</v>
      </c>
      <c r="F858" s="50">
        <v>0</v>
      </c>
      <c r="G858" s="50">
        <v>894108.83</v>
      </c>
      <c r="H858" s="50">
        <v>524575.52</v>
      </c>
      <c r="I858" s="48">
        <f t="shared" si="13"/>
        <v>58.670209084055244</v>
      </c>
    </row>
    <row r="859" spans="1:9" ht="94.5" outlineLevel="3">
      <c r="A859" s="44" t="s">
        <v>123</v>
      </c>
      <c r="B859" s="46" t="s">
        <v>728</v>
      </c>
      <c r="C859" s="43" t="s">
        <v>726</v>
      </c>
      <c r="D859" s="43"/>
      <c r="E859" s="43"/>
      <c r="F859" s="47">
        <v>0</v>
      </c>
      <c r="G859" s="47">
        <v>39000</v>
      </c>
      <c r="H859" s="47">
        <v>39000</v>
      </c>
      <c r="I859" s="61">
        <f t="shared" si="13"/>
        <v>100</v>
      </c>
    </row>
    <row r="860" spans="1:9" ht="47.25" outlineLevel="7">
      <c r="A860" s="44" t="s">
        <v>1635</v>
      </c>
      <c r="B860" s="46" t="s">
        <v>134</v>
      </c>
      <c r="C860" s="43" t="s">
        <v>726</v>
      </c>
      <c r="D860" s="43" t="s">
        <v>135</v>
      </c>
      <c r="E860" s="43"/>
      <c r="F860" s="47">
        <v>0</v>
      </c>
      <c r="G860" s="47">
        <v>39000</v>
      </c>
      <c r="H860" s="47">
        <v>39000</v>
      </c>
      <c r="I860" s="61">
        <f t="shared" si="13"/>
        <v>100</v>
      </c>
    </row>
    <row r="861" spans="1:9" ht="15.75" outlineLevel="7">
      <c r="A861" s="44" t="s">
        <v>1634</v>
      </c>
      <c r="B861" s="46" t="s">
        <v>1731</v>
      </c>
      <c r="C861" s="43" t="s">
        <v>726</v>
      </c>
      <c r="D861" s="43" t="s">
        <v>135</v>
      </c>
      <c r="E861" s="43" t="s">
        <v>1766</v>
      </c>
      <c r="F861" s="47">
        <v>0</v>
      </c>
      <c r="G861" s="47">
        <v>39000</v>
      </c>
      <c r="H861" s="47">
        <v>39000</v>
      </c>
      <c r="I861" s="61">
        <f t="shared" si="13"/>
        <v>100</v>
      </c>
    </row>
    <row r="862" spans="1:9" ht="31.5" outlineLevel="7">
      <c r="A862" s="44" t="s">
        <v>1633</v>
      </c>
      <c r="B862" s="46" t="s">
        <v>42</v>
      </c>
      <c r="C862" s="44" t="s">
        <v>726</v>
      </c>
      <c r="D862" s="44" t="s">
        <v>135</v>
      </c>
      <c r="E862" s="44" t="s">
        <v>206</v>
      </c>
      <c r="F862" s="50">
        <v>0</v>
      </c>
      <c r="G862" s="50">
        <v>39000</v>
      </c>
      <c r="H862" s="50">
        <v>39000</v>
      </c>
      <c r="I862" s="48">
        <f t="shared" si="13"/>
        <v>100</v>
      </c>
    </row>
    <row r="863" spans="1:9" ht="47.25" outlineLevel="2">
      <c r="A863" s="44" t="s">
        <v>1632</v>
      </c>
      <c r="B863" s="46" t="s">
        <v>799</v>
      </c>
      <c r="C863" s="43" t="s">
        <v>800</v>
      </c>
      <c r="D863" s="43"/>
      <c r="E863" s="43"/>
      <c r="F863" s="47">
        <v>4526000</v>
      </c>
      <c r="G863" s="47">
        <v>4416301.2</v>
      </c>
      <c r="H863" s="47">
        <v>4317924.13</v>
      </c>
      <c r="I863" s="61">
        <f t="shared" si="13"/>
        <v>97.772410314767484</v>
      </c>
    </row>
    <row r="864" spans="1:9" ht="94.5" outlineLevel="3">
      <c r="A864" s="44" t="s">
        <v>1631</v>
      </c>
      <c r="B864" s="46" t="s">
        <v>797</v>
      </c>
      <c r="C864" s="43" t="s">
        <v>790</v>
      </c>
      <c r="D864" s="43"/>
      <c r="E864" s="43"/>
      <c r="F864" s="47">
        <v>3297800</v>
      </c>
      <c r="G864" s="47">
        <v>3324530</v>
      </c>
      <c r="H864" s="47">
        <v>3290931.63</v>
      </c>
      <c r="I864" s="61">
        <f t="shared" si="13"/>
        <v>98.989379852189629</v>
      </c>
    </row>
    <row r="865" spans="1:9" ht="31.5" outlineLevel="7">
      <c r="A865" s="44" t="s">
        <v>1630</v>
      </c>
      <c r="B865" s="46" t="s">
        <v>360</v>
      </c>
      <c r="C865" s="43" t="s">
        <v>790</v>
      </c>
      <c r="D865" s="43" t="s">
        <v>361</v>
      </c>
      <c r="E865" s="43"/>
      <c r="F865" s="47">
        <v>2308000</v>
      </c>
      <c r="G865" s="47">
        <v>2068540</v>
      </c>
      <c r="H865" s="47">
        <v>2068540</v>
      </c>
      <c r="I865" s="61">
        <f t="shared" si="13"/>
        <v>100</v>
      </c>
    </row>
    <row r="866" spans="1:9" ht="15.75" outlineLevel="7">
      <c r="A866" s="44" t="s">
        <v>1629</v>
      </c>
      <c r="B866" s="46" t="s">
        <v>1728</v>
      </c>
      <c r="C866" s="43" t="s">
        <v>790</v>
      </c>
      <c r="D866" s="43" t="s">
        <v>361</v>
      </c>
      <c r="E866" s="43" t="s">
        <v>1763</v>
      </c>
      <c r="F866" s="47">
        <v>2308000</v>
      </c>
      <c r="G866" s="47">
        <v>2068540</v>
      </c>
      <c r="H866" s="47">
        <v>2068540</v>
      </c>
      <c r="I866" s="61">
        <f t="shared" si="13"/>
        <v>100</v>
      </c>
    </row>
    <row r="867" spans="1:9" ht="63" outlineLevel="7">
      <c r="A867" s="44" t="s">
        <v>1628</v>
      </c>
      <c r="B867" s="46" t="s">
        <v>12</v>
      </c>
      <c r="C867" s="44" t="s">
        <v>790</v>
      </c>
      <c r="D867" s="44" t="s">
        <v>361</v>
      </c>
      <c r="E867" s="44" t="s">
        <v>785</v>
      </c>
      <c r="F867" s="50">
        <v>2308000</v>
      </c>
      <c r="G867" s="50">
        <v>2068540</v>
      </c>
      <c r="H867" s="50">
        <v>2068540</v>
      </c>
      <c r="I867" s="48">
        <f t="shared" si="13"/>
        <v>100</v>
      </c>
    </row>
    <row r="868" spans="1:9" ht="47.25" outlineLevel="7">
      <c r="A868" s="44" t="s">
        <v>1627</v>
      </c>
      <c r="B868" s="46" t="s">
        <v>370</v>
      </c>
      <c r="C868" s="43" t="s">
        <v>790</v>
      </c>
      <c r="D868" s="43" t="s">
        <v>371</v>
      </c>
      <c r="E868" s="43"/>
      <c r="F868" s="47">
        <v>19200</v>
      </c>
      <c r="G868" s="47">
        <v>19200</v>
      </c>
      <c r="H868" s="47">
        <v>1185.7</v>
      </c>
      <c r="I868" s="61">
        <f t="shared" si="13"/>
        <v>6.1755208333333336</v>
      </c>
    </row>
    <row r="869" spans="1:9" ht="15.75" outlineLevel="7">
      <c r="A869" s="44" t="s">
        <v>1626</v>
      </c>
      <c r="B869" s="46" t="s">
        <v>1728</v>
      </c>
      <c r="C869" s="43" t="s">
        <v>790</v>
      </c>
      <c r="D869" s="43" t="s">
        <v>371</v>
      </c>
      <c r="E869" s="43" t="s">
        <v>1763</v>
      </c>
      <c r="F869" s="47">
        <v>19200</v>
      </c>
      <c r="G869" s="47">
        <v>19200</v>
      </c>
      <c r="H869" s="47">
        <v>1185.7</v>
      </c>
      <c r="I869" s="61">
        <f t="shared" si="13"/>
        <v>6.1755208333333336</v>
      </c>
    </row>
    <row r="870" spans="1:9" ht="63" outlineLevel="7">
      <c r="A870" s="44" t="s">
        <v>1625</v>
      </c>
      <c r="B870" s="46" t="s">
        <v>12</v>
      </c>
      <c r="C870" s="44" t="s">
        <v>790</v>
      </c>
      <c r="D870" s="44" t="s">
        <v>371</v>
      </c>
      <c r="E870" s="44" t="s">
        <v>785</v>
      </c>
      <c r="F870" s="50">
        <v>19200</v>
      </c>
      <c r="G870" s="50">
        <v>19200</v>
      </c>
      <c r="H870" s="50">
        <v>1185.7</v>
      </c>
      <c r="I870" s="48">
        <f t="shared" si="13"/>
        <v>6.1755208333333336</v>
      </c>
    </row>
    <row r="871" spans="1:9" ht="63" outlineLevel="7">
      <c r="A871" s="44" t="s">
        <v>1624</v>
      </c>
      <c r="B871" s="46" t="s">
        <v>355</v>
      </c>
      <c r="C871" s="43" t="s">
        <v>790</v>
      </c>
      <c r="D871" s="43" t="s">
        <v>356</v>
      </c>
      <c r="E871" s="43"/>
      <c r="F871" s="47">
        <v>697000</v>
      </c>
      <c r="G871" s="47">
        <v>634615</v>
      </c>
      <c r="H871" s="47">
        <v>634614.57999999996</v>
      </c>
      <c r="I871" s="61">
        <f t="shared" si="13"/>
        <v>99.999933818141713</v>
      </c>
    </row>
    <row r="872" spans="1:9" ht="15.75" outlineLevel="7">
      <c r="A872" s="44" t="s">
        <v>1623</v>
      </c>
      <c r="B872" s="46" t="s">
        <v>1728</v>
      </c>
      <c r="C872" s="43" t="s">
        <v>790</v>
      </c>
      <c r="D872" s="43" t="s">
        <v>356</v>
      </c>
      <c r="E872" s="43" t="s">
        <v>1763</v>
      </c>
      <c r="F872" s="47">
        <v>697000</v>
      </c>
      <c r="G872" s="47">
        <v>634615</v>
      </c>
      <c r="H872" s="47">
        <v>634614.57999999996</v>
      </c>
      <c r="I872" s="61">
        <f t="shared" si="13"/>
        <v>99.999933818141713</v>
      </c>
    </row>
    <row r="873" spans="1:9" ht="63" outlineLevel="7">
      <c r="A873" s="44" t="s">
        <v>1622</v>
      </c>
      <c r="B873" s="46" t="s">
        <v>12</v>
      </c>
      <c r="C873" s="44" t="s">
        <v>790</v>
      </c>
      <c r="D873" s="44" t="s">
        <v>356</v>
      </c>
      <c r="E873" s="44" t="s">
        <v>785</v>
      </c>
      <c r="F873" s="50">
        <v>697000</v>
      </c>
      <c r="G873" s="50">
        <v>634615</v>
      </c>
      <c r="H873" s="50">
        <v>634614.57999999996</v>
      </c>
      <c r="I873" s="48">
        <f t="shared" si="13"/>
        <v>99.999933818141713</v>
      </c>
    </row>
    <row r="874" spans="1:9" ht="47.25" outlineLevel="7">
      <c r="A874" s="44" t="s">
        <v>1621</v>
      </c>
      <c r="B874" s="46" t="s">
        <v>134</v>
      </c>
      <c r="C874" s="43" t="s">
        <v>790</v>
      </c>
      <c r="D874" s="43" t="s">
        <v>135</v>
      </c>
      <c r="E874" s="43"/>
      <c r="F874" s="47">
        <v>263600</v>
      </c>
      <c r="G874" s="47">
        <v>602165.48</v>
      </c>
      <c r="H874" s="47">
        <v>586581.82999999996</v>
      </c>
      <c r="I874" s="61">
        <f t="shared" si="13"/>
        <v>97.412065201744866</v>
      </c>
    </row>
    <row r="875" spans="1:9" ht="15.75" outlineLevel="7">
      <c r="A875" s="44" t="s">
        <v>1620</v>
      </c>
      <c r="B875" s="46" t="s">
        <v>1728</v>
      </c>
      <c r="C875" s="43" t="s">
        <v>790</v>
      </c>
      <c r="D875" s="43" t="s">
        <v>135</v>
      </c>
      <c r="E875" s="43" t="s">
        <v>1763</v>
      </c>
      <c r="F875" s="47">
        <v>263600</v>
      </c>
      <c r="G875" s="47">
        <v>602165.48</v>
      </c>
      <c r="H875" s="47">
        <v>586581.82999999996</v>
      </c>
      <c r="I875" s="61">
        <f t="shared" si="13"/>
        <v>97.412065201744866</v>
      </c>
    </row>
    <row r="876" spans="1:9" ht="63" outlineLevel="7">
      <c r="A876" s="44" t="s">
        <v>1329</v>
      </c>
      <c r="B876" s="46" t="s">
        <v>12</v>
      </c>
      <c r="C876" s="44" t="s">
        <v>790</v>
      </c>
      <c r="D876" s="44" t="s">
        <v>135</v>
      </c>
      <c r="E876" s="44" t="s">
        <v>785</v>
      </c>
      <c r="F876" s="50">
        <v>263600</v>
      </c>
      <c r="G876" s="50">
        <v>602165.48</v>
      </c>
      <c r="H876" s="50">
        <v>586581.82999999996</v>
      </c>
      <c r="I876" s="48">
        <f t="shared" si="13"/>
        <v>97.412065201744866</v>
      </c>
    </row>
    <row r="877" spans="1:9" ht="15.75" outlineLevel="7">
      <c r="A877" s="44" t="s">
        <v>1619</v>
      </c>
      <c r="B877" s="46" t="s">
        <v>128</v>
      </c>
      <c r="C877" s="43" t="s">
        <v>790</v>
      </c>
      <c r="D877" s="43" t="s">
        <v>129</v>
      </c>
      <c r="E877" s="43"/>
      <c r="F877" s="47">
        <v>10000</v>
      </c>
      <c r="G877" s="47">
        <v>0</v>
      </c>
      <c r="H877" s="47">
        <v>0</v>
      </c>
      <c r="I877" s="61">
        <v>0</v>
      </c>
    </row>
    <row r="878" spans="1:9" ht="15.75" outlineLevel="7">
      <c r="A878" s="44" t="s">
        <v>1618</v>
      </c>
      <c r="B878" s="46" t="s">
        <v>1728</v>
      </c>
      <c r="C878" s="43" t="s">
        <v>790</v>
      </c>
      <c r="D878" s="43" t="s">
        <v>129</v>
      </c>
      <c r="E878" s="43" t="s">
        <v>1763</v>
      </c>
      <c r="F878" s="47">
        <v>10000</v>
      </c>
      <c r="G878" s="47">
        <v>0</v>
      </c>
      <c r="H878" s="47">
        <v>0</v>
      </c>
      <c r="I878" s="61">
        <v>0</v>
      </c>
    </row>
    <row r="879" spans="1:9" ht="63" outlineLevel="7">
      <c r="A879" s="44" t="s">
        <v>1617</v>
      </c>
      <c r="B879" s="46" t="s">
        <v>12</v>
      </c>
      <c r="C879" s="44" t="s">
        <v>790</v>
      </c>
      <c r="D879" s="44" t="s">
        <v>129</v>
      </c>
      <c r="E879" s="44" t="s">
        <v>785</v>
      </c>
      <c r="F879" s="50">
        <v>10000</v>
      </c>
      <c r="G879" s="50">
        <v>0</v>
      </c>
      <c r="H879" s="50">
        <v>0</v>
      </c>
      <c r="I879" s="48">
        <v>0</v>
      </c>
    </row>
    <row r="880" spans="1:9" ht="15.75" outlineLevel="7">
      <c r="A880" s="44" t="s">
        <v>1616</v>
      </c>
      <c r="B880" s="46" t="s">
        <v>122</v>
      </c>
      <c r="C880" s="43" t="s">
        <v>790</v>
      </c>
      <c r="D880" s="43" t="s">
        <v>123</v>
      </c>
      <c r="E880" s="43"/>
      <c r="F880" s="47">
        <v>0</v>
      </c>
      <c r="G880" s="47">
        <v>9.52</v>
      </c>
      <c r="H880" s="47">
        <v>9.52</v>
      </c>
      <c r="I880" s="61">
        <f t="shared" si="13"/>
        <v>100</v>
      </c>
    </row>
    <row r="881" spans="1:9" ht="15.75" outlineLevel="7">
      <c r="A881" s="44" t="s">
        <v>388</v>
      </c>
      <c r="B881" s="46" t="s">
        <v>1728</v>
      </c>
      <c r="C881" s="43" t="s">
        <v>790</v>
      </c>
      <c r="D881" s="43" t="s">
        <v>123</v>
      </c>
      <c r="E881" s="43" t="s">
        <v>1763</v>
      </c>
      <c r="F881" s="47">
        <v>0</v>
      </c>
      <c r="G881" s="47">
        <v>9.52</v>
      </c>
      <c r="H881" s="47">
        <v>9.52</v>
      </c>
      <c r="I881" s="61">
        <f t="shared" si="13"/>
        <v>100</v>
      </c>
    </row>
    <row r="882" spans="1:9" ht="63" outlineLevel="7">
      <c r="A882" s="44" t="s">
        <v>1615</v>
      </c>
      <c r="B882" s="46" t="s">
        <v>12</v>
      </c>
      <c r="C882" s="44" t="s">
        <v>790</v>
      </c>
      <c r="D882" s="44" t="s">
        <v>123</v>
      </c>
      <c r="E882" s="44" t="s">
        <v>785</v>
      </c>
      <c r="F882" s="50">
        <v>0</v>
      </c>
      <c r="G882" s="50">
        <v>9.52</v>
      </c>
      <c r="H882" s="50">
        <v>9.52</v>
      </c>
      <c r="I882" s="48">
        <f t="shared" si="13"/>
        <v>100</v>
      </c>
    </row>
    <row r="883" spans="1:9" ht="126" outlineLevel="3">
      <c r="A883" s="44" t="s">
        <v>1614</v>
      </c>
      <c r="B883" s="49" t="s">
        <v>788</v>
      </c>
      <c r="C883" s="43" t="s">
        <v>784</v>
      </c>
      <c r="D883" s="43"/>
      <c r="E883" s="43"/>
      <c r="F883" s="47">
        <v>1228200</v>
      </c>
      <c r="G883" s="47">
        <v>1091771.2</v>
      </c>
      <c r="H883" s="47">
        <v>1026992.5</v>
      </c>
      <c r="I883" s="61">
        <f t="shared" si="13"/>
        <v>94.066641435494915</v>
      </c>
    </row>
    <row r="884" spans="1:9" ht="31.5" outlineLevel="7">
      <c r="A884" s="44" t="s">
        <v>1613</v>
      </c>
      <c r="B884" s="46" t="s">
        <v>360</v>
      </c>
      <c r="C884" s="43" t="s">
        <v>784</v>
      </c>
      <c r="D884" s="43" t="s">
        <v>361</v>
      </c>
      <c r="E884" s="43"/>
      <c r="F884" s="47">
        <v>943300</v>
      </c>
      <c r="G884" s="47">
        <v>832944</v>
      </c>
      <c r="H884" s="47">
        <v>783382.84</v>
      </c>
      <c r="I884" s="61">
        <f t="shared" si="13"/>
        <v>94.049880904358503</v>
      </c>
    </row>
    <row r="885" spans="1:9" ht="15.75" outlineLevel="7">
      <c r="A885" s="44" t="s">
        <v>1612</v>
      </c>
      <c r="B885" s="46" t="s">
        <v>1728</v>
      </c>
      <c r="C885" s="43" t="s">
        <v>784</v>
      </c>
      <c r="D885" s="43" t="s">
        <v>361</v>
      </c>
      <c r="E885" s="43" t="s">
        <v>1763</v>
      </c>
      <c r="F885" s="47">
        <v>943300</v>
      </c>
      <c r="G885" s="47">
        <v>832944</v>
      </c>
      <c r="H885" s="47">
        <v>783382.84</v>
      </c>
      <c r="I885" s="61">
        <f t="shared" si="13"/>
        <v>94.049880904358503</v>
      </c>
    </row>
    <row r="886" spans="1:9" ht="63" outlineLevel="7">
      <c r="A886" s="44" t="s">
        <v>1340</v>
      </c>
      <c r="B886" s="46" t="s">
        <v>12</v>
      </c>
      <c r="C886" s="44" t="s">
        <v>784</v>
      </c>
      <c r="D886" s="44" t="s">
        <v>361</v>
      </c>
      <c r="E886" s="44" t="s">
        <v>785</v>
      </c>
      <c r="F886" s="50">
        <v>943300</v>
      </c>
      <c r="G886" s="50">
        <v>832944</v>
      </c>
      <c r="H886" s="50">
        <v>783382.84</v>
      </c>
      <c r="I886" s="48">
        <f t="shared" si="13"/>
        <v>94.049880904358503</v>
      </c>
    </row>
    <row r="887" spans="1:9" ht="63" outlineLevel="7">
      <c r="A887" s="44" t="s">
        <v>1611</v>
      </c>
      <c r="B887" s="46" t="s">
        <v>355</v>
      </c>
      <c r="C887" s="43" t="s">
        <v>784</v>
      </c>
      <c r="D887" s="43" t="s">
        <v>356</v>
      </c>
      <c r="E887" s="43"/>
      <c r="F887" s="47">
        <v>284900</v>
      </c>
      <c r="G887" s="47">
        <v>258827.2</v>
      </c>
      <c r="H887" s="47">
        <v>243609.66</v>
      </c>
      <c r="I887" s="61">
        <f t="shared" si="13"/>
        <v>94.120579289966429</v>
      </c>
    </row>
    <row r="888" spans="1:9" ht="15.75" outlineLevel="7">
      <c r="A888" s="44" t="s">
        <v>1610</v>
      </c>
      <c r="B888" s="46" t="s">
        <v>1728</v>
      </c>
      <c r="C888" s="43" t="s">
        <v>784</v>
      </c>
      <c r="D888" s="43" t="s">
        <v>356</v>
      </c>
      <c r="E888" s="43" t="s">
        <v>1763</v>
      </c>
      <c r="F888" s="47">
        <v>284900</v>
      </c>
      <c r="G888" s="47">
        <v>258827.2</v>
      </c>
      <c r="H888" s="47">
        <v>243609.66</v>
      </c>
      <c r="I888" s="61">
        <f t="shared" si="13"/>
        <v>94.120579289966429</v>
      </c>
    </row>
    <row r="889" spans="1:9" ht="63" outlineLevel="7">
      <c r="A889" s="44" t="s">
        <v>1609</v>
      </c>
      <c r="B889" s="46" t="s">
        <v>12</v>
      </c>
      <c r="C889" s="44" t="s">
        <v>784</v>
      </c>
      <c r="D889" s="44" t="s">
        <v>356</v>
      </c>
      <c r="E889" s="44" t="s">
        <v>785</v>
      </c>
      <c r="F889" s="50">
        <v>284900</v>
      </c>
      <c r="G889" s="50">
        <v>258827.2</v>
      </c>
      <c r="H889" s="50">
        <v>243609.66</v>
      </c>
      <c r="I889" s="48">
        <f t="shared" si="13"/>
        <v>94.120579289966429</v>
      </c>
    </row>
    <row r="890" spans="1:9" ht="31.5" outlineLevel="1">
      <c r="A890" s="44" t="s">
        <v>1608</v>
      </c>
      <c r="B890" s="46" t="s">
        <v>239</v>
      </c>
      <c r="C890" s="43" t="s">
        <v>240</v>
      </c>
      <c r="D890" s="43"/>
      <c r="E890" s="43"/>
      <c r="F890" s="47">
        <v>48682500</v>
      </c>
      <c r="G890" s="47">
        <v>108806197.69</v>
      </c>
      <c r="H890" s="47">
        <v>104275114.94</v>
      </c>
      <c r="I890" s="61">
        <f t="shared" si="13"/>
        <v>95.835639103105578</v>
      </c>
    </row>
    <row r="891" spans="1:9" ht="110.25" outlineLevel="2">
      <c r="A891" s="44" t="s">
        <v>1607</v>
      </c>
      <c r="B891" s="49" t="s">
        <v>236</v>
      </c>
      <c r="C891" s="43" t="s">
        <v>237</v>
      </c>
      <c r="D891" s="43"/>
      <c r="E891" s="43"/>
      <c r="F891" s="47">
        <v>34722700</v>
      </c>
      <c r="G891" s="47">
        <v>94783919.689999998</v>
      </c>
      <c r="H891" s="47">
        <v>91102817.209999993</v>
      </c>
      <c r="I891" s="61">
        <f t="shared" si="13"/>
        <v>96.116321743140176</v>
      </c>
    </row>
    <row r="892" spans="1:9" ht="220.5" outlineLevel="3">
      <c r="A892" s="44" t="s">
        <v>1606</v>
      </c>
      <c r="B892" s="49" t="s">
        <v>253</v>
      </c>
      <c r="C892" s="43" t="s">
        <v>251</v>
      </c>
      <c r="D892" s="43"/>
      <c r="E892" s="43"/>
      <c r="F892" s="47">
        <v>10244600</v>
      </c>
      <c r="G892" s="47">
        <v>10244600</v>
      </c>
      <c r="H892" s="47">
        <v>10244600</v>
      </c>
      <c r="I892" s="61">
        <f t="shared" si="13"/>
        <v>100</v>
      </c>
    </row>
    <row r="893" spans="1:9" ht="31.5" outlineLevel="7">
      <c r="A893" s="44" t="s">
        <v>1605</v>
      </c>
      <c r="B893" s="46" t="s">
        <v>244</v>
      </c>
      <c r="C893" s="43" t="s">
        <v>251</v>
      </c>
      <c r="D893" s="43" t="s">
        <v>245</v>
      </c>
      <c r="E893" s="43"/>
      <c r="F893" s="47">
        <v>10244600</v>
      </c>
      <c r="G893" s="47">
        <v>10244600</v>
      </c>
      <c r="H893" s="47">
        <v>10244600</v>
      </c>
      <c r="I893" s="61">
        <f t="shared" si="13"/>
        <v>100</v>
      </c>
    </row>
    <row r="894" spans="1:9" ht="63" outlineLevel="7">
      <c r="A894" s="44" t="s">
        <v>1604</v>
      </c>
      <c r="B894" s="46" t="s">
        <v>1739</v>
      </c>
      <c r="C894" s="43" t="s">
        <v>251</v>
      </c>
      <c r="D894" s="43" t="s">
        <v>245</v>
      </c>
      <c r="E894" s="43" t="s">
        <v>1770</v>
      </c>
      <c r="F894" s="47">
        <v>10244600</v>
      </c>
      <c r="G894" s="47">
        <v>10244600</v>
      </c>
      <c r="H894" s="47">
        <v>10244600</v>
      </c>
      <c r="I894" s="61">
        <f t="shared" si="13"/>
        <v>100</v>
      </c>
    </row>
    <row r="895" spans="1:9" ht="47.25" outlineLevel="7">
      <c r="A895" s="44" t="s">
        <v>1603</v>
      </c>
      <c r="B895" s="46" t="s">
        <v>84</v>
      </c>
      <c r="C895" s="44" t="s">
        <v>251</v>
      </c>
      <c r="D895" s="44" t="s">
        <v>245</v>
      </c>
      <c r="E895" s="44" t="s">
        <v>247</v>
      </c>
      <c r="F895" s="50">
        <v>10244600</v>
      </c>
      <c r="G895" s="50">
        <v>10244600</v>
      </c>
      <c r="H895" s="50">
        <v>10244600</v>
      </c>
      <c r="I895" s="48">
        <f t="shared" si="13"/>
        <v>100</v>
      </c>
    </row>
    <row r="896" spans="1:9" ht="157.5" outlineLevel="3">
      <c r="A896" s="44" t="s">
        <v>1602</v>
      </c>
      <c r="B896" s="49" t="s">
        <v>249</v>
      </c>
      <c r="C896" s="43" t="s">
        <v>246</v>
      </c>
      <c r="D896" s="43"/>
      <c r="E896" s="43"/>
      <c r="F896" s="47">
        <v>11869100</v>
      </c>
      <c r="G896" s="47">
        <v>11869100</v>
      </c>
      <c r="H896" s="47">
        <v>11869100</v>
      </c>
      <c r="I896" s="61">
        <f t="shared" si="13"/>
        <v>100</v>
      </c>
    </row>
    <row r="897" spans="1:9" ht="31.5" outlineLevel="7">
      <c r="A897" s="44" t="s">
        <v>224</v>
      </c>
      <c r="B897" s="46" t="s">
        <v>244</v>
      </c>
      <c r="C897" s="43" t="s">
        <v>246</v>
      </c>
      <c r="D897" s="43" t="s">
        <v>245</v>
      </c>
      <c r="E897" s="43"/>
      <c r="F897" s="47">
        <v>11869100</v>
      </c>
      <c r="G897" s="47">
        <v>11869100</v>
      </c>
      <c r="H897" s="47">
        <v>11869100</v>
      </c>
      <c r="I897" s="61">
        <f t="shared" si="13"/>
        <v>100</v>
      </c>
    </row>
    <row r="898" spans="1:9" ht="63" outlineLevel="7">
      <c r="A898" s="44" t="s">
        <v>1601</v>
      </c>
      <c r="B898" s="46" t="s">
        <v>1739</v>
      </c>
      <c r="C898" s="43" t="s">
        <v>246</v>
      </c>
      <c r="D898" s="43" t="s">
        <v>245</v>
      </c>
      <c r="E898" s="43" t="s">
        <v>1770</v>
      </c>
      <c r="F898" s="47">
        <v>11869100</v>
      </c>
      <c r="G898" s="47">
        <v>11869100</v>
      </c>
      <c r="H898" s="47">
        <v>11869100</v>
      </c>
      <c r="I898" s="61">
        <f t="shared" si="13"/>
        <v>100</v>
      </c>
    </row>
    <row r="899" spans="1:9" ht="47.25" outlineLevel="7">
      <c r="A899" s="44" t="s">
        <v>1600</v>
      </c>
      <c r="B899" s="46" t="s">
        <v>84</v>
      </c>
      <c r="C899" s="44" t="s">
        <v>246</v>
      </c>
      <c r="D899" s="44" t="s">
        <v>245</v>
      </c>
      <c r="E899" s="44" t="s">
        <v>247</v>
      </c>
      <c r="F899" s="50">
        <v>11869100</v>
      </c>
      <c r="G899" s="50">
        <v>11869100</v>
      </c>
      <c r="H899" s="50">
        <v>11869100</v>
      </c>
      <c r="I899" s="48">
        <f t="shared" si="13"/>
        <v>100</v>
      </c>
    </row>
    <row r="900" spans="1:9" ht="157.5" outlineLevel="3">
      <c r="A900" s="44" t="s">
        <v>1599</v>
      </c>
      <c r="B900" s="49" t="s">
        <v>234</v>
      </c>
      <c r="C900" s="43" t="s">
        <v>232</v>
      </c>
      <c r="D900" s="43"/>
      <c r="E900" s="43"/>
      <c r="F900" s="47">
        <v>8879400</v>
      </c>
      <c r="G900" s="47">
        <v>20034912.030000001</v>
      </c>
      <c r="H900" s="47">
        <v>17706114.16</v>
      </c>
      <c r="I900" s="61">
        <f t="shared" si="13"/>
        <v>88.376300996416205</v>
      </c>
    </row>
    <row r="901" spans="1:9" ht="15.75" outlineLevel="7">
      <c r="A901" s="44" t="s">
        <v>1598</v>
      </c>
      <c r="B901" s="46" t="s">
        <v>220</v>
      </c>
      <c r="C901" s="43" t="s">
        <v>232</v>
      </c>
      <c r="D901" s="43" t="s">
        <v>221</v>
      </c>
      <c r="E901" s="43"/>
      <c r="F901" s="47">
        <v>8879400</v>
      </c>
      <c r="G901" s="47">
        <v>20034912.030000001</v>
      </c>
      <c r="H901" s="47">
        <v>17706114.16</v>
      </c>
      <c r="I901" s="61">
        <f t="shared" si="13"/>
        <v>88.376300996416205</v>
      </c>
    </row>
    <row r="902" spans="1:9" ht="63" outlineLevel="7">
      <c r="A902" s="44" t="s">
        <v>1597</v>
      </c>
      <c r="B902" s="46" t="s">
        <v>1739</v>
      </c>
      <c r="C902" s="43" t="s">
        <v>232</v>
      </c>
      <c r="D902" s="43" t="s">
        <v>221</v>
      </c>
      <c r="E902" s="43" t="s">
        <v>1770</v>
      </c>
      <c r="F902" s="47">
        <v>8879400</v>
      </c>
      <c r="G902" s="47">
        <v>20034912.030000001</v>
      </c>
      <c r="H902" s="47">
        <v>17706114.16</v>
      </c>
      <c r="I902" s="61">
        <f t="shared" si="13"/>
        <v>88.376300996416205</v>
      </c>
    </row>
    <row r="903" spans="1:9" ht="31.5" outlineLevel="7">
      <c r="A903" s="44" t="s">
        <v>1596</v>
      </c>
      <c r="B903" s="46" t="s">
        <v>86</v>
      </c>
      <c r="C903" s="44" t="s">
        <v>232</v>
      </c>
      <c r="D903" s="44" t="s">
        <v>221</v>
      </c>
      <c r="E903" s="44" t="s">
        <v>223</v>
      </c>
      <c r="F903" s="50">
        <v>8879400</v>
      </c>
      <c r="G903" s="50">
        <v>20034912.030000001</v>
      </c>
      <c r="H903" s="50">
        <v>17706114.16</v>
      </c>
      <c r="I903" s="48">
        <f t="shared" si="13"/>
        <v>88.376300996416205</v>
      </c>
    </row>
    <row r="904" spans="1:9" ht="141.75" outlineLevel="3">
      <c r="A904" s="44" t="s">
        <v>1595</v>
      </c>
      <c r="B904" s="49" t="s">
        <v>230</v>
      </c>
      <c r="C904" s="43" t="s">
        <v>228</v>
      </c>
      <c r="D904" s="43"/>
      <c r="E904" s="43"/>
      <c r="F904" s="47">
        <v>0</v>
      </c>
      <c r="G904" s="47">
        <v>27000000</v>
      </c>
      <c r="H904" s="47">
        <v>27000000</v>
      </c>
      <c r="I904" s="61">
        <f t="shared" ref="I904:I967" si="14">H904/G904*100</f>
        <v>100</v>
      </c>
    </row>
    <row r="905" spans="1:9" ht="15.75" outlineLevel="7">
      <c r="A905" s="44" t="s">
        <v>126</v>
      </c>
      <c r="B905" s="46" t="s">
        <v>220</v>
      </c>
      <c r="C905" s="43" t="s">
        <v>228</v>
      </c>
      <c r="D905" s="43" t="s">
        <v>221</v>
      </c>
      <c r="E905" s="43"/>
      <c r="F905" s="47">
        <v>0</v>
      </c>
      <c r="G905" s="47">
        <v>27000000</v>
      </c>
      <c r="H905" s="47">
        <v>27000000</v>
      </c>
      <c r="I905" s="61">
        <f t="shared" si="14"/>
        <v>100</v>
      </c>
    </row>
    <row r="906" spans="1:9" ht="63" outlineLevel="7">
      <c r="A906" s="44" t="s">
        <v>1594</v>
      </c>
      <c r="B906" s="46" t="s">
        <v>1739</v>
      </c>
      <c r="C906" s="43" t="s">
        <v>228</v>
      </c>
      <c r="D906" s="43" t="s">
        <v>221</v>
      </c>
      <c r="E906" s="43" t="s">
        <v>1770</v>
      </c>
      <c r="F906" s="47">
        <v>0</v>
      </c>
      <c r="G906" s="47">
        <v>27000000</v>
      </c>
      <c r="H906" s="47">
        <v>27000000</v>
      </c>
      <c r="I906" s="61">
        <f t="shared" si="14"/>
        <v>100</v>
      </c>
    </row>
    <row r="907" spans="1:9" ht="31.5" outlineLevel="7">
      <c r="A907" s="44" t="s">
        <v>1593</v>
      </c>
      <c r="B907" s="46" t="s">
        <v>86</v>
      </c>
      <c r="C907" s="44" t="s">
        <v>228</v>
      </c>
      <c r="D907" s="44" t="s">
        <v>221</v>
      </c>
      <c r="E907" s="44" t="s">
        <v>223</v>
      </c>
      <c r="F907" s="50">
        <v>0</v>
      </c>
      <c r="G907" s="50">
        <v>27000000</v>
      </c>
      <c r="H907" s="50">
        <v>27000000</v>
      </c>
      <c r="I907" s="48">
        <f t="shared" si="14"/>
        <v>100</v>
      </c>
    </row>
    <row r="908" spans="1:9" ht="157.5" outlineLevel="3">
      <c r="A908" s="44" t="s">
        <v>1592</v>
      </c>
      <c r="B908" s="49" t="s">
        <v>226</v>
      </c>
      <c r="C908" s="43" t="s">
        <v>222</v>
      </c>
      <c r="D908" s="43"/>
      <c r="E908" s="43"/>
      <c r="F908" s="47">
        <v>3729600</v>
      </c>
      <c r="G908" s="47">
        <v>25635307.66</v>
      </c>
      <c r="H908" s="47">
        <v>24283003.050000001</v>
      </c>
      <c r="I908" s="61">
        <f t="shared" si="14"/>
        <v>94.72483565270386</v>
      </c>
    </row>
    <row r="909" spans="1:9" ht="15.75" outlineLevel="7">
      <c r="A909" s="44" t="s">
        <v>1591</v>
      </c>
      <c r="B909" s="46" t="s">
        <v>220</v>
      </c>
      <c r="C909" s="43" t="s">
        <v>222</v>
      </c>
      <c r="D909" s="43" t="s">
        <v>221</v>
      </c>
      <c r="E909" s="43"/>
      <c r="F909" s="47">
        <v>3729600</v>
      </c>
      <c r="G909" s="47">
        <v>25635307.66</v>
      </c>
      <c r="H909" s="47">
        <v>24283003.050000001</v>
      </c>
      <c r="I909" s="61">
        <f t="shared" si="14"/>
        <v>94.72483565270386</v>
      </c>
    </row>
    <row r="910" spans="1:9" ht="63" outlineLevel="7">
      <c r="A910" s="44" t="s">
        <v>1590</v>
      </c>
      <c r="B910" s="46" t="s">
        <v>1739</v>
      </c>
      <c r="C910" s="43" t="s">
        <v>222</v>
      </c>
      <c r="D910" s="43" t="s">
        <v>221</v>
      </c>
      <c r="E910" s="43" t="s">
        <v>1770</v>
      </c>
      <c r="F910" s="47">
        <v>3729600</v>
      </c>
      <c r="G910" s="47">
        <v>25635307.66</v>
      </c>
      <c r="H910" s="47">
        <v>24283003.050000001</v>
      </c>
      <c r="I910" s="61">
        <f t="shared" si="14"/>
        <v>94.72483565270386</v>
      </c>
    </row>
    <row r="911" spans="1:9" ht="31.5" outlineLevel="7">
      <c r="A911" s="44" t="s">
        <v>1589</v>
      </c>
      <c r="B911" s="46" t="s">
        <v>86</v>
      </c>
      <c r="C911" s="44" t="s">
        <v>222</v>
      </c>
      <c r="D911" s="44" t="s">
        <v>221</v>
      </c>
      <c r="E911" s="44" t="s">
        <v>223</v>
      </c>
      <c r="F911" s="50">
        <v>3729600</v>
      </c>
      <c r="G911" s="50">
        <v>25635307.66</v>
      </c>
      <c r="H911" s="50">
        <v>24283003.050000001</v>
      </c>
      <c r="I911" s="48">
        <f t="shared" si="14"/>
        <v>94.72483565270386</v>
      </c>
    </row>
    <row r="912" spans="1:9" ht="78.75" outlineLevel="2">
      <c r="A912" s="44" t="s">
        <v>1588</v>
      </c>
      <c r="B912" s="46" t="s">
        <v>376</v>
      </c>
      <c r="C912" s="43" t="s">
        <v>377</v>
      </c>
      <c r="D912" s="43"/>
      <c r="E912" s="43"/>
      <c r="F912" s="47">
        <v>5638500</v>
      </c>
      <c r="G912" s="47">
        <v>5909945</v>
      </c>
      <c r="H912" s="47">
        <v>5892408.1699999999</v>
      </c>
      <c r="I912" s="61">
        <f t="shared" si="14"/>
        <v>99.703265766432679</v>
      </c>
    </row>
    <row r="913" spans="1:9" ht="110.25" outlineLevel="3">
      <c r="A913" s="44" t="s">
        <v>1587</v>
      </c>
      <c r="B913" s="49" t="s">
        <v>374</v>
      </c>
      <c r="C913" s="43" t="s">
        <v>365</v>
      </c>
      <c r="D913" s="43"/>
      <c r="E913" s="43"/>
      <c r="F913" s="47">
        <v>5229100</v>
      </c>
      <c r="G913" s="47">
        <v>5473300</v>
      </c>
      <c r="H913" s="47">
        <v>5455763.1699999999</v>
      </c>
      <c r="I913" s="61">
        <f t="shared" si="14"/>
        <v>99.679593115670613</v>
      </c>
    </row>
    <row r="914" spans="1:9" ht="31.5" outlineLevel="7">
      <c r="A914" s="44" t="s">
        <v>1586</v>
      </c>
      <c r="B914" s="46" t="s">
        <v>360</v>
      </c>
      <c r="C914" s="43" t="s">
        <v>365</v>
      </c>
      <c r="D914" s="43" t="s">
        <v>361</v>
      </c>
      <c r="E914" s="43"/>
      <c r="F914" s="47">
        <v>3552900</v>
      </c>
      <c r="G914" s="47">
        <v>3742812.12</v>
      </c>
      <c r="H914" s="47">
        <v>3742654.88</v>
      </c>
      <c r="I914" s="61">
        <f t="shared" si="14"/>
        <v>99.995798880762408</v>
      </c>
    </row>
    <row r="915" spans="1:9" ht="15.75" outlineLevel="7">
      <c r="A915" s="44" t="s">
        <v>1585</v>
      </c>
      <c r="B915" s="46" t="s">
        <v>1728</v>
      </c>
      <c r="C915" s="43" t="s">
        <v>365</v>
      </c>
      <c r="D915" s="43" t="s">
        <v>361</v>
      </c>
      <c r="E915" s="43" t="s">
        <v>1763</v>
      </c>
      <c r="F915" s="47">
        <v>3552900</v>
      </c>
      <c r="G915" s="47">
        <v>3742812.12</v>
      </c>
      <c r="H915" s="47">
        <v>3742654.88</v>
      </c>
      <c r="I915" s="61">
        <f t="shared" si="14"/>
        <v>99.995798880762408</v>
      </c>
    </row>
    <row r="916" spans="1:9" ht="47.25" outlineLevel="7">
      <c r="A916" s="44" t="s">
        <v>1584</v>
      </c>
      <c r="B916" s="46" t="s">
        <v>15</v>
      </c>
      <c r="C916" s="44" t="s">
        <v>365</v>
      </c>
      <c r="D916" s="44" t="s">
        <v>361</v>
      </c>
      <c r="E916" s="44" t="s">
        <v>358</v>
      </c>
      <c r="F916" s="50">
        <v>3552900</v>
      </c>
      <c r="G916" s="50">
        <v>3742812.12</v>
      </c>
      <c r="H916" s="50">
        <v>3742654.88</v>
      </c>
      <c r="I916" s="48">
        <f t="shared" si="14"/>
        <v>99.995798880762408</v>
      </c>
    </row>
    <row r="917" spans="1:9" ht="47.25" outlineLevel="7">
      <c r="A917" s="44" t="s">
        <v>1583</v>
      </c>
      <c r="B917" s="46" t="s">
        <v>370</v>
      </c>
      <c r="C917" s="43" t="s">
        <v>365</v>
      </c>
      <c r="D917" s="43" t="s">
        <v>371</v>
      </c>
      <c r="E917" s="43"/>
      <c r="F917" s="47">
        <v>24900</v>
      </c>
      <c r="G917" s="47">
        <v>24900</v>
      </c>
      <c r="H917" s="47">
        <v>9450</v>
      </c>
      <c r="I917" s="61">
        <f t="shared" si="14"/>
        <v>37.951807228915662</v>
      </c>
    </row>
    <row r="918" spans="1:9" ht="15.75" outlineLevel="7">
      <c r="A918" s="44" t="s">
        <v>1582</v>
      </c>
      <c r="B918" s="46" t="s">
        <v>1728</v>
      </c>
      <c r="C918" s="43" t="s">
        <v>365</v>
      </c>
      <c r="D918" s="43" t="s">
        <v>371</v>
      </c>
      <c r="E918" s="43" t="s">
        <v>1763</v>
      </c>
      <c r="F918" s="47">
        <v>24900</v>
      </c>
      <c r="G918" s="47">
        <v>24900</v>
      </c>
      <c r="H918" s="47">
        <v>9450</v>
      </c>
      <c r="I918" s="61">
        <f t="shared" si="14"/>
        <v>37.951807228915662</v>
      </c>
    </row>
    <row r="919" spans="1:9" ht="47.25" outlineLevel="7">
      <c r="A919" s="44" t="s">
        <v>1581</v>
      </c>
      <c r="B919" s="46" t="s">
        <v>15</v>
      </c>
      <c r="C919" s="44" t="s">
        <v>365</v>
      </c>
      <c r="D919" s="44" t="s">
        <v>371</v>
      </c>
      <c r="E919" s="44" t="s">
        <v>358</v>
      </c>
      <c r="F919" s="50">
        <v>24900</v>
      </c>
      <c r="G919" s="50">
        <v>24900</v>
      </c>
      <c r="H919" s="50">
        <v>9450</v>
      </c>
      <c r="I919" s="48">
        <f t="shared" si="14"/>
        <v>37.951807228915662</v>
      </c>
    </row>
    <row r="920" spans="1:9" ht="63" outlineLevel="7">
      <c r="A920" s="44" t="s">
        <v>1580</v>
      </c>
      <c r="B920" s="46" t="s">
        <v>355</v>
      </c>
      <c r="C920" s="43" t="s">
        <v>365</v>
      </c>
      <c r="D920" s="43" t="s">
        <v>356</v>
      </c>
      <c r="E920" s="43"/>
      <c r="F920" s="47">
        <v>1073000</v>
      </c>
      <c r="G920" s="47">
        <v>1127310.77</v>
      </c>
      <c r="H920" s="47">
        <v>1126181.18</v>
      </c>
      <c r="I920" s="61">
        <f t="shared" si="14"/>
        <v>99.899797817065121</v>
      </c>
    </row>
    <row r="921" spans="1:9" ht="15.75" outlineLevel="7">
      <c r="A921" s="44" t="s">
        <v>1579</v>
      </c>
      <c r="B921" s="46" t="s">
        <v>1728</v>
      </c>
      <c r="C921" s="43" t="s">
        <v>365</v>
      </c>
      <c r="D921" s="43" t="s">
        <v>356</v>
      </c>
      <c r="E921" s="43" t="s">
        <v>1763</v>
      </c>
      <c r="F921" s="47">
        <v>1073000</v>
      </c>
      <c r="G921" s="47">
        <v>1127310.77</v>
      </c>
      <c r="H921" s="47">
        <v>1126181.18</v>
      </c>
      <c r="I921" s="61">
        <f t="shared" si="14"/>
        <v>99.899797817065121</v>
      </c>
    </row>
    <row r="922" spans="1:9" ht="47.25" outlineLevel="7">
      <c r="A922" s="44" t="s">
        <v>1578</v>
      </c>
      <c r="B922" s="46" t="s">
        <v>15</v>
      </c>
      <c r="C922" s="44" t="s">
        <v>365</v>
      </c>
      <c r="D922" s="44" t="s">
        <v>356</v>
      </c>
      <c r="E922" s="44" t="s">
        <v>358</v>
      </c>
      <c r="F922" s="50">
        <v>1073000</v>
      </c>
      <c r="G922" s="50">
        <v>1127310.77</v>
      </c>
      <c r="H922" s="50">
        <v>1126181.18</v>
      </c>
      <c r="I922" s="48">
        <f t="shared" si="14"/>
        <v>99.899797817065121</v>
      </c>
    </row>
    <row r="923" spans="1:9" ht="47.25" outlineLevel="7">
      <c r="A923" s="44" t="s">
        <v>1577</v>
      </c>
      <c r="B923" s="46" t="s">
        <v>134</v>
      </c>
      <c r="C923" s="43" t="s">
        <v>365</v>
      </c>
      <c r="D923" s="43" t="s">
        <v>135</v>
      </c>
      <c r="E923" s="43"/>
      <c r="F923" s="47">
        <v>577500</v>
      </c>
      <c r="G923" s="47">
        <v>577466.34</v>
      </c>
      <c r="H923" s="47">
        <v>577466.34</v>
      </c>
      <c r="I923" s="61">
        <f t="shared" si="14"/>
        <v>100</v>
      </c>
    </row>
    <row r="924" spans="1:9" ht="15.75" outlineLevel="7">
      <c r="A924" s="44" t="s">
        <v>1576</v>
      </c>
      <c r="B924" s="46" t="s">
        <v>1728</v>
      </c>
      <c r="C924" s="43" t="s">
        <v>365</v>
      </c>
      <c r="D924" s="43" t="s">
        <v>135</v>
      </c>
      <c r="E924" s="43" t="s">
        <v>1763</v>
      </c>
      <c r="F924" s="47">
        <v>577500</v>
      </c>
      <c r="G924" s="47">
        <v>577466.34</v>
      </c>
      <c r="H924" s="47">
        <v>577466.34</v>
      </c>
      <c r="I924" s="61">
        <f t="shared" si="14"/>
        <v>100</v>
      </c>
    </row>
    <row r="925" spans="1:9" ht="47.25" outlineLevel="7">
      <c r="A925" s="44" t="s">
        <v>1575</v>
      </c>
      <c r="B925" s="46" t="s">
        <v>15</v>
      </c>
      <c r="C925" s="44" t="s">
        <v>365</v>
      </c>
      <c r="D925" s="44" t="s">
        <v>135</v>
      </c>
      <c r="E925" s="44" t="s">
        <v>358</v>
      </c>
      <c r="F925" s="50">
        <v>577500</v>
      </c>
      <c r="G925" s="50">
        <v>577466.34</v>
      </c>
      <c r="H925" s="50">
        <v>577466.34</v>
      </c>
      <c r="I925" s="48">
        <f t="shared" si="14"/>
        <v>100</v>
      </c>
    </row>
    <row r="926" spans="1:9" ht="15.75" outlineLevel="7">
      <c r="A926" s="44" t="s">
        <v>1574</v>
      </c>
      <c r="B926" s="46" t="s">
        <v>128</v>
      </c>
      <c r="C926" s="43" t="s">
        <v>365</v>
      </c>
      <c r="D926" s="43" t="s">
        <v>129</v>
      </c>
      <c r="E926" s="43"/>
      <c r="F926" s="47">
        <v>800</v>
      </c>
      <c r="G926" s="47">
        <v>800</v>
      </c>
      <c r="H926" s="47">
        <v>0</v>
      </c>
      <c r="I926" s="61">
        <f t="shared" si="14"/>
        <v>0</v>
      </c>
    </row>
    <row r="927" spans="1:9" ht="15.75" outlineLevel="7">
      <c r="A927" s="44" t="s">
        <v>1573</v>
      </c>
      <c r="B927" s="46" t="s">
        <v>1728</v>
      </c>
      <c r="C927" s="43" t="s">
        <v>365</v>
      </c>
      <c r="D927" s="43" t="s">
        <v>129</v>
      </c>
      <c r="E927" s="43" t="s">
        <v>1763</v>
      </c>
      <c r="F927" s="47">
        <v>800</v>
      </c>
      <c r="G927" s="47">
        <v>800</v>
      </c>
      <c r="H927" s="47">
        <v>0</v>
      </c>
      <c r="I927" s="61">
        <f t="shared" si="14"/>
        <v>0</v>
      </c>
    </row>
    <row r="928" spans="1:9" ht="47.25" outlineLevel="7">
      <c r="A928" s="44" t="s">
        <v>1572</v>
      </c>
      <c r="B928" s="46" t="s">
        <v>15</v>
      </c>
      <c r="C928" s="44" t="s">
        <v>365</v>
      </c>
      <c r="D928" s="44" t="s">
        <v>129</v>
      </c>
      <c r="E928" s="44" t="s">
        <v>358</v>
      </c>
      <c r="F928" s="50">
        <v>800</v>
      </c>
      <c r="G928" s="50">
        <v>800</v>
      </c>
      <c r="H928" s="50">
        <v>0</v>
      </c>
      <c r="I928" s="48">
        <f t="shared" si="14"/>
        <v>0</v>
      </c>
    </row>
    <row r="929" spans="1:9" ht="15.75" outlineLevel="7">
      <c r="A929" s="44" t="s">
        <v>1571</v>
      </c>
      <c r="B929" s="46" t="s">
        <v>122</v>
      </c>
      <c r="C929" s="43" t="s">
        <v>365</v>
      </c>
      <c r="D929" s="43" t="s">
        <v>123</v>
      </c>
      <c r="E929" s="43"/>
      <c r="F929" s="47">
        <v>0</v>
      </c>
      <c r="G929" s="47">
        <v>10.77</v>
      </c>
      <c r="H929" s="47">
        <v>10.77</v>
      </c>
      <c r="I929" s="61">
        <f t="shared" si="14"/>
        <v>100</v>
      </c>
    </row>
    <row r="930" spans="1:9" ht="15.75" outlineLevel="7">
      <c r="A930" s="44" t="s">
        <v>1570</v>
      </c>
      <c r="B930" s="46" t="s">
        <v>1728</v>
      </c>
      <c r="C930" s="43" t="s">
        <v>365</v>
      </c>
      <c r="D930" s="43" t="s">
        <v>123</v>
      </c>
      <c r="E930" s="43" t="s">
        <v>1763</v>
      </c>
      <c r="F930" s="47">
        <v>0</v>
      </c>
      <c r="G930" s="47">
        <v>10.77</v>
      </c>
      <c r="H930" s="47">
        <v>10.77</v>
      </c>
      <c r="I930" s="61">
        <f t="shared" si="14"/>
        <v>100</v>
      </c>
    </row>
    <row r="931" spans="1:9" ht="47.25" outlineLevel="7">
      <c r="A931" s="44" t="s">
        <v>1569</v>
      </c>
      <c r="B931" s="46" t="s">
        <v>15</v>
      </c>
      <c r="C931" s="44" t="s">
        <v>365</v>
      </c>
      <c r="D931" s="44" t="s">
        <v>123</v>
      </c>
      <c r="E931" s="44" t="s">
        <v>358</v>
      </c>
      <c r="F931" s="50">
        <v>0</v>
      </c>
      <c r="G931" s="50">
        <v>10.77</v>
      </c>
      <c r="H931" s="50">
        <v>10.77</v>
      </c>
      <c r="I931" s="48">
        <f t="shared" si="14"/>
        <v>100</v>
      </c>
    </row>
    <row r="932" spans="1:9" ht="141.75" outlineLevel="3">
      <c r="A932" s="44" t="s">
        <v>1568</v>
      </c>
      <c r="B932" s="49" t="s">
        <v>363</v>
      </c>
      <c r="C932" s="43" t="s">
        <v>357</v>
      </c>
      <c r="D932" s="43"/>
      <c r="E932" s="43"/>
      <c r="F932" s="47">
        <v>409400</v>
      </c>
      <c r="G932" s="47">
        <v>436645</v>
      </c>
      <c r="H932" s="47">
        <v>436645</v>
      </c>
      <c r="I932" s="61">
        <f t="shared" si="14"/>
        <v>100</v>
      </c>
    </row>
    <row r="933" spans="1:9" ht="31.5" outlineLevel="7">
      <c r="A933" s="44" t="s">
        <v>1567</v>
      </c>
      <c r="B933" s="46" t="s">
        <v>360</v>
      </c>
      <c r="C933" s="43" t="s">
        <v>357</v>
      </c>
      <c r="D933" s="43" t="s">
        <v>361</v>
      </c>
      <c r="E933" s="43"/>
      <c r="F933" s="47">
        <v>314400</v>
      </c>
      <c r="G933" s="47">
        <v>335972.13</v>
      </c>
      <c r="H933" s="47">
        <v>335972.13</v>
      </c>
      <c r="I933" s="61">
        <f t="shared" si="14"/>
        <v>100</v>
      </c>
    </row>
    <row r="934" spans="1:9" ht="15.75" outlineLevel="7">
      <c r="A934" s="44" t="s">
        <v>1566</v>
      </c>
      <c r="B934" s="46" t="s">
        <v>1728</v>
      </c>
      <c r="C934" s="43" t="s">
        <v>357</v>
      </c>
      <c r="D934" s="43" t="s">
        <v>361</v>
      </c>
      <c r="E934" s="43" t="s">
        <v>1763</v>
      </c>
      <c r="F934" s="47">
        <v>314400</v>
      </c>
      <c r="G934" s="47">
        <v>335972.13</v>
      </c>
      <c r="H934" s="47">
        <v>335972.13</v>
      </c>
      <c r="I934" s="61">
        <f t="shared" si="14"/>
        <v>100</v>
      </c>
    </row>
    <row r="935" spans="1:9" ht="47.25" outlineLevel="7">
      <c r="A935" s="44" t="s">
        <v>1565</v>
      </c>
      <c r="B935" s="46" t="s">
        <v>15</v>
      </c>
      <c r="C935" s="44" t="s">
        <v>357</v>
      </c>
      <c r="D935" s="44" t="s">
        <v>361</v>
      </c>
      <c r="E935" s="44" t="s">
        <v>358</v>
      </c>
      <c r="F935" s="50">
        <v>314400</v>
      </c>
      <c r="G935" s="50">
        <v>335972.13</v>
      </c>
      <c r="H935" s="50">
        <v>335972.13</v>
      </c>
      <c r="I935" s="48">
        <f t="shared" si="14"/>
        <v>100</v>
      </c>
    </row>
    <row r="936" spans="1:9" ht="63" outlineLevel="7">
      <c r="A936" s="44" t="s">
        <v>1564</v>
      </c>
      <c r="B936" s="46" t="s">
        <v>355</v>
      </c>
      <c r="C936" s="43" t="s">
        <v>357</v>
      </c>
      <c r="D936" s="43" t="s">
        <v>356</v>
      </c>
      <c r="E936" s="43"/>
      <c r="F936" s="47">
        <v>95000</v>
      </c>
      <c r="G936" s="47">
        <v>100672.87</v>
      </c>
      <c r="H936" s="47">
        <v>100672.87</v>
      </c>
      <c r="I936" s="61">
        <f t="shared" si="14"/>
        <v>100</v>
      </c>
    </row>
    <row r="937" spans="1:9" ht="15.75" outlineLevel="7">
      <c r="A937" s="44" t="s">
        <v>1563</v>
      </c>
      <c r="B937" s="46" t="s">
        <v>1728</v>
      </c>
      <c r="C937" s="43" t="s">
        <v>357</v>
      </c>
      <c r="D937" s="43" t="s">
        <v>356</v>
      </c>
      <c r="E937" s="43" t="s">
        <v>1763</v>
      </c>
      <c r="F937" s="47">
        <v>95000</v>
      </c>
      <c r="G937" s="47">
        <v>100672.87</v>
      </c>
      <c r="H937" s="47">
        <v>100672.87</v>
      </c>
      <c r="I937" s="61">
        <f t="shared" si="14"/>
        <v>100</v>
      </c>
    </row>
    <row r="938" spans="1:9" ht="47.25" outlineLevel="7">
      <c r="A938" s="44" t="s">
        <v>1562</v>
      </c>
      <c r="B938" s="46" t="s">
        <v>15</v>
      </c>
      <c r="C938" s="44" t="s">
        <v>357</v>
      </c>
      <c r="D938" s="44" t="s">
        <v>356</v>
      </c>
      <c r="E938" s="44" t="s">
        <v>358</v>
      </c>
      <c r="F938" s="50">
        <v>95000</v>
      </c>
      <c r="G938" s="50">
        <v>100672.87</v>
      </c>
      <c r="H938" s="50">
        <v>100672.87</v>
      </c>
      <c r="I938" s="48">
        <f t="shared" si="14"/>
        <v>100</v>
      </c>
    </row>
    <row r="939" spans="1:9" ht="47.25" outlineLevel="2">
      <c r="A939" s="44" t="s">
        <v>1561</v>
      </c>
      <c r="B939" s="46" t="s">
        <v>1308</v>
      </c>
      <c r="C939" s="43" t="s">
        <v>1309</v>
      </c>
      <c r="D939" s="43"/>
      <c r="E939" s="43"/>
      <c r="F939" s="47">
        <v>8321300</v>
      </c>
      <c r="G939" s="47">
        <v>8112333</v>
      </c>
      <c r="H939" s="47">
        <v>7279889.5599999996</v>
      </c>
      <c r="I939" s="61">
        <f t="shared" si="14"/>
        <v>89.738544509945527</v>
      </c>
    </row>
    <row r="940" spans="1:9" ht="78.75" outlineLevel="3">
      <c r="A940" s="44" t="s">
        <v>1560</v>
      </c>
      <c r="B940" s="46" t="s">
        <v>1306</v>
      </c>
      <c r="C940" s="43" t="s">
        <v>1301</v>
      </c>
      <c r="D940" s="43"/>
      <c r="E940" s="43"/>
      <c r="F940" s="47">
        <v>8321300</v>
      </c>
      <c r="G940" s="47">
        <v>8112333</v>
      </c>
      <c r="H940" s="47">
        <v>7279889.5599999996</v>
      </c>
      <c r="I940" s="61">
        <f t="shared" si="14"/>
        <v>89.738544509945527</v>
      </c>
    </row>
    <row r="941" spans="1:9" ht="15.75" outlineLevel="7">
      <c r="A941" s="44" t="s">
        <v>1559</v>
      </c>
      <c r="B941" s="46" t="s">
        <v>143</v>
      </c>
      <c r="C941" s="43" t="s">
        <v>1301</v>
      </c>
      <c r="D941" s="43" t="s">
        <v>144</v>
      </c>
      <c r="E941" s="43"/>
      <c r="F941" s="47">
        <v>6073200</v>
      </c>
      <c r="G941" s="47">
        <v>5814840</v>
      </c>
      <c r="H941" s="47">
        <v>5280924.72</v>
      </c>
      <c r="I941" s="61">
        <f t="shared" si="14"/>
        <v>90.818057246631028</v>
      </c>
    </row>
    <row r="942" spans="1:9" ht="15.75" outlineLevel="7">
      <c r="A942" s="44" t="s">
        <v>1558</v>
      </c>
      <c r="B942" s="46" t="s">
        <v>1728</v>
      </c>
      <c r="C942" s="43" t="s">
        <v>1301</v>
      </c>
      <c r="D942" s="43" t="s">
        <v>144</v>
      </c>
      <c r="E942" s="43" t="s">
        <v>1763</v>
      </c>
      <c r="F942" s="47">
        <v>6073200</v>
      </c>
      <c r="G942" s="47">
        <v>5814840</v>
      </c>
      <c r="H942" s="47">
        <v>5280924.72</v>
      </c>
      <c r="I942" s="61">
        <f t="shared" si="14"/>
        <v>90.818057246631028</v>
      </c>
    </row>
    <row r="943" spans="1:9" ht="15.75" outlineLevel="7">
      <c r="A943" s="44" t="s">
        <v>1557</v>
      </c>
      <c r="B943" s="46" t="s">
        <v>24</v>
      </c>
      <c r="C943" s="44" t="s">
        <v>1301</v>
      </c>
      <c r="D943" s="44" t="s">
        <v>144</v>
      </c>
      <c r="E943" s="44" t="s">
        <v>347</v>
      </c>
      <c r="F943" s="50">
        <v>6073200</v>
      </c>
      <c r="G943" s="50">
        <v>5814840</v>
      </c>
      <c r="H943" s="50">
        <v>5280924.72</v>
      </c>
      <c r="I943" s="48">
        <f t="shared" si="14"/>
        <v>90.818057246631028</v>
      </c>
    </row>
    <row r="944" spans="1:9" ht="31.5" outlineLevel="7">
      <c r="A944" s="44" t="s">
        <v>1556</v>
      </c>
      <c r="B944" s="46" t="s">
        <v>140</v>
      </c>
      <c r="C944" s="43" t="s">
        <v>1301</v>
      </c>
      <c r="D944" s="43" t="s">
        <v>141</v>
      </c>
      <c r="E944" s="43"/>
      <c r="F944" s="47">
        <v>41200</v>
      </c>
      <c r="G944" s="47">
        <v>25913.200000000001</v>
      </c>
      <c r="H944" s="47">
        <v>5908.6</v>
      </c>
      <c r="I944" s="61">
        <f t="shared" si="14"/>
        <v>22.801506568081134</v>
      </c>
    </row>
    <row r="945" spans="1:9" ht="15.75" outlineLevel="7">
      <c r="A945" s="44" t="s">
        <v>1555</v>
      </c>
      <c r="B945" s="46" t="s">
        <v>1728</v>
      </c>
      <c r="C945" s="43" t="s">
        <v>1301</v>
      </c>
      <c r="D945" s="43" t="s">
        <v>141</v>
      </c>
      <c r="E945" s="43" t="s">
        <v>1763</v>
      </c>
      <c r="F945" s="47">
        <v>41200</v>
      </c>
      <c r="G945" s="47">
        <v>25913.200000000001</v>
      </c>
      <c r="H945" s="47">
        <v>5908.6</v>
      </c>
      <c r="I945" s="61">
        <f t="shared" si="14"/>
        <v>22.801506568081134</v>
      </c>
    </row>
    <row r="946" spans="1:9" ht="15.75" outlineLevel="7">
      <c r="A946" s="44" t="s">
        <v>1554</v>
      </c>
      <c r="B946" s="46" t="s">
        <v>24</v>
      </c>
      <c r="C946" s="44" t="s">
        <v>1301</v>
      </c>
      <c r="D946" s="44" t="s">
        <v>141</v>
      </c>
      <c r="E946" s="44" t="s">
        <v>347</v>
      </c>
      <c r="F946" s="50">
        <v>41200</v>
      </c>
      <c r="G946" s="50">
        <v>25913.200000000001</v>
      </c>
      <c r="H946" s="50">
        <v>5908.6</v>
      </c>
      <c r="I946" s="48">
        <f t="shared" si="14"/>
        <v>22.801506568081134</v>
      </c>
    </row>
    <row r="947" spans="1:9" ht="63" outlineLevel="7">
      <c r="A947" s="44" t="s">
        <v>1553</v>
      </c>
      <c r="B947" s="46" t="s">
        <v>137</v>
      </c>
      <c r="C947" s="43" t="s">
        <v>1301</v>
      </c>
      <c r="D947" s="43" t="s">
        <v>138</v>
      </c>
      <c r="E947" s="43"/>
      <c r="F947" s="47">
        <v>1834100</v>
      </c>
      <c r="G947" s="47">
        <v>1834657</v>
      </c>
      <c r="H947" s="47">
        <v>1602442.66</v>
      </c>
      <c r="I947" s="61">
        <f t="shared" si="14"/>
        <v>87.342901697701521</v>
      </c>
    </row>
    <row r="948" spans="1:9" ht="15.75" outlineLevel="7">
      <c r="A948" s="44" t="s">
        <v>1552</v>
      </c>
      <c r="B948" s="46" t="s">
        <v>1728</v>
      </c>
      <c r="C948" s="43" t="s">
        <v>1301</v>
      </c>
      <c r="D948" s="43" t="s">
        <v>138</v>
      </c>
      <c r="E948" s="43" t="s">
        <v>1763</v>
      </c>
      <c r="F948" s="47">
        <v>1834100</v>
      </c>
      <c r="G948" s="47">
        <v>1834657</v>
      </c>
      <c r="H948" s="47">
        <v>1602442.66</v>
      </c>
      <c r="I948" s="61">
        <f t="shared" si="14"/>
        <v>87.342901697701521</v>
      </c>
    </row>
    <row r="949" spans="1:9" ht="15.75" outlineLevel="7">
      <c r="A949" s="44" t="s">
        <v>1551</v>
      </c>
      <c r="B949" s="46" t="s">
        <v>24</v>
      </c>
      <c r="C949" s="44" t="s">
        <v>1301</v>
      </c>
      <c r="D949" s="44" t="s">
        <v>138</v>
      </c>
      <c r="E949" s="44" t="s">
        <v>347</v>
      </c>
      <c r="F949" s="50">
        <v>1834100</v>
      </c>
      <c r="G949" s="50">
        <v>1834657</v>
      </c>
      <c r="H949" s="50">
        <v>1602442.66</v>
      </c>
      <c r="I949" s="48">
        <f t="shared" si="14"/>
        <v>87.342901697701521</v>
      </c>
    </row>
    <row r="950" spans="1:9" ht="47.25" outlineLevel="7">
      <c r="A950" s="44" t="s">
        <v>1550</v>
      </c>
      <c r="B950" s="46" t="s">
        <v>134</v>
      </c>
      <c r="C950" s="43" t="s">
        <v>1301</v>
      </c>
      <c r="D950" s="43" t="s">
        <v>135</v>
      </c>
      <c r="E950" s="43"/>
      <c r="F950" s="47">
        <v>372800</v>
      </c>
      <c r="G950" s="47">
        <v>436922.8</v>
      </c>
      <c r="H950" s="47">
        <v>390613.58</v>
      </c>
      <c r="I950" s="61">
        <f t="shared" si="14"/>
        <v>89.401052085173859</v>
      </c>
    </row>
    <row r="951" spans="1:9" ht="15.75" outlineLevel="7">
      <c r="A951" s="44" t="s">
        <v>1549</v>
      </c>
      <c r="B951" s="46" t="s">
        <v>1728</v>
      </c>
      <c r="C951" s="43" t="s">
        <v>1301</v>
      </c>
      <c r="D951" s="43" t="s">
        <v>135</v>
      </c>
      <c r="E951" s="43" t="s">
        <v>1763</v>
      </c>
      <c r="F951" s="47">
        <v>372800</v>
      </c>
      <c r="G951" s="47">
        <v>436922.8</v>
      </c>
      <c r="H951" s="47">
        <v>390613.58</v>
      </c>
      <c r="I951" s="61">
        <f t="shared" si="14"/>
        <v>89.401052085173859</v>
      </c>
    </row>
    <row r="952" spans="1:9" ht="15.75" outlineLevel="7">
      <c r="A952" s="44" t="s">
        <v>1548</v>
      </c>
      <c r="B952" s="46" t="s">
        <v>24</v>
      </c>
      <c r="C952" s="44" t="s">
        <v>1301</v>
      </c>
      <c r="D952" s="44" t="s">
        <v>135</v>
      </c>
      <c r="E952" s="44" t="s">
        <v>347</v>
      </c>
      <c r="F952" s="50">
        <v>372800</v>
      </c>
      <c r="G952" s="50">
        <v>436922.8</v>
      </c>
      <c r="H952" s="50">
        <v>390613.58</v>
      </c>
      <c r="I952" s="48">
        <f t="shared" si="14"/>
        <v>89.401052085173859</v>
      </c>
    </row>
    <row r="953" spans="1:9" ht="47.25" outlineLevel="1">
      <c r="A953" s="44" t="s">
        <v>1547</v>
      </c>
      <c r="B953" s="46" t="s">
        <v>474</v>
      </c>
      <c r="C953" s="43" t="s">
        <v>475</v>
      </c>
      <c r="D953" s="43"/>
      <c r="E953" s="43"/>
      <c r="F953" s="47">
        <v>1116000</v>
      </c>
      <c r="G953" s="47">
        <v>1889900</v>
      </c>
      <c r="H953" s="47">
        <v>1853855.74</v>
      </c>
      <c r="I953" s="61">
        <f t="shared" si="14"/>
        <v>98.092795385999253</v>
      </c>
    </row>
    <row r="954" spans="1:9" ht="78.75" outlineLevel="2">
      <c r="A954" s="44" t="s">
        <v>1546</v>
      </c>
      <c r="B954" s="46" t="s">
        <v>471</v>
      </c>
      <c r="C954" s="43" t="s">
        <v>472</v>
      </c>
      <c r="D954" s="43"/>
      <c r="E954" s="43"/>
      <c r="F954" s="47">
        <v>71000</v>
      </c>
      <c r="G954" s="47">
        <v>171500</v>
      </c>
      <c r="H954" s="47">
        <v>156887.59</v>
      </c>
      <c r="I954" s="61">
        <f t="shared" si="14"/>
        <v>91.479644314868807</v>
      </c>
    </row>
    <row r="955" spans="1:9" ht="110.25" outlineLevel="3">
      <c r="A955" s="44" t="s">
        <v>1545</v>
      </c>
      <c r="B955" s="49" t="s">
        <v>1297</v>
      </c>
      <c r="C955" s="43" t="s">
        <v>1295</v>
      </c>
      <c r="D955" s="43"/>
      <c r="E955" s="43"/>
      <c r="F955" s="47">
        <v>5000</v>
      </c>
      <c r="G955" s="47">
        <v>40500</v>
      </c>
      <c r="H955" s="47">
        <v>40500</v>
      </c>
      <c r="I955" s="61">
        <f t="shared" si="14"/>
        <v>100</v>
      </c>
    </row>
    <row r="956" spans="1:9" ht="47.25" outlineLevel="7">
      <c r="A956" s="44" t="s">
        <v>1544</v>
      </c>
      <c r="B956" s="46" t="s">
        <v>134</v>
      </c>
      <c r="C956" s="43" t="s">
        <v>1295</v>
      </c>
      <c r="D956" s="43" t="s">
        <v>135</v>
      </c>
      <c r="E956" s="43"/>
      <c r="F956" s="47">
        <v>5000</v>
      </c>
      <c r="G956" s="47">
        <v>40500</v>
      </c>
      <c r="H956" s="47">
        <v>40500</v>
      </c>
      <c r="I956" s="61">
        <f t="shared" si="14"/>
        <v>100</v>
      </c>
    </row>
    <row r="957" spans="1:9" ht="15.75" outlineLevel="7">
      <c r="A957" s="44" t="s">
        <v>1543</v>
      </c>
      <c r="B957" s="46" t="s">
        <v>1728</v>
      </c>
      <c r="C957" s="43" t="s">
        <v>1295</v>
      </c>
      <c r="D957" s="43" t="s">
        <v>135</v>
      </c>
      <c r="E957" s="43" t="s">
        <v>1763</v>
      </c>
      <c r="F957" s="47">
        <v>5000</v>
      </c>
      <c r="G957" s="47">
        <v>40500</v>
      </c>
      <c r="H957" s="47">
        <v>40500</v>
      </c>
      <c r="I957" s="61">
        <f t="shared" si="14"/>
        <v>100</v>
      </c>
    </row>
    <row r="958" spans="1:9" ht="15.75" outlineLevel="7">
      <c r="A958" s="44" t="s">
        <v>1542</v>
      </c>
      <c r="B958" s="46" t="s">
        <v>24</v>
      </c>
      <c r="C958" s="44" t="s">
        <v>1295</v>
      </c>
      <c r="D958" s="44" t="s">
        <v>135</v>
      </c>
      <c r="E958" s="44" t="s">
        <v>347</v>
      </c>
      <c r="F958" s="50">
        <v>5000</v>
      </c>
      <c r="G958" s="50">
        <v>40500</v>
      </c>
      <c r="H958" s="50">
        <v>40500</v>
      </c>
      <c r="I958" s="48">
        <f t="shared" si="14"/>
        <v>100</v>
      </c>
    </row>
    <row r="959" spans="1:9" ht="141.75" outlineLevel="3">
      <c r="A959" s="44" t="s">
        <v>1541</v>
      </c>
      <c r="B959" s="49" t="s">
        <v>1183</v>
      </c>
      <c r="C959" s="43" t="s">
        <v>1181</v>
      </c>
      <c r="D959" s="43"/>
      <c r="E959" s="43"/>
      <c r="F959" s="47">
        <v>66000</v>
      </c>
      <c r="G959" s="47">
        <v>66000</v>
      </c>
      <c r="H959" s="47">
        <v>51909.5</v>
      </c>
      <c r="I959" s="61">
        <f t="shared" si="14"/>
        <v>78.650757575757581</v>
      </c>
    </row>
    <row r="960" spans="1:9" ht="47.25" outlineLevel="7">
      <c r="A960" s="44" t="s">
        <v>1540</v>
      </c>
      <c r="B960" s="46" t="s">
        <v>134</v>
      </c>
      <c r="C960" s="43" t="s">
        <v>1181</v>
      </c>
      <c r="D960" s="43" t="s">
        <v>135</v>
      </c>
      <c r="E960" s="43"/>
      <c r="F960" s="47">
        <v>66000</v>
      </c>
      <c r="G960" s="47">
        <v>66000</v>
      </c>
      <c r="H960" s="47">
        <v>51909.5</v>
      </c>
      <c r="I960" s="61">
        <f t="shared" si="14"/>
        <v>78.650757575757581</v>
      </c>
    </row>
    <row r="961" spans="1:9" ht="15.75" outlineLevel="7">
      <c r="A961" s="44" t="s">
        <v>1539</v>
      </c>
      <c r="B961" s="46" t="s">
        <v>1731</v>
      </c>
      <c r="C961" s="43" t="s">
        <v>1181</v>
      </c>
      <c r="D961" s="43" t="s">
        <v>135</v>
      </c>
      <c r="E961" s="43" t="s">
        <v>1766</v>
      </c>
      <c r="F961" s="47">
        <v>66000</v>
      </c>
      <c r="G961" s="47">
        <v>66000</v>
      </c>
      <c r="H961" s="47">
        <v>51909.5</v>
      </c>
      <c r="I961" s="61">
        <f t="shared" si="14"/>
        <v>78.650757575757581</v>
      </c>
    </row>
    <row r="962" spans="1:9" ht="31.5" outlineLevel="7">
      <c r="A962" s="44" t="s">
        <v>1538</v>
      </c>
      <c r="B962" s="46" t="s">
        <v>42</v>
      </c>
      <c r="C962" s="44" t="s">
        <v>1181</v>
      </c>
      <c r="D962" s="44" t="s">
        <v>135</v>
      </c>
      <c r="E962" s="44" t="s">
        <v>206</v>
      </c>
      <c r="F962" s="50">
        <v>66000</v>
      </c>
      <c r="G962" s="50">
        <v>66000</v>
      </c>
      <c r="H962" s="50">
        <v>51909.5</v>
      </c>
      <c r="I962" s="48">
        <f t="shared" si="14"/>
        <v>78.650757575757581</v>
      </c>
    </row>
    <row r="963" spans="1:9" ht="141.75" outlineLevel="3">
      <c r="A963" s="44" t="s">
        <v>1537</v>
      </c>
      <c r="B963" s="49" t="s">
        <v>469</v>
      </c>
      <c r="C963" s="43" t="s">
        <v>466</v>
      </c>
      <c r="D963" s="43"/>
      <c r="E963" s="43"/>
      <c r="F963" s="47">
        <v>0</v>
      </c>
      <c r="G963" s="47">
        <v>30000</v>
      </c>
      <c r="H963" s="47">
        <v>30000</v>
      </c>
      <c r="I963" s="61">
        <f t="shared" si="14"/>
        <v>100</v>
      </c>
    </row>
    <row r="964" spans="1:9" ht="31.5" outlineLevel="7">
      <c r="A964" s="44" t="s">
        <v>1536</v>
      </c>
      <c r="B964" s="46" t="s">
        <v>140</v>
      </c>
      <c r="C964" s="43" t="s">
        <v>466</v>
      </c>
      <c r="D964" s="43" t="s">
        <v>141</v>
      </c>
      <c r="E964" s="43"/>
      <c r="F964" s="47">
        <v>0</v>
      </c>
      <c r="G964" s="47">
        <v>3164</v>
      </c>
      <c r="H964" s="47">
        <v>3164</v>
      </c>
      <c r="I964" s="61">
        <f t="shared" si="14"/>
        <v>100</v>
      </c>
    </row>
    <row r="965" spans="1:9" ht="15.75" outlineLevel="7">
      <c r="A965" s="44" t="s">
        <v>1535</v>
      </c>
      <c r="B965" s="46" t="s">
        <v>1733</v>
      </c>
      <c r="C965" s="43" t="s">
        <v>466</v>
      </c>
      <c r="D965" s="43" t="s">
        <v>141</v>
      </c>
      <c r="E965" s="43" t="s">
        <v>1768</v>
      </c>
      <c r="F965" s="47">
        <v>0</v>
      </c>
      <c r="G965" s="47">
        <v>3164</v>
      </c>
      <c r="H965" s="47">
        <v>3164</v>
      </c>
      <c r="I965" s="61">
        <f t="shared" si="14"/>
        <v>100</v>
      </c>
    </row>
    <row r="966" spans="1:9" ht="15.75" outlineLevel="7">
      <c r="A966" s="44" t="s">
        <v>1534</v>
      </c>
      <c r="B966" s="46" t="s">
        <v>60</v>
      </c>
      <c r="C966" s="44" t="s">
        <v>466</v>
      </c>
      <c r="D966" s="44" t="s">
        <v>141</v>
      </c>
      <c r="E966" s="44" t="s">
        <v>459</v>
      </c>
      <c r="F966" s="50">
        <v>0</v>
      </c>
      <c r="G966" s="50">
        <v>3164</v>
      </c>
      <c r="H966" s="50">
        <v>3164</v>
      </c>
      <c r="I966" s="48">
        <f t="shared" si="14"/>
        <v>100</v>
      </c>
    </row>
    <row r="967" spans="1:9" ht="47.25" outlineLevel="7">
      <c r="A967" s="44" t="s">
        <v>1533</v>
      </c>
      <c r="B967" s="46" t="s">
        <v>134</v>
      </c>
      <c r="C967" s="43" t="s">
        <v>466</v>
      </c>
      <c r="D967" s="43" t="s">
        <v>135</v>
      </c>
      <c r="E967" s="43"/>
      <c r="F967" s="47">
        <v>0</v>
      </c>
      <c r="G967" s="47">
        <v>26836</v>
      </c>
      <c r="H967" s="47">
        <v>26836</v>
      </c>
      <c r="I967" s="61">
        <f t="shared" si="14"/>
        <v>100</v>
      </c>
    </row>
    <row r="968" spans="1:9" ht="15.75" outlineLevel="7">
      <c r="A968" s="44" t="s">
        <v>1532</v>
      </c>
      <c r="B968" s="46" t="s">
        <v>1733</v>
      </c>
      <c r="C968" s="43" t="s">
        <v>466</v>
      </c>
      <c r="D968" s="43" t="s">
        <v>135</v>
      </c>
      <c r="E968" s="43" t="s">
        <v>1768</v>
      </c>
      <c r="F968" s="47">
        <v>0</v>
      </c>
      <c r="G968" s="47">
        <v>26836</v>
      </c>
      <c r="H968" s="47">
        <v>26836</v>
      </c>
      <c r="I968" s="61">
        <f t="shared" ref="I968:I1031" si="15">H968/G968*100</f>
        <v>100</v>
      </c>
    </row>
    <row r="969" spans="1:9" ht="15.75" outlineLevel="7">
      <c r="A969" s="44" t="s">
        <v>1531</v>
      </c>
      <c r="B969" s="46" t="s">
        <v>60</v>
      </c>
      <c r="C969" s="44" t="s">
        <v>466</v>
      </c>
      <c r="D969" s="44" t="s">
        <v>135</v>
      </c>
      <c r="E969" s="44" t="s">
        <v>459</v>
      </c>
      <c r="F969" s="50">
        <v>0</v>
      </c>
      <c r="G969" s="50">
        <v>26836</v>
      </c>
      <c r="H969" s="50">
        <v>26836</v>
      </c>
      <c r="I969" s="48">
        <f t="shared" si="15"/>
        <v>100</v>
      </c>
    </row>
    <row r="970" spans="1:9" ht="126" outlineLevel="3">
      <c r="A970" s="44" t="s">
        <v>1530</v>
      </c>
      <c r="B970" s="49" t="s">
        <v>1073</v>
      </c>
      <c r="C970" s="43" t="s">
        <v>1071</v>
      </c>
      <c r="D970" s="43"/>
      <c r="E970" s="43"/>
      <c r="F970" s="47">
        <v>0</v>
      </c>
      <c r="G970" s="47">
        <v>35000</v>
      </c>
      <c r="H970" s="47">
        <v>34478.089999999997</v>
      </c>
      <c r="I970" s="61">
        <f t="shared" si="15"/>
        <v>98.508828571428566</v>
      </c>
    </row>
    <row r="971" spans="1:9" ht="31.5" outlineLevel="7">
      <c r="A971" s="44" t="s">
        <v>1529</v>
      </c>
      <c r="B971" s="46" t="s">
        <v>537</v>
      </c>
      <c r="C971" s="43" t="s">
        <v>1071</v>
      </c>
      <c r="D971" s="43" t="s">
        <v>413</v>
      </c>
      <c r="E971" s="43"/>
      <c r="F971" s="47">
        <v>0</v>
      </c>
      <c r="G971" s="47">
        <v>35000</v>
      </c>
      <c r="H971" s="47">
        <v>34478.089999999997</v>
      </c>
      <c r="I971" s="61">
        <f t="shared" si="15"/>
        <v>98.508828571428566</v>
      </c>
    </row>
    <row r="972" spans="1:9" ht="15.75" outlineLevel="7">
      <c r="A972" s="44" t="s">
        <v>1528</v>
      </c>
      <c r="B972" s="46" t="s">
        <v>1733</v>
      </c>
      <c r="C972" s="43" t="s">
        <v>1071</v>
      </c>
      <c r="D972" s="43" t="s">
        <v>413</v>
      </c>
      <c r="E972" s="43" t="s">
        <v>1768</v>
      </c>
      <c r="F972" s="47">
        <v>0</v>
      </c>
      <c r="G972" s="47">
        <v>35000</v>
      </c>
      <c r="H972" s="47">
        <v>34478.089999999997</v>
      </c>
      <c r="I972" s="61">
        <f t="shared" si="15"/>
        <v>98.508828571428566</v>
      </c>
    </row>
    <row r="973" spans="1:9" ht="15.75" outlineLevel="7">
      <c r="A973" s="44" t="s">
        <v>1527</v>
      </c>
      <c r="B973" s="46" t="s">
        <v>60</v>
      </c>
      <c r="C973" s="44" t="s">
        <v>1071</v>
      </c>
      <c r="D973" s="44" t="s">
        <v>413</v>
      </c>
      <c r="E973" s="44" t="s">
        <v>459</v>
      </c>
      <c r="F973" s="50">
        <v>0</v>
      </c>
      <c r="G973" s="50">
        <v>35000</v>
      </c>
      <c r="H973" s="50">
        <v>34478.089999999997</v>
      </c>
      <c r="I973" s="48">
        <f t="shared" si="15"/>
        <v>98.508828571428566</v>
      </c>
    </row>
    <row r="974" spans="1:9" ht="78.75" outlineLevel="2">
      <c r="A974" s="44" t="s">
        <v>1526</v>
      </c>
      <c r="B974" s="46" t="s">
        <v>463</v>
      </c>
      <c r="C974" s="43" t="s">
        <v>464</v>
      </c>
      <c r="D974" s="43"/>
      <c r="E974" s="43"/>
      <c r="F974" s="47">
        <v>0</v>
      </c>
      <c r="G974" s="47">
        <v>445000</v>
      </c>
      <c r="H974" s="47">
        <v>431473.47</v>
      </c>
      <c r="I974" s="61">
        <f t="shared" si="15"/>
        <v>96.960330337078645</v>
      </c>
    </row>
    <row r="975" spans="1:9" ht="126" outlineLevel="3">
      <c r="A975" s="44" t="s">
        <v>1525</v>
      </c>
      <c r="B975" s="49" t="s">
        <v>1178</v>
      </c>
      <c r="C975" s="43" t="s">
        <v>1176</v>
      </c>
      <c r="D975" s="43"/>
      <c r="E975" s="43"/>
      <c r="F975" s="47">
        <v>0</v>
      </c>
      <c r="G975" s="47">
        <v>300000</v>
      </c>
      <c r="H975" s="47">
        <v>298472.14</v>
      </c>
      <c r="I975" s="61">
        <f t="shared" si="15"/>
        <v>99.490713333333332</v>
      </c>
    </row>
    <row r="976" spans="1:9" ht="47.25" outlineLevel="7">
      <c r="A976" s="44" t="s">
        <v>1524</v>
      </c>
      <c r="B976" s="46" t="s">
        <v>134</v>
      </c>
      <c r="C976" s="43" t="s">
        <v>1176</v>
      </c>
      <c r="D976" s="43" t="s">
        <v>135</v>
      </c>
      <c r="E976" s="43"/>
      <c r="F976" s="47">
        <v>0</v>
      </c>
      <c r="G976" s="47">
        <v>300000</v>
      </c>
      <c r="H976" s="47">
        <v>298472.14</v>
      </c>
      <c r="I976" s="61">
        <f t="shared" si="15"/>
        <v>99.490713333333332</v>
      </c>
    </row>
    <row r="977" spans="1:9" ht="15.75" outlineLevel="7">
      <c r="A977" s="44" t="s">
        <v>1523</v>
      </c>
      <c r="B977" s="46" t="s">
        <v>1731</v>
      </c>
      <c r="C977" s="43" t="s">
        <v>1176</v>
      </c>
      <c r="D977" s="43" t="s">
        <v>135</v>
      </c>
      <c r="E977" s="43" t="s">
        <v>1766</v>
      </c>
      <c r="F977" s="47">
        <v>0</v>
      </c>
      <c r="G977" s="47">
        <v>300000</v>
      </c>
      <c r="H977" s="47">
        <v>298472.14</v>
      </c>
      <c r="I977" s="61">
        <f t="shared" si="15"/>
        <v>99.490713333333332</v>
      </c>
    </row>
    <row r="978" spans="1:9" ht="31.5" outlineLevel="7">
      <c r="A978" s="44" t="s">
        <v>1522</v>
      </c>
      <c r="B978" s="46" t="s">
        <v>42</v>
      </c>
      <c r="C978" s="44" t="s">
        <v>1176</v>
      </c>
      <c r="D978" s="44" t="s">
        <v>135</v>
      </c>
      <c r="E978" s="44" t="s">
        <v>206</v>
      </c>
      <c r="F978" s="50">
        <v>0</v>
      </c>
      <c r="G978" s="50">
        <v>300000</v>
      </c>
      <c r="H978" s="50">
        <v>298472.14</v>
      </c>
      <c r="I978" s="48">
        <f t="shared" si="15"/>
        <v>99.490713333333332</v>
      </c>
    </row>
    <row r="979" spans="1:9" ht="110.25" outlineLevel="3">
      <c r="A979" s="44" t="s">
        <v>1521</v>
      </c>
      <c r="B979" s="49" t="s">
        <v>1068</v>
      </c>
      <c r="C979" s="43" t="s">
        <v>1066</v>
      </c>
      <c r="D979" s="43"/>
      <c r="E979" s="43"/>
      <c r="F979" s="47">
        <v>0</v>
      </c>
      <c r="G979" s="47">
        <v>75000</v>
      </c>
      <c r="H979" s="47">
        <v>72251.33</v>
      </c>
      <c r="I979" s="61">
        <f t="shared" si="15"/>
        <v>96.335106666666675</v>
      </c>
    </row>
    <row r="980" spans="1:9" ht="31.5" outlineLevel="7">
      <c r="A980" s="44" t="s">
        <v>1520</v>
      </c>
      <c r="B980" s="46" t="s">
        <v>537</v>
      </c>
      <c r="C980" s="43" t="s">
        <v>1066</v>
      </c>
      <c r="D980" s="43" t="s">
        <v>413</v>
      </c>
      <c r="E980" s="43"/>
      <c r="F980" s="47">
        <v>0</v>
      </c>
      <c r="G980" s="47">
        <v>75000</v>
      </c>
      <c r="H980" s="47">
        <v>72251.33</v>
      </c>
      <c r="I980" s="61">
        <f t="shared" si="15"/>
        <v>96.335106666666675</v>
      </c>
    </row>
    <row r="981" spans="1:9" ht="15.75" outlineLevel="7">
      <c r="A981" s="44" t="s">
        <v>1519</v>
      </c>
      <c r="B981" s="46" t="s">
        <v>1733</v>
      </c>
      <c r="C981" s="43" t="s">
        <v>1066</v>
      </c>
      <c r="D981" s="43" t="s">
        <v>413</v>
      </c>
      <c r="E981" s="43" t="s">
        <v>1768</v>
      </c>
      <c r="F981" s="47">
        <v>0</v>
      </c>
      <c r="G981" s="47">
        <v>75000</v>
      </c>
      <c r="H981" s="47">
        <v>72251.33</v>
      </c>
      <c r="I981" s="61">
        <f t="shared" si="15"/>
        <v>96.335106666666675</v>
      </c>
    </row>
    <row r="982" spans="1:9" ht="15.75" outlineLevel="7">
      <c r="A982" s="44" t="s">
        <v>1518</v>
      </c>
      <c r="B982" s="46" t="s">
        <v>60</v>
      </c>
      <c r="C982" s="44" t="s">
        <v>1066</v>
      </c>
      <c r="D982" s="44" t="s">
        <v>413</v>
      </c>
      <c r="E982" s="44" t="s">
        <v>459</v>
      </c>
      <c r="F982" s="50">
        <v>0</v>
      </c>
      <c r="G982" s="50">
        <v>75000</v>
      </c>
      <c r="H982" s="50">
        <v>72251.33</v>
      </c>
      <c r="I982" s="48">
        <f t="shared" si="15"/>
        <v>96.335106666666675</v>
      </c>
    </row>
    <row r="983" spans="1:9" ht="110.25" outlineLevel="3">
      <c r="A983" s="44" t="s">
        <v>1517</v>
      </c>
      <c r="B983" s="46" t="s">
        <v>1064</v>
      </c>
      <c r="C983" s="43" t="s">
        <v>1062</v>
      </c>
      <c r="D983" s="43"/>
      <c r="E983" s="43"/>
      <c r="F983" s="47">
        <v>0</v>
      </c>
      <c r="G983" s="47">
        <v>20000</v>
      </c>
      <c r="H983" s="47">
        <v>20000</v>
      </c>
      <c r="I983" s="61">
        <f t="shared" si="15"/>
        <v>100</v>
      </c>
    </row>
    <row r="984" spans="1:9" ht="31.5" outlineLevel="7">
      <c r="A984" s="44" t="s">
        <v>1516</v>
      </c>
      <c r="B984" s="46" t="s">
        <v>537</v>
      </c>
      <c r="C984" s="43" t="s">
        <v>1062</v>
      </c>
      <c r="D984" s="43" t="s">
        <v>413</v>
      </c>
      <c r="E984" s="43"/>
      <c r="F984" s="47">
        <v>0</v>
      </c>
      <c r="G984" s="47">
        <v>20000</v>
      </c>
      <c r="H984" s="47">
        <v>20000</v>
      </c>
      <c r="I984" s="61">
        <f t="shared" si="15"/>
        <v>100</v>
      </c>
    </row>
    <row r="985" spans="1:9" ht="15.75" outlineLevel="7">
      <c r="A985" s="44" t="s">
        <v>1515</v>
      </c>
      <c r="B985" s="46" t="s">
        <v>1733</v>
      </c>
      <c r="C985" s="43" t="s">
        <v>1062</v>
      </c>
      <c r="D985" s="43" t="s">
        <v>413</v>
      </c>
      <c r="E985" s="43" t="s">
        <v>1768</v>
      </c>
      <c r="F985" s="47">
        <v>0</v>
      </c>
      <c r="G985" s="47">
        <v>20000</v>
      </c>
      <c r="H985" s="47">
        <v>20000</v>
      </c>
      <c r="I985" s="61">
        <f t="shared" si="15"/>
        <v>100</v>
      </c>
    </row>
    <row r="986" spans="1:9" ht="15.75" outlineLevel="7">
      <c r="A986" s="44" t="s">
        <v>1514</v>
      </c>
      <c r="B986" s="46" t="s">
        <v>60</v>
      </c>
      <c r="C986" s="44" t="s">
        <v>1062</v>
      </c>
      <c r="D986" s="44" t="s">
        <v>413</v>
      </c>
      <c r="E986" s="44" t="s">
        <v>459</v>
      </c>
      <c r="F986" s="50">
        <v>0</v>
      </c>
      <c r="G986" s="50">
        <v>20000</v>
      </c>
      <c r="H986" s="50">
        <v>20000</v>
      </c>
      <c r="I986" s="48">
        <f t="shared" si="15"/>
        <v>100</v>
      </c>
    </row>
    <row r="987" spans="1:9" ht="110.25" outlineLevel="3">
      <c r="A987" s="44" t="s">
        <v>1513</v>
      </c>
      <c r="B987" s="49" t="s">
        <v>461</v>
      </c>
      <c r="C987" s="43" t="s">
        <v>458</v>
      </c>
      <c r="D987" s="43"/>
      <c r="E987" s="43"/>
      <c r="F987" s="47">
        <v>0</v>
      </c>
      <c r="G987" s="47">
        <v>50000</v>
      </c>
      <c r="H987" s="47">
        <v>40750</v>
      </c>
      <c r="I987" s="61">
        <f t="shared" si="15"/>
        <v>81.5</v>
      </c>
    </row>
    <row r="988" spans="1:9" ht="47.25" outlineLevel="7">
      <c r="A988" s="44" t="s">
        <v>1512</v>
      </c>
      <c r="B988" s="46" t="s">
        <v>134</v>
      </c>
      <c r="C988" s="43" t="s">
        <v>458</v>
      </c>
      <c r="D988" s="43" t="s">
        <v>135</v>
      </c>
      <c r="E988" s="43"/>
      <c r="F988" s="47">
        <v>0</v>
      </c>
      <c r="G988" s="47">
        <v>50000</v>
      </c>
      <c r="H988" s="47">
        <v>40750</v>
      </c>
      <c r="I988" s="61">
        <f t="shared" si="15"/>
        <v>81.5</v>
      </c>
    </row>
    <row r="989" spans="1:9" ht="15.75" outlineLevel="7">
      <c r="A989" s="44" t="s">
        <v>1511</v>
      </c>
      <c r="B989" s="46" t="s">
        <v>1733</v>
      </c>
      <c r="C989" s="43" t="s">
        <v>458</v>
      </c>
      <c r="D989" s="43" t="s">
        <v>135</v>
      </c>
      <c r="E989" s="43" t="s">
        <v>1768</v>
      </c>
      <c r="F989" s="47">
        <v>0</v>
      </c>
      <c r="G989" s="47">
        <v>50000</v>
      </c>
      <c r="H989" s="47">
        <v>40750</v>
      </c>
      <c r="I989" s="61">
        <f t="shared" si="15"/>
        <v>81.5</v>
      </c>
    </row>
    <row r="990" spans="1:9" ht="15.75" outlineLevel="7">
      <c r="A990" s="44" t="s">
        <v>1510</v>
      </c>
      <c r="B990" s="46" t="s">
        <v>60</v>
      </c>
      <c r="C990" s="44" t="s">
        <v>458</v>
      </c>
      <c r="D990" s="44" t="s">
        <v>135</v>
      </c>
      <c r="E990" s="44" t="s">
        <v>459</v>
      </c>
      <c r="F990" s="50">
        <v>0</v>
      </c>
      <c r="G990" s="50">
        <v>50000</v>
      </c>
      <c r="H990" s="50">
        <v>40750</v>
      </c>
      <c r="I990" s="48">
        <f t="shared" si="15"/>
        <v>81.5</v>
      </c>
    </row>
    <row r="991" spans="1:9" ht="78.75" outlineLevel="2">
      <c r="A991" s="44" t="s">
        <v>1509</v>
      </c>
      <c r="B991" s="46" t="s">
        <v>1292</v>
      </c>
      <c r="C991" s="43" t="s">
        <v>1293</v>
      </c>
      <c r="D991" s="43"/>
      <c r="E991" s="43"/>
      <c r="F991" s="47">
        <v>15000</v>
      </c>
      <c r="G991" s="47">
        <v>29500</v>
      </c>
      <c r="H991" s="47">
        <v>24692.53</v>
      </c>
      <c r="I991" s="61">
        <f t="shared" si="15"/>
        <v>83.703491525423729</v>
      </c>
    </row>
    <row r="992" spans="1:9" ht="94.5" outlineLevel="3">
      <c r="A992" s="44" t="s">
        <v>1508</v>
      </c>
      <c r="B992" s="46" t="s">
        <v>1290</v>
      </c>
      <c r="C992" s="43" t="s">
        <v>1288</v>
      </c>
      <c r="D992" s="43"/>
      <c r="E992" s="43"/>
      <c r="F992" s="47">
        <v>15000</v>
      </c>
      <c r="G992" s="47">
        <v>29500</v>
      </c>
      <c r="H992" s="47">
        <v>24692.53</v>
      </c>
      <c r="I992" s="61">
        <f t="shared" si="15"/>
        <v>83.703491525423729</v>
      </c>
    </row>
    <row r="993" spans="1:9" ht="47.25" outlineLevel="7">
      <c r="A993" s="44" t="s">
        <v>1507</v>
      </c>
      <c r="B993" s="46" t="s">
        <v>134</v>
      </c>
      <c r="C993" s="43" t="s">
        <v>1288</v>
      </c>
      <c r="D993" s="43" t="s">
        <v>135</v>
      </c>
      <c r="E993" s="43"/>
      <c r="F993" s="47">
        <v>15000</v>
      </c>
      <c r="G993" s="47">
        <v>29500</v>
      </c>
      <c r="H993" s="47">
        <v>24692.53</v>
      </c>
      <c r="I993" s="61">
        <f t="shared" si="15"/>
        <v>83.703491525423729</v>
      </c>
    </row>
    <row r="994" spans="1:9" ht="15.75" outlineLevel="7">
      <c r="A994" s="44" t="s">
        <v>1506</v>
      </c>
      <c r="B994" s="46" t="s">
        <v>1728</v>
      </c>
      <c r="C994" s="43" t="s">
        <v>1288</v>
      </c>
      <c r="D994" s="43" t="s">
        <v>135</v>
      </c>
      <c r="E994" s="43" t="s">
        <v>1763</v>
      </c>
      <c r="F994" s="47">
        <v>15000</v>
      </c>
      <c r="G994" s="47">
        <v>29500</v>
      </c>
      <c r="H994" s="47">
        <v>24692.53</v>
      </c>
      <c r="I994" s="61">
        <f t="shared" si="15"/>
        <v>83.703491525423729</v>
      </c>
    </row>
    <row r="995" spans="1:9" ht="15.75" outlineLevel="7">
      <c r="A995" s="44" t="s">
        <v>1505</v>
      </c>
      <c r="B995" s="46" t="s">
        <v>24</v>
      </c>
      <c r="C995" s="44" t="s">
        <v>1288</v>
      </c>
      <c r="D995" s="44" t="s">
        <v>135</v>
      </c>
      <c r="E995" s="44" t="s">
        <v>347</v>
      </c>
      <c r="F995" s="50">
        <v>15000</v>
      </c>
      <c r="G995" s="50">
        <v>29500</v>
      </c>
      <c r="H995" s="50">
        <v>24692.53</v>
      </c>
      <c r="I995" s="48">
        <f t="shared" si="15"/>
        <v>83.703491525423729</v>
      </c>
    </row>
    <row r="996" spans="1:9" ht="78.75" outlineLevel="2">
      <c r="A996" s="44" t="s">
        <v>1504</v>
      </c>
      <c r="B996" s="46" t="s">
        <v>1285</v>
      </c>
      <c r="C996" s="43" t="s">
        <v>1286</v>
      </c>
      <c r="D996" s="43"/>
      <c r="E996" s="43"/>
      <c r="F996" s="47">
        <v>1030000</v>
      </c>
      <c r="G996" s="47">
        <v>1243900</v>
      </c>
      <c r="H996" s="47">
        <v>1240802.1499999999</v>
      </c>
      <c r="I996" s="61">
        <f t="shared" si="15"/>
        <v>99.750956668542472</v>
      </c>
    </row>
    <row r="997" spans="1:9" ht="110.25" outlineLevel="3">
      <c r="A997" s="44" t="s">
        <v>1503</v>
      </c>
      <c r="B997" s="49" t="s">
        <v>1283</v>
      </c>
      <c r="C997" s="43" t="s">
        <v>1281</v>
      </c>
      <c r="D997" s="43"/>
      <c r="E997" s="43"/>
      <c r="F997" s="47">
        <v>245000</v>
      </c>
      <c r="G997" s="47">
        <v>365400</v>
      </c>
      <c r="H997" s="47">
        <v>363534.15</v>
      </c>
      <c r="I997" s="61">
        <f t="shared" si="15"/>
        <v>99.489367816091956</v>
      </c>
    </row>
    <row r="998" spans="1:9" ht="47.25" outlineLevel="7">
      <c r="A998" s="44" t="s">
        <v>1502</v>
      </c>
      <c r="B998" s="46" t="s">
        <v>134</v>
      </c>
      <c r="C998" s="43" t="s">
        <v>1281</v>
      </c>
      <c r="D998" s="43" t="s">
        <v>135</v>
      </c>
      <c r="E998" s="43"/>
      <c r="F998" s="47">
        <v>245000</v>
      </c>
      <c r="G998" s="47">
        <v>365400</v>
      </c>
      <c r="H998" s="47">
        <v>363534.15</v>
      </c>
      <c r="I998" s="61">
        <f t="shared" si="15"/>
        <v>99.489367816091956</v>
      </c>
    </row>
    <row r="999" spans="1:9" ht="15.75" outlineLevel="7">
      <c r="A999" s="44" t="s">
        <v>1501</v>
      </c>
      <c r="B999" s="46" t="s">
        <v>1728</v>
      </c>
      <c r="C999" s="43" t="s">
        <v>1281</v>
      </c>
      <c r="D999" s="43" t="s">
        <v>135</v>
      </c>
      <c r="E999" s="43" t="s">
        <v>1763</v>
      </c>
      <c r="F999" s="47">
        <v>245000</v>
      </c>
      <c r="G999" s="47">
        <v>365400</v>
      </c>
      <c r="H999" s="47">
        <v>363534.15</v>
      </c>
      <c r="I999" s="61">
        <f t="shared" si="15"/>
        <v>99.489367816091956</v>
      </c>
    </row>
    <row r="1000" spans="1:9" ht="15.75" outlineLevel="7">
      <c r="A1000" s="44" t="s">
        <v>1500</v>
      </c>
      <c r="B1000" s="46" t="s">
        <v>24</v>
      </c>
      <c r="C1000" s="44" t="s">
        <v>1281</v>
      </c>
      <c r="D1000" s="44" t="s">
        <v>135</v>
      </c>
      <c r="E1000" s="44" t="s">
        <v>347</v>
      </c>
      <c r="F1000" s="50">
        <v>245000</v>
      </c>
      <c r="G1000" s="50">
        <v>365400</v>
      </c>
      <c r="H1000" s="50">
        <v>363534.15</v>
      </c>
      <c r="I1000" s="48">
        <f t="shared" si="15"/>
        <v>99.489367816091956</v>
      </c>
    </row>
    <row r="1001" spans="1:9" ht="110.25" outlineLevel="3">
      <c r="A1001" s="44" t="s">
        <v>1499</v>
      </c>
      <c r="B1001" s="46" t="s">
        <v>1279</v>
      </c>
      <c r="C1001" s="43" t="s">
        <v>1277</v>
      </c>
      <c r="D1001" s="43"/>
      <c r="E1001" s="43"/>
      <c r="F1001" s="47">
        <v>170000</v>
      </c>
      <c r="G1001" s="47">
        <v>53500</v>
      </c>
      <c r="H1001" s="47">
        <v>53500</v>
      </c>
      <c r="I1001" s="61">
        <f t="shared" si="15"/>
        <v>100</v>
      </c>
    </row>
    <row r="1002" spans="1:9" ht="47.25" outlineLevel="7">
      <c r="A1002" s="44" t="s">
        <v>1498</v>
      </c>
      <c r="B1002" s="46" t="s">
        <v>134</v>
      </c>
      <c r="C1002" s="43" t="s">
        <v>1277</v>
      </c>
      <c r="D1002" s="43" t="s">
        <v>135</v>
      </c>
      <c r="E1002" s="43"/>
      <c r="F1002" s="47">
        <v>170000</v>
      </c>
      <c r="G1002" s="47">
        <v>53500</v>
      </c>
      <c r="H1002" s="47">
        <v>53500</v>
      </c>
      <c r="I1002" s="61">
        <f t="shared" si="15"/>
        <v>100</v>
      </c>
    </row>
    <row r="1003" spans="1:9" ht="15.75" outlineLevel="7">
      <c r="A1003" s="44" t="s">
        <v>1497</v>
      </c>
      <c r="B1003" s="46" t="s">
        <v>1728</v>
      </c>
      <c r="C1003" s="43" t="s">
        <v>1277</v>
      </c>
      <c r="D1003" s="43" t="s">
        <v>135</v>
      </c>
      <c r="E1003" s="43" t="s">
        <v>1763</v>
      </c>
      <c r="F1003" s="47">
        <v>170000</v>
      </c>
      <c r="G1003" s="47">
        <v>53500</v>
      </c>
      <c r="H1003" s="47">
        <v>53500</v>
      </c>
      <c r="I1003" s="61">
        <f t="shared" si="15"/>
        <v>100</v>
      </c>
    </row>
    <row r="1004" spans="1:9" ht="15.75" outlineLevel="7">
      <c r="A1004" s="44" t="s">
        <v>1496</v>
      </c>
      <c r="B1004" s="46" t="s">
        <v>24</v>
      </c>
      <c r="C1004" s="44" t="s">
        <v>1277</v>
      </c>
      <c r="D1004" s="44" t="s">
        <v>135</v>
      </c>
      <c r="E1004" s="44" t="s">
        <v>347</v>
      </c>
      <c r="F1004" s="50">
        <v>170000</v>
      </c>
      <c r="G1004" s="50">
        <v>53500</v>
      </c>
      <c r="H1004" s="50">
        <v>53500</v>
      </c>
      <c r="I1004" s="48">
        <f t="shared" si="15"/>
        <v>100</v>
      </c>
    </row>
    <row r="1005" spans="1:9" ht="94.5" outlineLevel="3">
      <c r="A1005" s="44" t="s">
        <v>1495</v>
      </c>
      <c r="B1005" s="46" t="s">
        <v>1275</v>
      </c>
      <c r="C1005" s="43" t="s">
        <v>1273</v>
      </c>
      <c r="D1005" s="43"/>
      <c r="E1005" s="43"/>
      <c r="F1005" s="47">
        <v>570000</v>
      </c>
      <c r="G1005" s="47">
        <v>785000</v>
      </c>
      <c r="H1005" s="47">
        <v>783768</v>
      </c>
      <c r="I1005" s="61">
        <f t="shared" si="15"/>
        <v>99.843057324840771</v>
      </c>
    </row>
    <row r="1006" spans="1:9" ht="47.25" outlineLevel="7">
      <c r="A1006" s="44" t="s">
        <v>1494</v>
      </c>
      <c r="B1006" s="46" t="s">
        <v>134</v>
      </c>
      <c r="C1006" s="43" t="s">
        <v>1273</v>
      </c>
      <c r="D1006" s="43" t="s">
        <v>135</v>
      </c>
      <c r="E1006" s="43"/>
      <c r="F1006" s="47">
        <v>570000</v>
      </c>
      <c r="G1006" s="47">
        <v>785000</v>
      </c>
      <c r="H1006" s="47">
        <v>783768</v>
      </c>
      <c r="I1006" s="61">
        <f t="shared" si="15"/>
        <v>99.843057324840771</v>
      </c>
    </row>
    <row r="1007" spans="1:9" ht="15.75" outlineLevel="7">
      <c r="A1007" s="44" t="s">
        <v>919</v>
      </c>
      <c r="B1007" s="46" t="s">
        <v>1728</v>
      </c>
      <c r="C1007" s="43" t="s">
        <v>1273</v>
      </c>
      <c r="D1007" s="43" t="s">
        <v>135</v>
      </c>
      <c r="E1007" s="43" t="s">
        <v>1763</v>
      </c>
      <c r="F1007" s="47">
        <v>570000</v>
      </c>
      <c r="G1007" s="47">
        <v>785000</v>
      </c>
      <c r="H1007" s="47">
        <v>783768</v>
      </c>
      <c r="I1007" s="61">
        <f t="shared" si="15"/>
        <v>99.843057324840771</v>
      </c>
    </row>
    <row r="1008" spans="1:9" ht="15.75" outlineLevel="7">
      <c r="A1008" s="44" t="s">
        <v>699</v>
      </c>
      <c r="B1008" s="46" t="s">
        <v>24</v>
      </c>
      <c r="C1008" s="44" t="s">
        <v>1273</v>
      </c>
      <c r="D1008" s="44" t="s">
        <v>135</v>
      </c>
      <c r="E1008" s="44" t="s">
        <v>347</v>
      </c>
      <c r="F1008" s="50">
        <v>570000</v>
      </c>
      <c r="G1008" s="50">
        <v>785000</v>
      </c>
      <c r="H1008" s="50">
        <v>783768</v>
      </c>
      <c r="I1008" s="48">
        <f t="shared" si="15"/>
        <v>99.843057324840771</v>
      </c>
    </row>
    <row r="1009" spans="1:9" ht="157.5" outlineLevel="3">
      <c r="A1009" s="44" t="s">
        <v>261</v>
      </c>
      <c r="B1009" s="49" t="s">
        <v>1271</v>
      </c>
      <c r="C1009" s="43" t="s">
        <v>1269</v>
      </c>
      <c r="D1009" s="43"/>
      <c r="E1009" s="43"/>
      <c r="F1009" s="47">
        <v>45000</v>
      </c>
      <c r="G1009" s="47">
        <v>40000</v>
      </c>
      <c r="H1009" s="47">
        <v>40000</v>
      </c>
      <c r="I1009" s="61">
        <f t="shared" si="15"/>
        <v>100</v>
      </c>
    </row>
    <row r="1010" spans="1:9" ht="47.25" outlineLevel="7">
      <c r="A1010" s="44" t="s">
        <v>387</v>
      </c>
      <c r="B1010" s="46" t="s">
        <v>134</v>
      </c>
      <c r="C1010" s="43" t="s">
        <v>1269</v>
      </c>
      <c r="D1010" s="43" t="s">
        <v>135</v>
      </c>
      <c r="E1010" s="43"/>
      <c r="F1010" s="47">
        <v>45000</v>
      </c>
      <c r="G1010" s="47">
        <v>40000</v>
      </c>
      <c r="H1010" s="47">
        <v>40000</v>
      </c>
      <c r="I1010" s="61">
        <f t="shared" si="15"/>
        <v>100</v>
      </c>
    </row>
    <row r="1011" spans="1:9" ht="15.75" outlineLevel="7">
      <c r="A1011" s="44" t="s">
        <v>1493</v>
      </c>
      <c r="B1011" s="46" t="s">
        <v>1728</v>
      </c>
      <c r="C1011" s="43" t="s">
        <v>1269</v>
      </c>
      <c r="D1011" s="43" t="s">
        <v>135</v>
      </c>
      <c r="E1011" s="43" t="s">
        <v>1763</v>
      </c>
      <c r="F1011" s="47">
        <v>45000</v>
      </c>
      <c r="G1011" s="47">
        <v>40000</v>
      </c>
      <c r="H1011" s="47">
        <v>40000</v>
      </c>
      <c r="I1011" s="61">
        <f t="shared" si="15"/>
        <v>100</v>
      </c>
    </row>
    <row r="1012" spans="1:9" ht="15.75" outlineLevel="7">
      <c r="A1012" s="44" t="s">
        <v>670</v>
      </c>
      <c r="B1012" s="46" t="s">
        <v>24</v>
      </c>
      <c r="C1012" s="44" t="s">
        <v>1269</v>
      </c>
      <c r="D1012" s="44" t="s">
        <v>135</v>
      </c>
      <c r="E1012" s="44" t="s">
        <v>347</v>
      </c>
      <c r="F1012" s="50">
        <v>45000</v>
      </c>
      <c r="G1012" s="50">
        <v>40000</v>
      </c>
      <c r="H1012" s="50">
        <v>40000</v>
      </c>
      <c r="I1012" s="48">
        <f t="shared" si="15"/>
        <v>100</v>
      </c>
    </row>
    <row r="1013" spans="1:9" ht="31.5" outlineLevel="1" collapsed="1">
      <c r="A1013" s="44" t="s">
        <v>1492</v>
      </c>
      <c r="B1013" s="46" t="s">
        <v>825</v>
      </c>
      <c r="C1013" s="43" t="s">
        <v>826</v>
      </c>
      <c r="D1013" s="43"/>
      <c r="E1013" s="43"/>
      <c r="F1013" s="47">
        <v>3751500</v>
      </c>
      <c r="G1013" s="47">
        <v>3910877.8</v>
      </c>
      <c r="H1013" s="47">
        <v>3809132.51</v>
      </c>
      <c r="I1013" s="61">
        <f t="shared" si="15"/>
        <v>97.398402731990245</v>
      </c>
    </row>
    <row r="1014" spans="1:9" ht="31.5" outlineLevel="2">
      <c r="A1014" s="44" t="s">
        <v>1491</v>
      </c>
      <c r="B1014" s="46" t="s">
        <v>822</v>
      </c>
      <c r="C1014" s="43" t="s">
        <v>823</v>
      </c>
      <c r="D1014" s="43"/>
      <c r="E1014" s="43"/>
      <c r="F1014" s="47">
        <v>3751500</v>
      </c>
      <c r="G1014" s="47">
        <v>3910877.8</v>
      </c>
      <c r="H1014" s="47">
        <v>3809132.51</v>
      </c>
      <c r="I1014" s="61">
        <f t="shared" si="15"/>
        <v>97.398402731990245</v>
      </c>
    </row>
    <row r="1015" spans="1:9" ht="78.75" outlineLevel="3">
      <c r="A1015" s="44" t="s">
        <v>1490</v>
      </c>
      <c r="B1015" s="46" t="s">
        <v>841</v>
      </c>
      <c r="C1015" s="43" t="s">
        <v>838</v>
      </c>
      <c r="D1015" s="43"/>
      <c r="E1015" s="43"/>
      <c r="F1015" s="47">
        <v>982800</v>
      </c>
      <c r="G1015" s="47">
        <v>931625.47</v>
      </c>
      <c r="H1015" s="47">
        <v>931625.47</v>
      </c>
      <c r="I1015" s="61">
        <f t="shared" si="15"/>
        <v>100</v>
      </c>
    </row>
    <row r="1016" spans="1:9" ht="31.5" outlineLevel="7">
      <c r="A1016" s="44" t="s">
        <v>1489</v>
      </c>
      <c r="B1016" s="46" t="s">
        <v>360</v>
      </c>
      <c r="C1016" s="43" t="s">
        <v>838</v>
      </c>
      <c r="D1016" s="43" t="s">
        <v>361</v>
      </c>
      <c r="E1016" s="43"/>
      <c r="F1016" s="47">
        <v>754800</v>
      </c>
      <c r="G1016" s="47">
        <v>710172.69</v>
      </c>
      <c r="H1016" s="47">
        <v>710172.69</v>
      </c>
      <c r="I1016" s="61">
        <f t="shared" si="15"/>
        <v>100</v>
      </c>
    </row>
    <row r="1017" spans="1:9" ht="15.75" outlineLevel="7">
      <c r="A1017" s="44" t="s">
        <v>1488</v>
      </c>
      <c r="B1017" s="46" t="s">
        <v>1728</v>
      </c>
      <c r="C1017" s="43" t="s">
        <v>838</v>
      </c>
      <c r="D1017" s="43" t="s">
        <v>361</v>
      </c>
      <c r="E1017" s="43" t="s">
        <v>1763</v>
      </c>
      <c r="F1017" s="47">
        <v>754800</v>
      </c>
      <c r="G1017" s="47">
        <v>710172.69</v>
      </c>
      <c r="H1017" s="47">
        <v>710172.69</v>
      </c>
      <c r="I1017" s="61">
        <f t="shared" si="15"/>
        <v>100</v>
      </c>
    </row>
    <row r="1018" spans="1:9" ht="63" outlineLevel="7">
      <c r="A1018" s="44" t="s">
        <v>1487</v>
      </c>
      <c r="B1018" s="46" t="s">
        <v>9</v>
      </c>
      <c r="C1018" s="44" t="s">
        <v>838</v>
      </c>
      <c r="D1018" s="44" t="s">
        <v>361</v>
      </c>
      <c r="E1018" s="44" t="s">
        <v>831</v>
      </c>
      <c r="F1018" s="50">
        <v>754800</v>
      </c>
      <c r="G1018" s="50">
        <v>710172.69</v>
      </c>
      <c r="H1018" s="50">
        <v>710172.69</v>
      </c>
      <c r="I1018" s="48">
        <f t="shared" si="15"/>
        <v>100</v>
      </c>
    </row>
    <row r="1019" spans="1:9" ht="63" outlineLevel="7">
      <c r="A1019" s="44" t="s">
        <v>1486</v>
      </c>
      <c r="B1019" s="46" t="s">
        <v>355</v>
      </c>
      <c r="C1019" s="43" t="s">
        <v>838</v>
      </c>
      <c r="D1019" s="43" t="s">
        <v>356</v>
      </c>
      <c r="E1019" s="43"/>
      <c r="F1019" s="47">
        <v>228000</v>
      </c>
      <c r="G1019" s="47">
        <v>221452.78</v>
      </c>
      <c r="H1019" s="47">
        <v>221452.78</v>
      </c>
      <c r="I1019" s="61">
        <f t="shared" si="15"/>
        <v>100</v>
      </c>
    </row>
    <row r="1020" spans="1:9" ht="15.75" outlineLevel="7">
      <c r="A1020" s="44" t="s">
        <v>1485</v>
      </c>
      <c r="B1020" s="46" t="s">
        <v>1728</v>
      </c>
      <c r="C1020" s="43" t="s">
        <v>838</v>
      </c>
      <c r="D1020" s="43" t="s">
        <v>356</v>
      </c>
      <c r="E1020" s="43" t="s">
        <v>1763</v>
      </c>
      <c r="F1020" s="47">
        <v>228000</v>
      </c>
      <c r="G1020" s="47">
        <v>221452.78</v>
      </c>
      <c r="H1020" s="47">
        <v>221452.78</v>
      </c>
      <c r="I1020" s="61">
        <f t="shared" si="15"/>
        <v>100</v>
      </c>
    </row>
    <row r="1021" spans="1:9" ht="63" outlineLevel="7">
      <c r="A1021" s="44" t="s">
        <v>1484</v>
      </c>
      <c r="B1021" s="46" t="s">
        <v>9</v>
      </c>
      <c r="C1021" s="44" t="s">
        <v>838</v>
      </c>
      <c r="D1021" s="44" t="s">
        <v>356</v>
      </c>
      <c r="E1021" s="44" t="s">
        <v>831</v>
      </c>
      <c r="F1021" s="50">
        <v>228000</v>
      </c>
      <c r="G1021" s="50">
        <v>221452.78</v>
      </c>
      <c r="H1021" s="50">
        <v>221452.78</v>
      </c>
      <c r="I1021" s="48">
        <f t="shared" si="15"/>
        <v>100</v>
      </c>
    </row>
    <row r="1022" spans="1:9" ht="78.75" outlineLevel="3">
      <c r="A1022" s="44" t="s">
        <v>1483</v>
      </c>
      <c r="B1022" s="46" t="s">
        <v>820</v>
      </c>
      <c r="C1022" s="43" t="s">
        <v>818</v>
      </c>
      <c r="D1022" s="43"/>
      <c r="E1022" s="43"/>
      <c r="F1022" s="47">
        <v>30000</v>
      </c>
      <c r="G1022" s="47">
        <v>30000</v>
      </c>
      <c r="H1022" s="47">
        <v>30000</v>
      </c>
      <c r="I1022" s="61">
        <f t="shared" si="15"/>
        <v>100</v>
      </c>
    </row>
    <row r="1023" spans="1:9" ht="15.75" outlineLevel="7">
      <c r="A1023" s="44" t="s">
        <v>1482</v>
      </c>
      <c r="B1023" s="46" t="s">
        <v>122</v>
      </c>
      <c r="C1023" s="43" t="s">
        <v>818</v>
      </c>
      <c r="D1023" s="43" t="s">
        <v>123</v>
      </c>
      <c r="E1023" s="43"/>
      <c r="F1023" s="47">
        <v>30000</v>
      </c>
      <c r="G1023" s="47">
        <v>30000</v>
      </c>
      <c r="H1023" s="47">
        <v>30000</v>
      </c>
      <c r="I1023" s="61">
        <f t="shared" si="15"/>
        <v>100</v>
      </c>
    </row>
    <row r="1024" spans="1:9" ht="15.75" outlineLevel="7">
      <c r="A1024" s="44" t="s">
        <v>1481</v>
      </c>
      <c r="B1024" s="46" t="s">
        <v>1728</v>
      </c>
      <c r="C1024" s="43" t="s">
        <v>818</v>
      </c>
      <c r="D1024" s="43" t="s">
        <v>123</v>
      </c>
      <c r="E1024" s="43" t="s">
        <v>1763</v>
      </c>
      <c r="F1024" s="47">
        <v>30000</v>
      </c>
      <c r="G1024" s="47">
        <v>30000</v>
      </c>
      <c r="H1024" s="47">
        <v>30000</v>
      </c>
      <c r="I1024" s="61">
        <f t="shared" si="15"/>
        <v>100</v>
      </c>
    </row>
    <row r="1025" spans="1:9" ht="15.75" outlineLevel="7">
      <c r="A1025" s="44" t="s">
        <v>1480</v>
      </c>
      <c r="B1025" s="46" t="s">
        <v>24</v>
      </c>
      <c r="C1025" s="44" t="s">
        <v>818</v>
      </c>
      <c r="D1025" s="44" t="s">
        <v>123</v>
      </c>
      <c r="E1025" s="44" t="s">
        <v>347</v>
      </c>
      <c r="F1025" s="50">
        <v>30000</v>
      </c>
      <c r="G1025" s="50">
        <v>30000</v>
      </c>
      <c r="H1025" s="50">
        <v>30000</v>
      </c>
      <c r="I1025" s="48">
        <f t="shared" si="15"/>
        <v>100</v>
      </c>
    </row>
    <row r="1026" spans="1:9" ht="63" outlineLevel="3">
      <c r="A1026" s="44" t="s">
        <v>1479</v>
      </c>
      <c r="B1026" s="46" t="s">
        <v>816</v>
      </c>
      <c r="C1026" s="43" t="s">
        <v>814</v>
      </c>
      <c r="D1026" s="43"/>
      <c r="E1026" s="43"/>
      <c r="F1026" s="47">
        <v>25000</v>
      </c>
      <c r="G1026" s="47">
        <v>25000</v>
      </c>
      <c r="H1026" s="47">
        <v>23479.5</v>
      </c>
      <c r="I1026" s="61">
        <f t="shared" si="15"/>
        <v>93.918000000000006</v>
      </c>
    </row>
    <row r="1027" spans="1:9" ht="15.75" outlineLevel="7">
      <c r="A1027" s="44" t="s">
        <v>1478</v>
      </c>
      <c r="B1027" s="46" t="s">
        <v>122</v>
      </c>
      <c r="C1027" s="43" t="s">
        <v>814</v>
      </c>
      <c r="D1027" s="43" t="s">
        <v>123</v>
      </c>
      <c r="E1027" s="43"/>
      <c r="F1027" s="47">
        <v>25000</v>
      </c>
      <c r="G1027" s="47">
        <v>25000</v>
      </c>
      <c r="H1027" s="47">
        <v>23479.5</v>
      </c>
      <c r="I1027" s="61">
        <f t="shared" si="15"/>
        <v>93.918000000000006</v>
      </c>
    </row>
    <row r="1028" spans="1:9" ht="15.75" outlineLevel="7">
      <c r="A1028" s="44" t="s">
        <v>1477</v>
      </c>
      <c r="B1028" s="46" t="s">
        <v>1728</v>
      </c>
      <c r="C1028" s="43" t="s">
        <v>814</v>
      </c>
      <c r="D1028" s="43" t="s">
        <v>123</v>
      </c>
      <c r="E1028" s="43" t="s">
        <v>1763</v>
      </c>
      <c r="F1028" s="47">
        <v>25000</v>
      </c>
      <c r="G1028" s="47">
        <v>25000</v>
      </c>
      <c r="H1028" s="47">
        <v>23479.5</v>
      </c>
      <c r="I1028" s="61">
        <f t="shared" si="15"/>
        <v>93.918000000000006</v>
      </c>
    </row>
    <row r="1029" spans="1:9" ht="15.75" outlineLevel="7">
      <c r="A1029" s="44" t="s">
        <v>1476</v>
      </c>
      <c r="B1029" s="46" t="s">
        <v>24</v>
      </c>
      <c r="C1029" s="44" t="s">
        <v>814</v>
      </c>
      <c r="D1029" s="44" t="s">
        <v>123</v>
      </c>
      <c r="E1029" s="44" t="s">
        <v>347</v>
      </c>
      <c r="F1029" s="50">
        <v>25000</v>
      </c>
      <c r="G1029" s="50">
        <v>25000</v>
      </c>
      <c r="H1029" s="50">
        <v>23479.5</v>
      </c>
      <c r="I1029" s="48">
        <f t="shared" si="15"/>
        <v>93.918000000000006</v>
      </c>
    </row>
    <row r="1030" spans="1:9" ht="47.25" outlineLevel="3">
      <c r="A1030" s="44" t="s">
        <v>1475</v>
      </c>
      <c r="B1030" s="46" t="s">
        <v>812</v>
      </c>
      <c r="C1030" s="43" t="s">
        <v>809</v>
      </c>
      <c r="D1030" s="43"/>
      <c r="E1030" s="43"/>
      <c r="F1030" s="47">
        <v>50000</v>
      </c>
      <c r="G1030" s="47">
        <v>50000</v>
      </c>
      <c r="H1030" s="47">
        <v>26462.17</v>
      </c>
      <c r="I1030" s="61">
        <f t="shared" si="15"/>
        <v>52.924339999999994</v>
      </c>
    </row>
    <row r="1031" spans="1:9" ht="78.75" outlineLevel="7">
      <c r="A1031" s="44" t="s">
        <v>1474</v>
      </c>
      <c r="B1031" s="46" t="s">
        <v>807</v>
      </c>
      <c r="C1031" s="43" t="s">
        <v>809</v>
      </c>
      <c r="D1031" s="43" t="s">
        <v>808</v>
      </c>
      <c r="E1031" s="43"/>
      <c r="F1031" s="47">
        <v>50000</v>
      </c>
      <c r="G1031" s="47">
        <v>50000</v>
      </c>
      <c r="H1031" s="47">
        <v>26462.17</v>
      </c>
      <c r="I1031" s="61">
        <f t="shared" si="15"/>
        <v>52.924339999999994</v>
      </c>
    </row>
    <row r="1032" spans="1:9" ht="15.75" outlineLevel="7">
      <c r="A1032" s="44" t="s">
        <v>1473</v>
      </c>
      <c r="B1032" s="46" t="s">
        <v>1728</v>
      </c>
      <c r="C1032" s="43" t="s">
        <v>809</v>
      </c>
      <c r="D1032" s="43" t="s">
        <v>808</v>
      </c>
      <c r="E1032" s="43" t="s">
        <v>1763</v>
      </c>
      <c r="F1032" s="47">
        <v>50000</v>
      </c>
      <c r="G1032" s="47">
        <v>50000</v>
      </c>
      <c r="H1032" s="47">
        <v>26462.17</v>
      </c>
      <c r="I1032" s="61">
        <f t="shared" ref="I1032:I1095" si="16">H1032/G1032*100</f>
        <v>52.924339999999994</v>
      </c>
    </row>
    <row r="1033" spans="1:9" ht="15.75" outlineLevel="7">
      <c r="A1033" s="44" t="s">
        <v>1472</v>
      </c>
      <c r="B1033" s="46" t="s">
        <v>24</v>
      </c>
      <c r="C1033" s="44" t="s">
        <v>809</v>
      </c>
      <c r="D1033" s="44" t="s">
        <v>808</v>
      </c>
      <c r="E1033" s="44" t="s">
        <v>347</v>
      </c>
      <c r="F1033" s="50">
        <v>50000</v>
      </c>
      <c r="G1033" s="50">
        <v>50000</v>
      </c>
      <c r="H1033" s="50">
        <v>26462.17</v>
      </c>
      <c r="I1033" s="48">
        <f t="shared" si="16"/>
        <v>52.924339999999994</v>
      </c>
    </row>
    <row r="1034" spans="1:9" ht="78.75" outlineLevel="3">
      <c r="A1034" s="44" t="s">
        <v>1471</v>
      </c>
      <c r="B1034" s="46" t="s">
        <v>836</v>
      </c>
      <c r="C1034" s="43" t="s">
        <v>830</v>
      </c>
      <c r="D1034" s="43"/>
      <c r="E1034" s="43"/>
      <c r="F1034" s="47">
        <v>2663700</v>
      </c>
      <c r="G1034" s="47">
        <v>2874252.33</v>
      </c>
      <c r="H1034" s="47">
        <v>2797565.37</v>
      </c>
      <c r="I1034" s="61">
        <f t="shared" si="16"/>
        <v>97.331933623238982</v>
      </c>
    </row>
    <row r="1035" spans="1:9" ht="31.5" outlineLevel="7">
      <c r="A1035" s="44" t="s">
        <v>1470</v>
      </c>
      <c r="B1035" s="46" t="s">
        <v>360</v>
      </c>
      <c r="C1035" s="43" t="s">
        <v>830</v>
      </c>
      <c r="D1035" s="43" t="s">
        <v>361</v>
      </c>
      <c r="E1035" s="43"/>
      <c r="F1035" s="47">
        <v>1546100</v>
      </c>
      <c r="G1035" s="47">
        <v>1658537.22</v>
      </c>
      <c r="H1035" s="47">
        <v>1658537.22</v>
      </c>
      <c r="I1035" s="61">
        <f t="shared" si="16"/>
        <v>100</v>
      </c>
    </row>
    <row r="1036" spans="1:9" ht="15.75" outlineLevel="7">
      <c r="A1036" s="44" t="s">
        <v>1469</v>
      </c>
      <c r="B1036" s="46" t="s">
        <v>1728</v>
      </c>
      <c r="C1036" s="43" t="s">
        <v>830</v>
      </c>
      <c r="D1036" s="43" t="s">
        <v>361</v>
      </c>
      <c r="E1036" s="43" t="s">
        <v>1763</v>
      </c>
      <c r="F1036" s="47">
        <v>1546100</v>
      </c>
      <c r="G1036" s="47">
        <v>1658537.22</v>
      </c>
      <c r="H1036" s="47">
        <v>1658537.22</v>
      </c>
      <c r="I1036" s="61">
        <f t="shared" si="16"/>
        <v>100</v>
      </c>
    </row>
    <row r="1037" spans="1:9" ht="63" outlineLevel="7">
      <c r="A1037" s="44" t="s">
        <v>1468</v>
      </c>
      <c r="B1037" s="46" t="s">
        <v>9</v>
      </c>
      <c r="C1037" s="44" t="s">
        <v>830</v>
      </c>
      <c r="D1037" s="44" t="s">
        <v>361</v>
      </c>
      <c r="E1037" s="44" t="s">
        <v>831</v>
      </c>
      <c r="F1037" s="50">
        <v>1546100</v>
      </c>
      <c r="G1037" s="50">
        <v>1658537.22</v>
      </c>
      <c r="H1037" s="50">
        <v>1658537.22</v>
      </c>
      <c r="I1037" s="48">
        <f t="shared" si="16"/>
        <v>100</v>
      </c>
    </row>
    <row r="1038" spans="1:9" ht="63" outlineLevel="7">
      <c r="A1038" s="44" t="s">
        <v>1467</v>
      </c>
      <c r="B1038" s="46" t="s">
        <v>355</v>
      </c>
      <c r="C1038" s="43" t="s">
        <v>830</v>
      </c>
      <c r="D1038" s="43" t="s">
        <v>356</v>
      </c>
      <c r="E1038" s="43"/>
      <c r="F1038" s="47">
        <v>466900</v>
      </c>
      <c r="G1038" s="47">
        <v>502817.31</v>
      </c>
      <c r="H1038" s="47">
        <v>491878.32</v>
      </c>
      <c r="I1038" s="61">
        <f t="shared" si="16"/>
        <v>97.824460339283064</v>
      </c>
    </row>
    <row r="1039" spans="1:9" ht="15.75" outlineLevel="7">
      <c r="A1039" s="44" t="s">
        <v>1466</v>
      </c>
      <c r="B1039" s="46" t="s">
        <v>1728</v>
      </c>
      <c r="C1039" s="43" t="s">
        <v>830</v>
      </c>
      <c r="D1039" s="43" t="s">
        <v>356</v>
      </c>
      <c r="E1039" s="43" t="s">
        <v>1763</v>
      </c>
      <c r="F1039" s="47">
        <v>466900</v>
      </c>
      <c r="G1039" s="47">
        <v>502817.31</v>
      </c>
      <c r="H1039" s="47">
        <v>491878.32</v>
      </c>
      <c r="I1039" s="61">
        <f t="shared" si="16"/>
        <v>97.824460339283064</v>
      </c>
    </row>
    <row r="1040" spans="1:9" ht="63" outlineLevel="7">
      <c r="A1040" s="44" t="s">
        <v>1465</v>
      </c>
      <c r="B1040" s="46" t="s">
        <v>9</v>
      </c>
      <c r="C1040" s="44" t="s">
        <v>830</v>
      </c>
      <c r="D1040" s="44" t="s">
        <v>356</v>
      </c>
      <c r="E1040" s="44" t="s">
        <v>831</v>
      </c>
      <c r="F1040" s="50">
        <v>466900</v>
      </c>
      <c r="G1040" s="50">
        <v>502817.31</v>
      </c>
      <c r="H1040" s="50">
        <v>491878.32</v>
      </c>
      <c r="I1040" s="48">
        <f t="shared" si="16"/>
        <v>97.824460339283064</v>
      </c>
    </row>
    <row r="1041" spans="1:9" ht="47.25" outlineLevel="7">
      <c r="A1041" s="44" t="s">
        <v>1464</v>
      </c>
      <c r="B1041" s="46" t="s">
        <v>134</v>
      </c>
      <c r="C1041" s="43" t="s">
        <v>830</v>
      </c>
      <c r="D1041" s="43" t="s">
        <v>135</v>
      </c>
      <c r="E1041" s="43"/>
      <c r="F1041" s="47">
        <v>636700</v>
      </c>
      <c r="G1041" s="47">
        <v>698897.8</v>
      </c>
      <c r="H1041" s="47">
        <v>647149.82999999996</v>
      </c>
      <c r="I1041" s="61">
        <f t="shared" si="16"/>
        <v>92.595774375023055</v>
      </c>
    </row>
    <row r="1042" spans="1:9" ht="15.75" outlineLevel="7">
      <c r="A1042" s="44" t="s">
        <v>1463</v>
      </c>
      <c r="B1042" s="46" t="s">
        <v>1728</v>
      </c>
      <c r="C1042" s="43" t="s">
        <v>830</v>
      </c>
      <c r="D1042" s="43" t="s">
        <v>135</v>
      </c>
      <c r="E1042" s="43" t="s">
        <v>1763</v>
      </c>
      <c r="F1042" s="47">
        <v>636700</v>
      </c>
      <c r="G1042" s="47">
        <v>698897.8</v>
      </c>
      <c r="H1042" s="47">
        <v>647149.82999999996</v>
      </c>
      <c r="I1042" s="61">
        <f t="shared" si="16"/>
        <v>92.595774375023055</v>
      </c>
    </row>
    <row r="1043" spans="1:9" ht="63" outlineLevel="7">
      <c r="A1043" s="44" t="s">
        <v>1462</v>
      </c>
      <c r="B1043" s="46" t="s">
        <v>9</v>
      </c>
      <c r="C1043" s="44" t="s">
        <v>830</v>
      </c>
      <c r="D1043" s="44" t="s">
        <v>135</v>
      </c>
      <c r="E1043" s="44" t="s">
        <v>831</v>
      </c>
      <c r="F1043" s="50">
        <v>636700</v>
      </c>
      <c r="G1043" s="50">
        <v>698897.8</v>
      </c>
      <c r="H1043" s="50">
        <v>647149.82999999996</v>
      </c>
      <c r="I1043" s="48">
        <f t="shared" si="16"/>
        <v>92.595774375023055</v>
      </c>
    </row>
    <row r="1044" spans="1:9" ht="15.75" outlineLevel="7">
      <c r="A1044" s="44" t="s">
        <v>1461</v>
      </c>
      <c r="B1044" s="46" t="s">
        <v>128</v>
      </c>
      <c r="C1044" s="43" t="s">
        <v>830</v>
      </c>
      <c r="D1044" s="43" t="s">
        <v>129</v>
      </c>
      <c r="E1044" s="43"/>
      <c r="F1044" s="47">
        <v>14000</v>
      </c>
      <c r="G1044" s="47">
        <v>14000</v>
      </c>
      <c r="H1044" s="47">
        <v>0</v>
      </c>
      <c r="I1044" s="61">
        <f t="shared" si="16"/>
        <v>0</v>
      </c>
    </row>
    <row r="1045" spans="1:9" ht="15.75" outlineLevel="7">
      <c r="A1045" s="44" t="s">
        <v>1460</v>
      </c>
      <c r="B1045" s="46" t="s">
        <v>1728</v>
      </c>
      <c r="C1045" s="43" t="s">
        <v>830</v>
      </c>
      <c r="D1045" s="43" t="s">
        <v>129</v>
      </c>
      <c r="E1045" s="43" t="s">
        <v>1763</v>
      </c>
      <c r="F1045" s="47">
        <v>14000</v>
      </c>
      <c r="G1045" s="47">
        <v>14000</v>
      </c>
      <c r="H1045" s="47">
        <v>0</v>
      </c>
      <c r="I1045" s="61">
        <f t="shared" si="16"/>
        <v>0</v>
      </c>
    </row>
    <row r="1046" spans="1:9" ht="63" outlineLevel="7">
      <c r="A1046" s="44" t="s">
        <v>1459</v>
      </c>
      <c r="B1046" s="46" t="s">
        <v>9</v>
      </c>
      <c r="C1046" s="44" t="s">
        <v>830</v>
      </c>
      <c r="D1046" s="44" t="s">
        <v>129</v>
      </c>
      <c r="E1046" s="44" t="s">
        <v>831</v>
      </c>
      <c r="F1046" s="50">
        <v>14000</v>
      </c>
      <c r="G1046" s="50">
        <v>14000</v>
      </c>
      <c r="H1046" s="50">
        <v>0</v>
      </c>
      <c r="I1046" s="48">
        <f t="shared" si="16"/>
        <v>0</v>
      </c>
    </row>
    <row r="1047" spans="1:9" ht="31.5" outlineLevel="1" collapsed="1">
      <c r="A1047" s="44" t="s">
        <v>1458</v>
      </c>
      <c r="B1047" s="46" t="s">
        <v>1220</v>
      </c>
      <c r="C1047" s="43" t="s">
        <v>1221</v>
      </c>
      <c r="D1047" s="43"/>
      <c r="E1047" s="43"/>
      <c r="F1047" s="47">
        <v>16020800</v>
      </c>
      <c r="G1047" s="47">
        <v>18339337.800000001</v>
      </c>
      <c r="H1047" s="47">
        <v>17787264.940000001</v>
      </c>
      <c r="I1047" s="61">
        <f t="shared" si="16"/>
        <v>96.98967942015878</v>
      </c>
    </row>
    <row r="1048" spans="1:9" ht="31.5" outlineLevel="2">
      <c r="A1048" s="44" t="s">
        <v>1457</v>
      </c>
      <c r="B1048" s="46" t="s">
        <v>1217</v>
      </c>
      <c r="C1048" s="43" t="s">
        <v>1218</v>
      </c>
      <c r="D1048" s="43"/>
      <c r="E1048" s="43"/>
      <c r="F1048" s="47">
        <v>16020800</v>
      </c>
      <c r="G1048" s="47">
        <v>18339337.800000001</v>
      </c>
      <c r="H1048" s="47">
        <v>17787264.940000001</v>
      </c>
      <c r="I1048" s="61">
        <f t="shared" si="16"/>
        <v>96.98967942015878</v>
      </c>
    </row>
    <row r="1049" spans="1:9" ht="141.75" outlineLevel="3">
      <c r="A1049" s="44" t="s">
        <v>1456</v>
      </c>
      <c r="B1049" s="49" t="s">
        <v>1354</v>
      </c>
      <c r="C1049" s="43" t="s">
        <v>1353</v>
      </c>
      <c r="D1049" s="43"/>
      <c r="E1049" s="43"/>
      <c r="F1049" s="47">
        <v>31100</v>
      </c>
      <c r="G1049" s="47">
        <v>31100</v>
      </c>
      <c r="H1049" s="47">
        <v>30528.7</v>
      </c>
      <c r="I1049" s="61">
        <f t="shared" si="16"/>
        <v>98.163022508038594</v>
      </c>
    </row>
    <row r="1050" spans="1:9" ht="31.5" outlineLevel="7">
      <c r="A1050" s="44" t="s">
        <v>1455</v>
      </c>
      <c r="B1050" s="46" t="s">
        <v>360</v>
      </c>
      <c r="C1050" s="43" t="s">
        <v>1353</v>
      </c>
      <c r="D1050" s="43" t="s">
        <v>361</v>
      </c>
      <c r="E1050" s="43"/>
      <c r="F1050" s="47">
        <v>21904</v>
      </c>
      <c r="G1050" s="47">
        <v>21904</v>
      </c>
      <c r="H1050" s="47">
        <v>21904</v>
      </c>
      <c r="I1050" s="61">
        <f t="shared" si="16"/>
        <v>100</v>
      </c>
    </row>
    <row r="1051" spans="1:9" ht="15.75" outlineLevel="7">
      <c r="A1051" s="44" t="s">
        <v>1454</v>
      </c>
      <c r="B1051" s="46" t="s">
        <v>1728</v>
      </c>
      <c r="C1051" s="43" t="s">
        <v>1353</v>
      </c>
      <c r="D1051" s="43" t="s">
        <v>361</v>
      </c>
      <c r="E1051" s="43" t="s">
        <v>1763</v>
      </c>
      <c r="F1051" s="47">
        <v>21904</v>
      </c>
      <c r="G1051" s="47">
        <v>21904</v>
      </c>
      <c r="H1051" s="47">
        <v>21904</v>
      </c>
      <c r="I1051" s="61">
        <f t="shared" si="16"/>
        <v>100</v>
      </c>
    </row>
    <row r="1052" spans="1:9" ht="63" outlineLevel="7">
      <c r="A1052" s="44" t="s">
        <v>1453</v>
      </c>
      <c r="B1052" s="46" t="s">
        <v>12</v>
      </c>
      <c r="C1052" s="44" t="s">
        <v>1353</v>
      </c>
      <c r="D1052" s="44" t="s">
        <v>361</v>
      </c>
      <c r="E1052" s="44" t="s">
        <v>785</v>
      </c>
      <c r="F1052" s="50">
        <v>21904</v>
      </c>
      <c r="G1052" s="50">
        <v>21904</v>
      </c>
      <c r="H1052" s="50">
        <v>21904</v>
      </c>
      <c r="I1052" s="48">
        <f t="shared" si="16"/>
        <v>100</v>
      </c>
    </row>
    <row r="1053" spans="1:9" ht="63" outlineLevel="7">
      <c r="A1053" s="44" t="s">
        <v>1452</v>
      </c>
      <c r="B1053" s="46" t="s">
        <v>355</v>
      </c>
      <c r="C1053" s="43" t="s">
        <v>1353</v>
      </c>
      <c r="D1053" s="43" t="s">
        <v>356</v>
      </c>
      <c r="E1053" s="43"/>
      <c r="F1053" s="47">
        <v>6615</v>
      </c>
      <c r="G1053" s="47">
        <v>6615</v>
      </c>
      <c r="H1053" s="47">
        <v>6615</v>
      </c>
      <c r="I1053" s="61">
        <f t="shared" si="16"/>
        <v>100</v>
      </c>
    </row>
    <row r="1054" spans="1:9" ht="15.75" outlineLevel="7">
      <c r="A1054" s="44" t="s">
        <v>1451</v>
      </c>
      <c r="B1054" s="46" t="s">
        <v>1728</v>
      </c>
      <c r="C1054" s="43" t="s">
        <v>1353</v>
      </c>
      <c r="D1054" s="43" t="s">
        <v>356</v>
      </c>
      <c r="E1054" s="43" t="s">
        <v>1763</v>
      </c>
      <c r="F1054" s="47">
        <v>6615</v>
      </c>
      <c r="G1054" s="47">
        <v>6615</v>
      </c>
      <c r="H1054" s="47">
        <v>6615</v>
      </c>
      <c r="I1054" s="61">
        <f t="shared" si="16"/>
        <v>100</v>
      </c>
    </row>
    <row r="1055" spans="1:9" ht="63" outlineLevel="7">
      <c r="A1055" s="44" t="s">
        <v>1450</v>
      </c>
      <c r="B1055" s="46" t="s">
        <v>12</v>
      </c>
      <c r="C1055" s="44" t="s">
        <v>1353</v>
      </c>
      <c r="D1055" s="44" t="s">
        <v>356</v>
      </c>
      <c r="E1055" s="44" t="s">
        <v>785</v>
      </c>
      <c r="F1055" s="50">
        <v>6615</v>
      </c>
      <c r="G1055" s="50">
        <v>6615</v>
      </c>
      <c r="H1055" s="50">
        <v>6615</v>
      </c>
      <c r="I1055" s="48">
        <f t="shared" si="16"/>
        <v>100</v>
      </c>
    </row>
    <row r="1056" spans="1:9" ht="47.25" outlineLevel="7">
      <c r="A1056" s="44" t="s">
        <v>1449</v>
      </c>
      <c r="B1056" s="46" t="s">
        <v>134</v>
      </c>
      <c r="C1056" s="43" t="s">
        <v>1353</v>
      </c>
      <c r="D1056" s="43" t="s">
        <v>135</v>
      </c>
      <c r="E1056" s="43"/>
      <c r="F1056" s="47">
        <v>2581</v>
      </c>
      <c r="G1056" s="47">
        <v>2581</v>
      </c>
      <c r="H1056" s="47">
        <v>2009.7</v>
      </c>
      <c r="I1056" s="61">
        <f t="shared" si="16"/>
        <v>77.86516853932585</v>
      </c>
    </row>
    <row r="1057" spans="1:9" ht="15.75" outlineLevel="7">
      <c r="A1057" s="44" t="s">
        <v>1448</v>
      </c>
      <c r="B1057" s="46" t="s">
        <v>1728</v>
      </c>
      <c r="C1057" s="43" t="s">
        <v>1353</v>
      </c>
      <c r="D1057" s="43" t="s">
        <v>135</v>
      </c>
      <c r="E1057" s="43" t="s">
        <v>1763</v>
      </c>
      <c r="F1057" s="47">
        <v>2581</v>
      </c>
      <c r="G1057" s="47">
        <v>2581</v>
      </c>
      <c r="H1057" s="47">
        <v>2009.7</v>
      </c>
      <c r="I1057" s="61">
        <f t="shared" si="16"/>
        <v>77.86516853932585</v>
      </c>
    </row>
    <row r="1058" spans="1:9" ht="63" outlineLevel="7">
      <c r="A1058" s="44" t="s">
        <v>1447</v>
      </c>
      <c r="B1058" s="46" t="s">
        <v>12</v>
      </c>
      <c r="C1058" s="44" t="s">
        <v>1353</v>
      </c>
      <c r="D1058" s="44" t="s">
        <v>135</v>
      </c>
      <c r="E1058" s="44" t="s">
        <v>785</v>
      </c>
      <c r="F1058" s="50">
        <v>2581</v>
      </c>
      <c r="G1058" s="50">
        <v>2581</v>
      </c>
      <c r="H1058" s="50">
        <v>2009.7</v>
      </c>
      <c r="I1058" s="48">
        <f t="shared" si="16"/>
        <v>77.86516853932585</v>
      </c>
    </row>
    <row r="1059" spans="1:9" ht="110.25" outlineLevel="3">
      <c r="A1059" s="44" t="s">
        <v>1446</v>
      </c>
      <c r="B1059" s="49" t="s">
        <v>1352</v>
      </c>
      <c r="C1059" s="43" t="s">
        <v>1351</v>
      </c>
      <c r="D1059" s="43"/>
      <c r="E1059" s="43"/>
      <c r="F1059" s="47">
        <v>467700</v>
      </c>
      <c r="G1059" s="47">
        <v>467700</v>
      </c>
      <c r="H1059" s="47">
        <v>462615.71</v>
      </c>
      <c r="I1059" s="61">
        <f t="shared" si="16"/>
        <v>98.912916399401325</v>
      </c>
    </row>
    <row r="1060" spans="1:9" ht="31.5" outlineLevel="7">
      <c r="A1060" s="44" t="s">
        <v>1445</v>
      </c>
      <c r="B1060" s="46" t="s">
        <v>360</v>
      </c>
      <c r="C1060" s="43" t="s">
        <v>1351</v>
      </c>
      <c r="D1060" s="43" t="s">
        <v>361</v>
      </c>
      <c r="E1060" s="43"/>
      <c r="F1060" s="47">
        <v>320228</v>
      </c>
      <c r="G1060" s="47">
        <v>320228</v>
      </c>
      <c r="H1060" s="47">
        <v>316597.92</v>
      </c>
      <c r="I1060" s="61">
        <f t="shared" si="16"/>
        <v>98.866407684524773</v>
      </c>
    </row>
    <row r="1061" spans="1:9" ht="15.75" outlineLevel="7">
      <c r="A1061" s="44" t="s">
        <v>1444</v>
      </c>
      <c r="B1061" s="46" t="s">
        <v>1728</v>
      </c>
      <c r="C1061" s="43" t="s">
        <v>1351</v>
      </c>
      <c r="D1061" s="43" t="s">
        <v>361</v>
      </c>
      <c r="E1061" s="43" t="s">
        <v>1763</v>
      </c>
      <c r="F1061" s="47">
        <v>320228</v>
      </c>
      <c r="G1061" s="47">
        <v>320228</v>
      </c>
      <c r="H1061" s="47">
        <v>316597.92</v>
      </c>
      <c r="I1061" s="61">
        <f t="shared" si="16"/>
        <v>98.866407684524773</v>
      </c>
    </row>
    <row r="1062" spans="1:9" ht="63" outlineLevel="7">
      <c r="A1062" s="44" t="s">
        <v>1443</v>
      </c>
      <c r="B1062" s="46" t="s">
        <v>12</v>
      </c>
      <c r="C1062" s="44" t="s">
        <v>1351</v>
      </c>
      <c r="D1062" s="44" t="s">
        <v>361</v>
      </c>
      <c r="E1062" s="44" t="s">
        <v>785</v>
      </c>
      <c r="F1062" s="50">
        <v>320228</v>
      </c>
      <c r="G1062" s="50">
        <v>320228</v>
      </c>
      <c r="H1062" s="50">
        <v>316597.92</v>
      </c>
      <c r="I1062" s="48">
        <f t="shared" si="16"/>
        <v>98.866407684524773</v>
      </c>
    </row>
    <row r="1063" spans="1:9" ht="63" outlineLevel="7">
      <c r="A1063" s="44" t="s">
        <v>1442</v>
      </c>
      <c r="B1063" s="46" t="s">
        <v>355</v>
      </c>
      <c r="C1063" s="43" t="s">
        <v>1351</v>
      </c>
      <c r="D1063" s="43" t="s">
        <v>356</v>
      </c>
      <c r="E1063" s="43"/>
      <c r="F1063" s="47">
        <v>96709</v>
      </c>
      <c r="G1063" s="47">
        <v>96709</v>
      </c>
      <c r="H1063" s="47">
        <v>95612.69</v>
      </c>
      <c r="I1063" s="61">
        <f t="shared" si="16"/>
        <v>98.866382653113988</v>
      </c>
    </row>
    <row r="1064" spans="1:9" ht="15.75" outlineLevel="7">
      <c r="A1064" s="44" t="s">
        <v>1441</v>
      </c>
      <c r="B1064" s="46" t="s">
        <v>1728</v>
      </c>
      <c r="C1064" s="43" t="s">
        <v>1351</v>
      </c>
      <c r="D1064" s="43" t="s">
        <v>356</v>
      </c>
      <c r="E1064" s="43" t="s">
        <v>1763</v>
      </c>
      <c r="F1064" s="47">
        <v>96709</v>
      </c>
      <c r="G1064" s="47">
        <v>96709</v>
      </c>
      <c r="H1064" s="47">
        <v>95612.69</v>
      </c>
      <c r="I1064" s="61">
        <f t="shared" si="16"/>
        <v>98.866382653113988</v>
      </c>
    </row>
    <row r="1065" spans="1:9" ht="63" outlineLevel="7">
      <c r="A1065" s="44" t="s">
        <v>1440</v>
      </c>
      <c r="B1065" s="46" t="s">
        <v>12</v>
      </c>
      <c r="C1065" s="44" t="s">
        <v>1351</v>
      </c>
      <c r="D1065" s="44" t="s">
        <v>356</v>
      </c>
      <c r="E1065" s="44" t="s">
        <v>785</v>
      </c>
      <c r="F1065" s="50">
        <v>96709</v>
      </c>
      <c r="G1065" s="50">
        <v>96709</v>
      </c>
      <c r="H1065" s="50">
        <v>95612.69</v>
      </c>
      <c r="I1065" s="48">
        <f t="shared" si="16"/>
        <v>98.866382653113988</v>
      </c>
    </row>
    <row r="1066" spans="1:9" ht="47.25" outlineLevel="7">
      <c r="A1066" s="44" t="s">
        <v>1439</v>
      </c>
      <c r="B1066" s="46" t="s">
        <v>134</v>
      </c>
      <c r="C1066" s="43" t="s">
        <v>1351</v>
      </c>
      <c r="D1066" s="43" t="s">
        <v>135</v>
      </c>
      <c r="E1066" s="43"/>
      <c r="F1066" s="47">
        <v>50763</v>
      </c>
      <c r="G1066" s="47">
        <v>50763</v>
      </c>
      <c r="H1066" s="47">
        <v>50405.1</v>
      </c>
      <c r="I1066" s="61">
        <f t="shared" si="16"/>
        <v>99.294958926777383</v>
      </c>
    </row>
    <row r="1067" spans="1:9" ht="15.75" outlineLevel="7">
      <c r="A1067" s="44" t="s">
        <v>1438</v>
      </c>
      <c r="B1067" s="46" t="s">
        <v>1728</v>
      </c>
      <c r="C1067" s="43" t="s">
        <v>1351</v>
      </c>
      <c r="D1067" s="43" t="s">
        <v>135</v>
      </c>
      <c r="E1067" s="43" t="s">
        <v>1763</v>
      </c>
      <c r="F1067" s="47">
        <v>50763</v>
      </c>
      <c r="G1067" s="47">
        <v>50763</v>
      </c>
      <c r="H1067" s="47">
        <v>50405.1</v>
      </c>
      <c r="I1067" s="61">
        <f t="shared" si="16"/>
        <v>99.294958926777383</v>
      </c>
    </row>
    <row r="1068" spans="1:9" ht="63" outlineLevel="7">
      <c r="A1068" s="44" t="s">
        <v>1437</v>
      </c>
      <c r="B1068" s="46" t="s">
        <v>12</v>
      </c>
      <c r="C1068" s="44" t="s">
        <v>1351</v>
      </c>
      <c r="D1068" s="44" t="s">
        <v>135</v>
      </c>
      <c r="E1068" s="44" t="s">
        <v>785</v>
      </c>
      <c r="F1068" s="50">
        <v>50763</v>
      </c>
      <c r="G1068" s="50">
        <v>50763</v>
      </c>
      <c r="H1068" s="50">
        <v>50405.1</v>
      </c>
      <c r="I1068" s="48">
        <f t="shared" si="16"/>
        <v>99.294958926777383</v>
      </c>
    </row>
    <row r="1069" spans="1:9" ht="47.25" outlineLevel="3">
      <c r="A1069" s="44" t="s">
        <v>1436</v>
      </c>
      <c r="B1069" s="46" t="s">
        <v>1357</v>
      </c>
      <c r="C1069" s="43" t="s">
        <v>1355</v>
      </c>
      <c r="D1069" s="43"/>
      <c r="E1069" s="43"/>
      <c r="F1069" s="47">
        <v>987800</v>
      </c>
      <c r="G1069" s="47">
        <v>829150.37</v>
      </c>
      <c r="H1069" s="47">
        <v>828769.73</v>
      </c>
      <c r="I1069" s="61">
        <f t="shared" si="16"/>
        <v>99.95409276606847</v>
      </c>
    </row>
    <row r="1070" spans="1:9" ht="31.5" outlineLevel="7">
      <c r="A1070" s="44" t="s">
        <v>1435</v>
      </c>
      <c r="B1070" s="46" t="s">
        <v>360</v>
      </c>
      <c r="C1070" s="43" t="s">
        <v>1355</v>
      </c>
      <c r="D1070" s="43" t="s">
        <v>361</v>
      </c>
      <c r="E1070" s="43"/>
      <c r="F1070" s="47">
        <v>754800</v>
      </c>
      <c r="G1070" s="47">
        <v>632826.73</v>
      </c>
      <c r="H1070" s="47">
        <v>632826.73</v>
      </c>
      <c r="I1070" s="61">
        <f t="shared" si="16"/>
        <v>100</v>
      </c>
    </row>
    <row r="1071" spans="1:9" ht="15.75" outlineLevel="7">
      <c r="A1071" s="44" t="s">
        <v>1434</v>
      </c>
      <c r="B1071" s="46" t="s">
        <v>1728</v>
      </c>
      <c r="C1071" s="43" t="s">
        <v>1355</v>
      </c>
      <c r="D1071" s="43" t="s">
        <v>361</v>
      </c>
      <c r="E1071" s="43" t="s">
        <v>1763</v>
      </c>
      <c r="F1071" s="47">
        <v>754800</v>
      </c>
      <c r="G1071" s="47">
        <v>632826.73</v>
      </c>
      <c r="H1071" s="47">
        <v>632826.73</v>
      </c>
      <c r="I1071" s="61">
        <f t="shared" si="16"/>
        <v>100</v>
      </c>
    </row>
    <row r="1072" spans="1:9" ht="47.25" outlineLevel="7">
      <c r="A1072" s="44" t="s">
        <v>1433</v>
      </c>
      <c r="B1072" s="46" t="s">
        <v>6</v>
      </c>
      <c r="C1072" s="44" t="s">
        <v>1355</v>
      </c>
      <c r="D1072" s="44" t="s">
        <v>361</v>
      </c>
      <c r="E1072" s="44" t="s">
        <v>1356</v>
      </c>
      <c r="F1072" s="50">
        <v>754800</v>
      </c>
      <c r="G1072" s="50">
        <v>632826.73</v>
      </c>
      <c r="H1072" s="50">
        <v>632826.73</v>
      </c>
      <c r="I1072" s="48">
        <f t="shared" si="16"/>
        <v>100</v>
      </c>
    </row>
    <row r="1073" spans="1:9" ht="47.25" outlineLevel="7">
      <c r="A1073" s="44" t="s">
        <v>1432</v>
      </c>
      <c r="B1073" s="46" t="s">
        <v>370</v>
      </c>
      <c r="C1073" s="43" t="s">
        <v>1355</v>
      </c>
      <c r="D1073" s="43" t="s">
        <v>371</v>
      </c>
      <c r="E1073" s="43"/>
      <c r="F1073" s="47">
        <v>5000</v>
      </c>
      <c r="G1073" s="47">
        <v>4890.6400000000003</v>
      </c>
      <c r="H1073" s="47">
        <v>4510</v>
      </c>
      <c r="I1073" s="61">
        <f t="shared" si="16"/>
        <v>92.21696955817643</v>
      </c>
    </row>
    <row r="1074" spans="1:9" ht="15.75" outlineLevel="7">
      <c r="A1074" s="44" t="s">
        <v>1431</v>
      </c>
      <c r="B1074" s="46" t="s">
        <v>1728</v>
      </c>
      <c r="C1074" s="43" t="s">
        <v>1355</v>
      </c>
      <c r="D1074" s="43" t="s">
        <v>371</v>
      </c>
      <c r="E1074" s="43" t="s">
        <v>1763</v>
      </c>
      <c r="F1074" s="47">
        <v>5000</v>
      </c>
      <c r="G1074" s="47">
        <v>4890.6400000000003</v>
      </c>
      <c r="H1074" s="47">
        <v>4510</v>
      </c>
      <c r="I1074" s="61">
        <f t="shared" si="16"/>
        <v>92.21696955817643</v>
      </c>
    </row>
    <row r="1075" spans="1:9" ht="47.25" outlineLevel="7">
      <c r="A1075" s="44" t="s">
        <v>1430</v>
      </c>
      <c r="B1075" s="46" t="s">
        <v>6</v>
      </c>
      <c r="C1075" s="44" t="s">
        <v>1355</v>
      </c>
      <c r="D1075" s="44" t="s">
        <v>371</v>
      </c>
      <c r="E1075" s="44" t="s">
        <v>1356</v>
      </c>
      <c r="F1075" s="50">
        <v>5000</v>
      </c>
      <c r="G1075" s="50">
        <v>4890.6400000000003</v>
      </c>
      <c r="H1075" s="50">
        <v>4510</v>
      </c>
      <c r="I1075" s="48">
        <f t="shared" si="16"/>
        <v>92.21696955817643</v>
      </c>
    </row>
    <row r="1076" spans="1:9" ht="63" outlineLevel="7">
      <c r="A1076" s="44" t="s">
        <v>1429</v>
      </c>
      <c r="B1076" s="46" t="s">
        <v>355</v>
      </c>
      <c r="C1076" s="43" t="s">
        <v>1355</v>
      </c>
      <c r="D1076" s="43" t="s">
        <v>356</v>
      </c>
      <c r="E1076" s="43"/>
      <c r="F1076" s="47">
        <v>228000</v>
      </c>
      <c r="G1076" s="47">
        <v>191433</v>
      </c>
      <c r="H1076" s="47">
        <v>191433</v>
      </c>
      <c r="I1076" s="61">
        <f t="shared" si="16"/>
        <v>100</v>
      </c>
    </row>
    <row r="1077" spans="1:9" ht="15.75" outlineLevel="7">
      <c r="A1077" s="44" t="s">
        <v>1428</v>
      </c>
      <c r="B1077" s="46" t="s">
        <v>1728</v>
      </c>
      <c r="C1077" s="43" t="s">
        <v>1355</v>
      </c>
      <c r="D1077" s="43" t="s">
        <v>356</v>
      </c>
      <c r="E1077" s="43" t="s">
        <v>1763</v>
      </c>
      <c r="F1077" s="47">
        <v>228000</v>
      </c>
      <c r="G1077" s="47">
        <v>191433</v>
      </c>
      <c r="H1077" s="47">
        <v>191433</v>
      </c>
      <c r="I1077" s="61">
        <f t="shared" si="16"/>
        <v>100</v>
      </c>
    </row>
    <row r="1078" spans="1:9" ht="47.25" outlineLevel="7">
      <c r="A1078" s="44" t="s">
        <v>1427</v>
      </c>
      <c r="B1078" s="46" t="s">
        <v>6</v>
      </c>
      <c r="C1078" s="44" t="s">
        <v>1355</v>
      </c>
      <c r="D1078" s="44" t="s">
        <v>356</v>
      </c>
      <c r="E1078" s="44" t="s">
        <v>1356</v>
      </c>
      <c r="F1078" s="50">
        <v>228000</v>
      </c>
      <c r="G1078" s="50">
        <v>191433</v>
      </c>
      <c r="H1078" s="50">
        <v>191433</v>
      </c>
      <c r="I1078" s="48">
        <f t="shared" si="16"/>
        <v>100</v>
      </c>
    </row>
    <row r="1079" spans="1:9" ht="63" outlineLevel="3">
      <c r="A1079" s="44" t="s">
        <v>1426</v>
      </c>
      <c r="B1079" s="46" t="s">
        <v>1344</v>
      </c>
      <c r="C1079" s="43" t="s">
        <v>1341</v>
      </c>
      <c r="D1079" s="43"/>
      <c r="E1079" s="43"/>
      <c r="F1079" s="47">
        <v>0</v>
      </c>
      <c r="G1079" s="47">
        <v>602484</v>
      </c>
      <c r="H1079" s="47">
        <v>602484</v>
      </c>
      <c r="I1079" s="61">
        <f t="shared" si="16"/>
        <v>100</v>
      </c>
    </row>
    <row r="1080" spans="1:9" ht="15.75" outlineLevel="7">
      <c r="A1080" s="44" t="s">
        <v>1425</v>
      </c>
      <c r="B1080" s="46" t="s">
        <v>1339</v>
      </c>
      <c r="C1080" s="43" t="s">
        <v>1341</v>
      </c>
      <c r="D1080" s="43" t="s">
        <v>1340</v>
      </c>
      <c r="E1080" s="43"/>
      <c r="F1080" s="47">
        <v>0</v>
      </c>
      <c r="G1080" s="47">
        <v>602484</v>
      </c>
      <c r="H1080" s="47">
        <v>602484</v>
      </c>
      <c r="I1080" s="61">
        <f t="shared" si="16"/>
        <v>100</v>
      </c>
    </row>
    <row r="1081" spans="1:9" ht="15.75" outlineLevel="7">
      <c r="A1081" s="44" t="s">
        <v>1424</v>
      </c>
      <c r="B1081" s="46" t="s">
        <v>1728</v>
      </c>
      <c r="C1081" s="43" t="s">
        <v>1341</v>
      </c>
      <c r="D1081" s="43" t="s">
        <v>1340</v>
      </c>
      <c r="E1081" s="43" t="s">
        <v>1763</v>
      </c>
      <c r="F1081" s="47">
        <v>0</v>
      </c>
      <c r="G1081" s="47">
        <v>602484</v>
      </c>
      <c r="H1081" s="47">
        <v>602484</v>
      </c>
      <c r="I1081" s="61">
        <f t="shared" si="16"/>
        <v>100</v>
      </c>
    </row>
    <row r="1082" spans="1:9" ht="31.5" outlineLevel="7">
      <c r="A1082" s="44" t="s">
        <v>1423</v>
      </c>
      <c r="B1082" s="46" t="s">
        <v>18</v>
      </c>
      <c r="C1082" s="44" t="s">
        <v>1341</v>
      </c>
      <c r="D1082" s="44" t="s">
        <v>1340</v>
      </c>
      <c r="E1082" s="44" t="s">
        <v>1342</v>
      </c>
      <c r="F1082" s="50">
        <v>0</v>
      </c>
      <c r="G1082" s="50">
        <v>602484</v>
      </c>
      <c r="H1082" s="50">
        <v>602484</v>
      </c>
      <c r="I1082" s="48">
        <f t="shared" si="16"/>
        <v>100</v>
      </c>
    </row>
    <row r="1083" spans="1:9" ht="63" outlineLevel="3">
      <c r="A1083" s="44" t="s">
        <v>1422</v>
      </c>
      <c r="B1083" s="46" t="s">
        <v>1350</v>
      </c>
      <c r="C1083" s="43" t="s">
        <v>1349</v>
      </c>
      <c r="D1083" s="43"/>
      <c r="E1083" s="43"/>
      <c r="F1083" s="47">
        <v>11997300</v>
      </c>
      <c r="G1083" s="47">
        <v>14068490.300000001</v>
      </c>
      <c r="H1083" s="47">
        <v>13760361.939999999</v>
      </c>
      <c r="I1083" s="61">
        <f t="shared" si="16"/>
        <v>97.809797971001899</v>
      </c>
    </row>
    <row r="1084" spans="1:9" ht="31.5" outlineLevel="7">
      <c r="A1084" s="44" t="s">
        <v>1421</v>
      </c>
      <c r="B1084" s="46" t="s">
        <v>360</v>
      </c>
      <c r="C1084" s="43" t="s">
        <v>1349</v>
      </c>
      <c r="D1084" s="43" t="s">
        <v>361</v>
      </c>
      <c r="E1084" s="43"/>
      <c r="F1084" s="47">
        <v>5975000</v>
      </c>
      <c r="G1084" s="47">
        <v>6428773.4900000002</v>
      </c>
      <c r="H1084" s="47">
        <v>6422353.21</v>
      </c>
      <c r="I1084" s="61">
        <f t="shared" si="16"/>
        <v>99.900132116802894</v>
      </c>
    </row>
    <row r="1085" spans="1:9" ht="15.75" outlineLevel="7">
      <c r="A1085" s="44" t="s">
        <v>1420</v>
      </c>
      <c r="B1085" s="46" t="s">
        <v>1728</v>
      </c>
      <c r="C1085" s="43" t="s">
        <v>1349</v>
      </c>
      <c r="D1085" s="43" t="s">
        <v>361</v>
      </c>
      <c r="E1085" s="43" t="s">
        <v>1763</v>
      </c>
      <c r="F1085" s="47">
        <v>5975000</v>
      </c>
      <c r="G1085" s="47">
        <v>6428773.4900000002</v>
      </c>
      <c r="H1085" s="47">
        <v>6422353.21</v>
      </c>
      <c r="I1085" s="61">
        <f t="shared" si="16"/>
        <v>99.900132116802894</v>
      </c>
    </row>
    <row r="1086" spans="1:9" ht="63" outlineLevel="7">
      <c r="A1086" s="44" t="s">
        <v>1419</v>
      </c>
      <c r="B1086" s="46" t="s">
        <v>12</v>
      </c>
      <c r="C1086" s="44" t="s">
        <v>1349</v>
      </c>
      <c r="D1086" s="44" t="s">
        <v>361</v>
      </c>
      <c r="E1086" s="44" t="s">
        <v>785</v>
      </c>
      <c r="F1086" s="50">
        <v>5975000</v>
      </c>
      <c r="G1086" s="50">
        <v>6428773.4900000002</v>
      </c>
      <c r="H1086" s="50">
        <v>6422353.21</v>
      </c>
      <c r="I1086" s="48">
        <f t="shared" si="16"/>
        <v>99.900132116802894</v>
      </c>
    </row>
    <row r="1087" spans="1:9" ht="47.25" outlineLevel="7">
      <c r="A1087" s="44" t="s">
        <v>1418</v>
      </c>
      <c r="B1087" s="46" t="s">
        <v>370</v>
      </c>
      <c r="C1087" s="43" t="s">
        <v>1349</v>
      </c>
      <c r="D1087" s="43" t="s">
        <v>371</v>
      </c>
      <c r="E1087" s="43"/>
      <c r="F1087" s="47">
        <v>12000</v>
      </c>
      <c r="G1087" s="47">
        <v>38440.870000000003</v>
      </c>
      <c r="H1087" s="47">
        <v>33242.800000000003</v>
      </c>
      <c r="I1087" s="61">
        <f t="shared" si="16"/>
        <v>86.477751414054879</v>
      </c>
    </row>
    <row r="1088" spans="1:9" ht="15.75" outlineLevel="7">
      <c r="A1088" s="44" t="s">
        <v>1417</v>
      </c>
      <c r="B1088" s="46" t="s">
        <v>1728</v>
      </c>
      <c r="C1088" s="43" t="s">
        <v>1349</v>
      </c>
      <c r="D1088" s="43" t="s">
        <v>371</v>
      </c>
      <c r="E1088" s="43" t="s">
        <v>1763</v>
      </c>
      <c r="F1088" s="47">
        <v>12000</v>
      </c>
      <c r="G1088" s="47">
        <v>38440.870000000003</v>
      </c>
      <c r="H1088" s="47">
        <v>33242.800000000003</v>
      </c>
      <c r="I1088" s="61">
        <f t="shared" si="16"/>
        <v>86.477751414054879</v>
      </c>
    </row>
    <row r="1089" spans="1:9" ht="63" outlineLevel="7">
      <c r="A1089" s="44" t="s">
        <v>1416</v>
      </c>
      <c r="B1089" s="46" t="s">
        <v>12</v>
      </c>
      <c r="C1089" s="44" t="s">
        <v>1349</v>
      </c>
      <c r="D1089" s="44" t="s">
        <v>371</v>
      </c>
      <c r="E1089" s="44" t="s">
        <v>785</v>
      </c>
      <c r="F1089" s="50">
        <v>12000</v>
      </c>
      <c r="G1089" s="50">
        <v>38440.870000000003</v>
      </c>
      <c r="H1089" s="50">
        <v>33242.800000000003</v>
      </c>
      <c r="I1089" s="48">
        <f t="shared" si="16"/>
        <v>86.477751414054879</v>
      </c>
    </row>
    <row r="1090" spans="1:9" ht="63" outlineLevel="7">
      <c r="A1090" s="44" t="s">
        <v>1415</v>
      </c>
      <c r="B1090" s="46" t="s">
        <v>355</v>
      </c>
      <c r="C1090" s="43" t="s">
        <v>1349</v>
      </c>
      <c r="D1090" s="43" t="s">
        <v>356</v>
      </c>
      <c r="E1090" s="43"/>
      <c r="F1090" s="47">
        <v>1804500</v>
      </c>
      <c r="G1090" s="47">
        <v>2114695.27</v>
      </c>
      <c r="H1090" s="47">
        <v>1936436.85</v>
      </c>
      <c r="I1090" s="61">
        <f t="shared" si="16"/>
        <v>91.57049138337554</v>
      </c>
    </row>
    <row r="1091" spans="1:9" ht="15.75" outlineLevel="7">
      <c r="A1091" s="44" t="s">
        <v>1414</v>
      </c>
      <c r="B1091" s="46" t="s">
        <v>1728</v>
      </c>
      <c r="C1091" s="43" t="s">
        <v>1349</v>
      </c>
      <c r="D1091" s="43" t="s">
        <v>356</v>
      </c>
      <c r="E1091" s="43" t="s">
        <v>1763</v>
      </c>
      <c r="F1091" s="47">
        <v>1804500</v>
      </c>
      <c r="G1091" s="47">
        <v>2114695.27</v>
      </c>
      <c r="H1091" s="47">
        <v>1936436.85</v>
      </c>
      <c r="I1091" s="61">
        <f t="shared" si="16"/>
        <v>91.57049138337554</v>
      </c>
    </row>
    <row r="1092" spans="1:9" ht="63" outlineLevel="7">
      <c r="A1092" s="44" t="s">
        <v>1413</v>
      </c>
      <c r="B1092" s="46" t="s">
        <v>12</v>
      </c>
      <c r="C1092" s="44" t="s">
        <v>1349</v>
      </c>
      <c r="D1092" s="44" t="s">
        <v>356</v>
      </c>
      <c r="E1092" s="44" t="s">
        <v>785</v>
      </c>
      <c r="F1092" s="50">
        <v>1804500</v>
      </c>
      <c r="G1092" s="50">
        <v>2114695.27</v>
      </c>
      <c r="H1092" s="50">
        <v>1936436.85</v>
      </c>
      <c r="I1092" s="48">
        <f t="shared" si="16"/>
        <v>91.57049138337554</v>
      </c>
    </row>
    <row r="1093" spans="1:9" ht="47.25" outlineLevel="7">
      <c r="A1093" s="44" t="s">
        <v>1412</v>
      </c>
      <c r="B1093" s="46" t="s">
        <v>134</v>
      </c>
      <c r="C1093" s="43" t="s">
        <v>1349</v>
      </c>
      <c r="D1093" s="43" t="s">
        <v>135</v>
      </c>
      <c r="E1093" s="43"/>
      <c r="F1093" s="47">
        <v>4173800</v>
      </c>
      <c r="G1093" s="47">
        <v>5396011.6699999999</v>
      </c>
      <c r="H1093" s="47">
        <v>5279388.08</v>
      </c>
      <c r="I1093" s="61">
        <f t="shared" si="16"/>
        <v>97.838707602350311</v>
      </c>
    </row>
    <row r="1094" spans="1:9" ht="15.75" outlineLevel="7">
      <c r="A1094" s="44" t="s">
        <v>1411</v>
      </c>
      <c r="B1094" s="46" t="s">
        <v>1728</v>
      </c>
      <c r="C1094" s="43" t="s">
        <v>1349</v>
      </c>
      <c r="D1094" s="43" t="s">
        <v>135</v>
      </c>
      <c r="E1094" s="43" t="s">
        <v>1763</v>
      </c>
      <c r="F1094" s="47">
        <v>4173800</v>
      </c>
      <c r="G1094" s="47">
        <v>5396011.6699999999</v>
      </c>
      <c r="H1094" s="47">
        <v>5279388.08</v>
      </c>
      <c r="I1094" s="61">
        <f t="shared" si="16"/>
        <v>97.838707602350311</v>
      </c>
    </row>
    <row r="1095" spans="1:9" ht="63" outlineLevel="7">
      <c r="A1095" s="44" t="s">
        <v>1410</v>
      </c>
      <c r="B1095" s="46" t="s">
        <v>12</v>
      </c>
      <c r="C1095" s="44" t="s">
        <v>1349</v>
      </c>
      <c r="D1095" s="44" t="s">
        <v>135</v>
      </c>
      <c r="E1095" s="44" t="s">
        <v>785</v>
      </c>
      <c r="F1095" s="50">
        <v>4173800</v>
      </c>
      <c r="G1095" s="50">
        <v>5396011.6699999999</v>
      </c>
      <c r="H1095" s="50">
        <v>5279388.08</v>
      </c>
      <c r="I1095" s="48">
        <f t="shared" si="16"/>
        <v>97.838707602350311</v>
      </c>
    </row>
    <row r="1096" spans="1:9" ht="126" outlineLevel="7">
      <c r="A1096" s="44" t="s">
        <v>1409</v>
      </c>
      <c r="B1096" s="49" t="s">
        <v>563</v>
      </c>
      <c r="C1096" s="43" t="s">
        <v>1349</v>
      </c>
      <c r="D1096" s="43" t="s">
        <v>564</v>
      </c>
      <c r="E1096" s="43"/>
      <c r="F1096" s="47">
        <v>0</v>
      </c>
      <c r="G1096" s="47">
        <v>36844</v>
      </c>
      <c r="H1096" s="47">
        <v>36844</v>
      </c>
      <c r="I1096" s="61">
        <f t="shared" ref="I1096:I1142" si="17">H1096/G1096*100</f>
        <v>100</v>
      </c>
    </row>
    <row r="1097" spans="1:9" ht="15.75" outlineLevel="7">
      <c r="A1097" s="44" t="s">
        <v>1408</v>
      </c>
      <c r="B1097" s="46" t="s">
        <v>1728</v>
      </c>
      <c r="C1097" s="43" t="s">
        <v>1349</v>
      </c>
      <c r="D1097" s="43" t="s">
        <v>564</v>
      </c>
      <c r="E1097" s="43" t="s">
        <v>1763</v>
      </c>
      <c r="F1097" s="47">
        <v>0</v>
      </c>
      <c r="G1097" s="47">
        <v>36844</v>
      </c>
      <c r="H1097" s="47">
        <v>36844</v>
      </c>
      <c r="I1097" s="61">
        <f t="shared" si="17"/>
        <v>100</v>
      </c>
    </row>
    <row r="1098" spans="1:9" ht="63" outlineLevel="7">
      <c r="A1098" s="44" t="s">
        <v>1407</v>
      </c>
      <c r="B1098" s="46" t="s">
        <v>12</v>
      </c>
      <c r="C1098" s="44" t="s">
        <v>1349</v>
      </c>
      <c r="D1098" s="44" t="s">
        <v>564</v>
      </c>
      <c r="E1098" s="44" t="s">
        <v>785</v>
      </c>
      <c r="F1098" s="50">
        <v>0</v>
      </c>
      <c r="G1098" s="50">
        <v>36844</v>
      </c>
      <c r="H1098" s="50">
        <v>36844</v>
      </c>
      <c r="I1098" s="48">
        <f t="shared" si="17"/>
        <v>100</v>
      </c>
    </row>
    <row r="1099" spans="1:9" ht="15.75" outlineLevel="7">
      <c r="A1099" s="44" t="s">
        <v>1406</v>
      </c>
      <c r="B1099" s="46" t="s">
        <v>128</v>
      </c>
      <c r="C1099" s="43" t="s">
        <v>1349</v>
      </c>
      <c r="D1099" s="43" t="s">
        <v>129</v>
      </c>
      <c r="E1099" s="43"/>
      <c r="F1099" s="47">
        <v>32000</v>
      </c>
      <c r="G1099" s="47">
        <v>6725</v>
      </c>
      <c r="H1099" s="47">
        <v>6725</v>
      </c>
      <c r="I1099" s="61">
        <f t="shared" si="17"/>
        <v>100</v>
      </c>
    </row>
    <row r="1100" spans="1:9" ht="15.75" outlineLevel="7">
      <c r="A1100" s="44" t="s">
        <v>1405</v>
      </c>
      <c r="B1100" s="46" t="s">
        <v>1728</v>
      </c>
      <c r="C1100" s="43" t="s">
        <v>1349</v>
      </c>
      <c r="D1100" s="43" t="s">
        <v>129</v>
      </c>
      <c r="E1100" s="43" t="s">
        <v>1763</v>
      </c>
      <c r="F1100" s="47">
        <v>32000</v>
      </c>
      <c r="G1100" s="47">
        <v>6725</v>
      </c>
      <c r="H1100" s="47">
        <v>6725</v>
      </c>
      <c r="I1100" s="61">
        <f t="shared" si="17"/>
        <v>100</v>
      </c>
    </row>
    <row r="1101" spans="1:9" ht="63" outlineLevel="7">
      <c r="A1101" s="44" t="s">
        <v>1404</v>
      </c>
      <c r="B1101" s="46" t="s">
        <v>12</v>
      </c>
      <c r="C1101" s="44" t="s">
        <v>1349</v>
      </c>
      <c r="D1101" s="44" t="s">
        <v>129</v>
      </c>
      <c r="E1101" s="44" t="s">
        <v>785</v>
      </c>
      <c r="F1101" s="50">
        <v>32000</v>
      </c>
      <c r="G1101" s="50">
        <v>6725</v>
      </c>
      <c r="H1101" s="50">
        <v>6725</v>
      </c>
      <c r="I1101" s="48">
        <f t="shared" si="17"/>
        <v>100</v>
      </c>
    </row>
    <row r="1102" spans="1:9" ht="15.75" outlineLevel="7">
      <c r="A1102" s="44" t="s">
        <v>1403</v>
      </c>
      <c r="B1102" s="46" t="s">
        <v>122</v>
      </c>
      <c r="C1102" s="43" t="s">
        <v>1349</v>
      </c>
      <c r="D1102" s="43" t="s">
        <v>123</v>
      </c>
      <c r="E1102" s="43"/>
      <c r="F1102" s="47">
        <v>0</v>
      </c>
      <c r="G1102" s="47">
        <v>47000</v>
      </c>
      <c r="H1102" s="47">
        <v>45372</v>
      </c>
      <c r="I1102" s="61">
        <f t="shared" si="17"/>
        <v>96.536170212765953</v>
      </c>
    </row>
    <row r="1103" spans="1:9" ht="15.75" outlineLevel="7">
      <c r="A1103" s="44" t="s">
        <v>1402</v>
      </c>
      <c r="B1103" s="46" t="s">
        <v>1728</v>
      </c>
      <c r="C1103" s="43" t="s">
        <v>1349</v>
      </c>
      <c r="D1103" s="43" t="s">
        <v>123</v>
      </c>
      <c r="E1103" s="43" t="s">
        <v>1763</v>
      </c>
      <c r="F1103" s="47">
        <v>0</v>
      </c>
      <c r="G1103" s="47">
        <v>47000</v>
      </c>
      <c r="H1103" s="47">
        <v>45372</v>
      </c>
      <c r="I1103" s="61">
        <f t="shared" si="17"/>
        <v>96.536170212765953</v>
      </c>
    </row>
    <row r="1104" spans="1:9" ht="63" outlineLevel="7">
      <c r="A1104" s="44" t="s">
        <v>1401</v>
      </c>
      <c r="B1104" s="46" t="s">
        <v>12</v>
      </c>
      <c r="C1104" s="44" t="s">
        <v>1349</v>
      </c>
      <c r="D1104" s="44" t="s">
        <v>123</v>
      </c>
      <c r="E1104" s="44" t="s">
        <v>785</v>
      </c>
      <c r="F1104" s="50">
        <v>0</v>
      </c>
      <c r="G1104" s="50">
        <v>47000</v>
      </c>
      <c r="H1104" s="50">
        <v>45372</v>
      </c>
      <c r="I1104" s="48">
        <f t="shared" si="17"/>
        <v>96.536170212765953</v>
      </c>
    </row>
    <row r="1105" spans="1:9" ht="63" outlineLevel="3">
      <c r="A1105" s="44" t="s">
        <v>1400</v>
      </c>
      <c r="B1105" s="46" t="s">
        <v>1333</v>
      </c>
      <c r="C1105" s="43" t="s">
        <v>1330</v>
      </c>
      <c r="D1105" s="43"/>
      <c r="E1105" s="43"/>
      <c r="F1105" s="47">
        <v>100000</v>
      </c>
      <c r="G1105" s="47">
        <v>100000</v>
      </c>
      <c r="H1105" s="47">
        <v>0</v>
      </c>
      <c r="I1105" s="61">
        <f t="shared" si="17"/>
        <v>0</v>
      </c>
    </row>
    <row r="1106" spans="1:9" ht="15.75" outlineLevel="7">
      <c r="A1106" s="44" t="s">
        <v>1399</v>
      </c>
      <c r="B1106" s="46" t="s">
        <v>1328</v>
      </c>
      <c r="C1106" s="43" t="s">
        <v>1330</v>
      </c>
      <c r="D1106" s="43" t="s">
        <v>1329</v>
      </c>
      <c r="E1106" s="43"/>
      <c r="F1106" s="47">
        <v>100000</v>
      </c>
      <c r="G1106" s="47">
        <v>100000</v>
      </c>
      <c r="H1106" s="47">
        <v>0</v>
      </c>
      <c r="I1106" s="61">
        <f t="shared" si="17"/>
        <v>0</v>
      </c>
    </row>
    <row r="1107" spans="1:9" ht="15.75" outlineLevel="7">
      <c r="A1107" s="44" t="s">
        <v>1398</v>
      </c>
      <c r="B1107" s="46" t="s">
        <v>1728</v>
      </c>
      <c r="C1107" s="43" t="s">
        <v>1330</v>
      </c>
      <c r="D1107" s="43" t="s">
        <v>1329</v>
      </c>
      <c r="E1107" s="43" t="s">
        <v>1763</v>
      </c>
      <c r="F1107" s="47">
        <v>100000</v>
      </c>
      <c r="G1107" s="47">
        <v>100000</v>
      </c>
      <c r="H1107" s="47">
        <v>0</v>
      </c>
      <c r="I1107" s="61">
        <f t="shared" si="17"/>
        <v>0</v>
      </c>
    </row>
    <row r="1108" spans="1:9" ht="15.75" outlineLevel="7">
      <c r="A1108" s="44" t="s">
        <v>851</v>
      </c>
      <c r="B1108" s="46" t="s">
        <v>21</v>
      </c>
      <c r="C1108" s="44" t="s">
        <v>1330</v>
      </c>
      <c r="D1108" s="44" t="s">
        <v>1329</v>
      </c>
      <c r="E1108" s="44" t="s">
        <v>1331</v>
      </c>
      <c r="F1108" s="50">
        <v>100000</v>
      </c>
      <c r="G1108" s="50">
        <v>100000</v>
      </c>
      <c r="H1108" s="50">
        <v>0</v>
      </c>
      <c r="I1108" s="48">
        <f t="shared" si="17"/>
        <v>0</v>
      </c>
    </row>
    <row r="1109" spans="1:9" ht="63" outlineLevel="3">
      <c r="A1109" s="44" t="s">
        <v>1397</v>
      </c>
      <c r="B1109" s="46" t="s">
        <v>1265</v>
      </c>
      <c r="C1109" s="43" t="s">
        <v>1263</v>
      </c>
      <c r="D1109" s="43"/>
      <c r="E1109" s="43"/>
      <c r="F1109" s="47">
        <v>389900</v>
      </c>
      <c r="G1109" s="47">
        <v>408629.33</v>
      </c>
      <c r="H1109" s="47">
        <v>324697.61</v>
      </c>
      <c r="I1109" s="61">
        <f t="shared" si="17"/>
        <v>79.460182165582665</v>
      </c>
    </row>
    <row r="1110" spans="1:9" ht="47.25" outlineLevel="7">
      <c r="A1110" s="44" t="s">
        <v>1396</v>
      </c>
      <c r="B1110" s="46" t="s">
        <v>134</v>
      </c>
      <c r="C1110" s="43" t="s">
        <v>1263</v>
      </c>
      <c r="D1110" s="43" t="s">
        <v>135</v>
      </c>
      <c r="E1110" s="43"/>
      <c r="F1110" s="47">
        <v>389900</v>
      </c>
      <c r="G1110" s="47">
        <v>408629.33</v>
      </c>
      <c r="H1110" s="47">
        <v>324697.61</v>
      </c>
      <c r="I1110" s="61">
        <f t="shared" si="17"/>
        <v>79.460182165582665</v>
      </c>
    </row>
    <row r="1111" spans="1:9" ht="15.75" outlineLevel="7">
      <c r="A1111" s="44" t="s">
        <v>1395</v>
      </c>
      <c r="B1111" s="46" t="s">
        <v>1728</v>
      </c>
      <c r="C1111" s="43" t="s">
        <v>1263</v>
      </c>
      <c r="D1111" s="43" t="s">
        <v>135</v>
      </c>
      <c r="E1111" s="43" t="s">
        <v>1763</v>
      </c>
      <c r="F1111" s="47">
        <v>389900</v>
      </c>
      <c r="G1111" s="47">
        <v>408629.33</v>
      </c>
      <c r="H1111" s="47">
        <v>324697.61</v>
      </c>
      <c r="I1111" s="61">
        <f t="shared" si="17"/>
        <v>79.460182165582665</v>
      </c>
    </row>
    <row r="1112" spans="1:9" ht="15.75" outlineLevel="7">
      <c r="A1112" s="44" t="s">
        <v>1394</v>
      </c>
      <c r="B1112" s="46" t="s">
        <v>24</v>
      </c>
      <c r="C1112" s="44" t="s">
        <v>1263</v>
      </c>
      <c r="D1112" s="44" t="s">
        <v>135</v>
      </c>
      <c r="E1112" s="44" t="s">
        <v>347</v>
      </c>
      <c r="F1112" s="50">
        <v>389900</v>
      </c>
      <c r="G1112" s="50">
        <v>408629.33</v>
      </c>
      <c r="H1112" s="50">
        <v>324697.61</v>
      </c>
      <c r="I1112" s="48">
        <f t="shared" si="17"/>
        <v>79.460182165582665</v>
      </c>
    </row>
    <row r="1113" spans="1:9" ht="94.5" outlineLevel="3">
      <c r="A1113" s="44" t="s">
        <v>1393</v>
      </c>
      <c r="B1113" s="46" t="s">
        <v>1215</v>
      </c>
      <c r="C1113" s="43" t="s">
        <v>1212</v>
      </c>
      <c r="D1113" s="43"/>
      <c r="E1113" s="43"/>
      <c r="F1113" s="47">
        <v>0</v>
      </c>
      <c r="G1113" s="47">
        <v>85000</v>
      </c>
      <c r="H1113" s="47">
        <v>84963</v>
      </c>
      <c r="I1113" s="61">
        <f t="shared" si="17"/>
        <v>99.956470588235291</v>
      </c>
    </row>
    <row r="1114" spans="1:9" ht="47.25" outlineLevel="7">
      <c r="A1114" s="44" t="s">
        <v>1392</v>
      </c>
      <c r="B1114" s="46" t="s">
        <v>134</v>
      </c>
      <c r="C1114" s="43" t="s">
        <v>1212</v>
      </c>
      <c r="D1114" s="43" t="s">
        <v>135</v>
      </c>
      <c r="E1114" s="43"/>
      <c r="F1114" s="47">
        <v>0</v>
      </c>
      <c r="G1114" s="47">
        <v>85000</v>
      </c>
      <c r="H1114" s="47">
        <v>84963</v>
      </c>
      <c r="I1114" s="61">
        <f t="shared" si="17"/>
        <v>99.956470588235291</v>
      </c>
    </row>
    <row r="1115" spans="1:9" ht="15.75" outlineLevel="7">
      <c r="A1115" s="44" t="s">
        <v>1391</v>
      </c>
      <c r="B1115" s="46" t="s">
        <v>1731</v>
      </c>
      <c r="C1115" s="43" t="s">
        <v>1212</v>
      </c>
      <c r="D1115" s="43" t="s">
        <v>135</v>
      </c>
      <c r="E1115" s="43" t="s">
        <v>1766</v>
      </c>
      <c r="F1115" s="47">
        <v>0</v>
      </c>
      <c r="G1115" s="47">
        <v>85000</v>
      </c>
      <c r="H1115" s="47">
        <v>84963</v>
      </c>
      <c r="I1115" s="61">
        <f t="shared" si="17"/>
        <v>99.956470588235291</v>
      </c>
    </row>
    <row r="1116" spans="1:9" ht="15.75" outlineLevel="7">
      <c r="A1116" s="44" t="s">
        <v>1390</v>
      </c>
      <c r="B1116" s="46" t="s">
        <v>35</v>
      </c>
      <c r="C1116" s="44" t="s">
        <v>1212</v>
      </c>
      <c r="D1116" s="44" t="s">
        <v>135</v>
      </c>
      <c r="E1116" s="44" t="s">
        <v>1213</v>
      </c>
      <c r="F1116" s="50">
        <v>0</v>
      </c>
      <c r="G1116" s="50">
        <v>85000</v>
      </c>
      <c r="H1116" s="50">
        <v>84963</v>
      </c>
      <c r="I1116" s="48">
        <f t="shared" si="17"/>
        <v>99.956470588235291</v>
      </c>
    </row>
    <row r="1117" spans="1:9" ht="94.5" outlineLevel="3">
      <c r="A1117" s="44" t="s">
        <v>1389</v>
      </c>
      <c r="B1117" s="46" t="s">
        <v>1348</v>
      </c>
      <c r="C1117" s="43" t="s">
        <v>1347</v>
      </c>
      <c r="D1117" s="43"/>
      <c r="E1117" s="43"/>
      <c r="F1117" s="47">
        <v>2047000</v>
      </c>
      <c r="G1117" s="47">
        <v>1746783.8</v>
      </c>
      <c r="H1117" s="47">
        <v>1692844.25</v>
      </c>
      <c r="I1117" s="61">
        <f t="shared" si="17"/>
        <v>96.912064904655054</v>
      </c>
    </row>
    <row r="1118" spans="1:9" ht="31.5" outlineLevel="7">
      <c r="A1118" s="44" t="s">
        <v>1388</v>
      </c>
      <c r="B1118" s="46" t="s">
        <v>360</v>
      </c>
      <c r="C1118" s="43" t="s">
        <v>1347</v>
      </c>
      <c r="D1118" s="43" t="s">
        <v>361</v>
      </c>
      <c r="E1118" s="43"/>
      <c r="F1118" s="47">
        <v>1572000</v>
      </c>
      <c r="G1118" s="47">
        <v>1340672</v>
      </c>
      <c r="H1118" s="47">
        <v>1286732.45</v>
      </c>
      <c r="I1118" s="61">
        <f t="shared" si="17"/>
        <v>95.976678113662388</v>
      </c>
    </row>
    <row r="1119" spans="1:9" ht="15.75" outlineLevel="7">
      <c r="A1119" s="44" t="s">
        <v>1387</v>
      </c>
      <c r="B1119" s="46" t="s">
        <v>1728</v>
      </c>
      <c r="C1119" s="43" t="s">
        <v>1347</v>
      </c>
      <c r="D1119" s="43" t="s">
        <v>361</v>
      </c>
      <c r="E1119" s="43" t="s">
        <v>1763</v>
      </c>
      <c r="F1119" s="47">
        <v>1572000</v>
      </c>
      <c r="G1119" s="47">
        <v>1340672</v>
      </c>
      <c r="H1119" s="47">
        <v>1286732.45</v>
      </c>
      <c r="I1119" s="61">
        <f t="shared" si="17"/>
        <v>95.976678113662388</v>
      </c>
    </row>
    <row r="1120" spans="1:9" ht="63" outlineLevel="7">
      <c r="A1120" s="44" t="s">
        <v>1386</v>
      </c>
      <c r="B1120" s="46" t="s">
        <v>12</v>
      </c>
      <c r="C1120" s="44" t="s">
        <v>1347</v>
      </c>
      <c r="D1120" s="44" t="s">
        <v>361</v>
      </c>
      <c r="E1120" s="44" t="s">
        <v>785</v>
      </c>
      <c r="F1120" s="50">
        <v>1572000</v>
      </c>
      <c r="G1120" s="50">
        <v>1340672</v>
      </c>
      <c r="H1120" s="50">
        <v>1286732.45</v>
      </c>
      <c r="I1120" s="48">
        <f t="shared" si="17"/>
        <v>95.976678113662388</v>
      </c>
    </row>
    <row r="1121" spans="1:9" ht="63" outlineLevel="7">
      <c r="A1121" s="44" t="s">
        <v>1385</v>
      </c>
      <c r="B1121" s="46" t="s">
        <v>355</v>
      </c>
      <c r="C1121" s="43" t="s">
        <v>1347</v>
      </c>
      <c r="D1121" s="43" t="s">
        <v>356</v>
      </c>
      <c r="E1121" s="43"/>
      <c r="F1121" s="47">
        <v>475000</v>
      </c>
      <c r="G1121" s="47">
        <v>406111.8</v>
      </c>
      <c r="H1121" s="47">
        <v>406111.8</v>
      </c>
      <c r="I1121" s="61">
        <f t="shared" si="17"/>
        <v>100</v>
      </c>
    </row>
    <row r="1122" spans="1:9" ht="15.75" outlineLevel="7">
      <c r="A1122" s="44" t="s">
        <v>1384</v>
      </c>
      <c r="B1122" s="46" t="s">
        <v>1728</v>
      </c>
      <c r="C1122" s="43" t="s">
        <v>1347</v>
      </c>
      <c r="D1122" s="43" t="s">
        <v>356</v>
      </c>
      <c r="E1122" s="43" t="s">
        <v>1763</v>
      </c>
      <c r="F1122" s="47">
        <v>475000</v>
      </c>
      <c r="G1122" s="47">
        <v>406111.8</v>
      </c>
      <c r="H1122" s="47">
        <v>406111.8</v>
      </c>
      <c r="I1122" s="61">
        <f t="shared" si="17"/>
        <v>100</v>
      </c>
    </row>
    <row r="1123" spans="1:9" ht="63" outlineLevel="7">
      <c r="A1123" s="44" t="s">
        <v>1383</v>
      </c>
      <c r="B1123" s="46" t="s">
        <v>12</v>
      </c>
      <c r="C1123" s="44" t="s">
        <v>1347</v>
      </c>
      <c r="D1123" s="44" t="s">
        <v>356</v>
      </c>
      <c r="E1123" s="44" t="s">
        <v>785</v>
      </c>
      <c r="F1123" s="50">
        <v>475000</v>
      </c>
      <c r="G1123" s="50">
        <v>406111.8</v>
      </c>
      <c r="H1123" s="50">
        <v>406111.8</v>
      </c>
      <c r="I1123" s="48">
        <f t="shared" si="17"/>
        <v>100</v>
      </c>
    </row>
    <row r="1124" spans="1:9" ht="47.25" outlineLevel="1" collapsed="1">
      <c r="A1124" s="44" t="s">
        <v>1382</v>
      </c>
      <c r="B1124" s="46" t="s">
        <v>292</v>
      </c>
      <c r="C1124" s="43" t="s">
        <v>293</v>
      </c>
      <c r="D1124" s="43"/>
      <c r="E1124" s="43"/>
      <c r="F1124" s="47">
        <v>1816800</v>
      </c>
      <c r="G1124" s="47">
        <v>3714100</v>
      </c>
      <c r="H1124" s="47">
        <v>3653143.6</v>
      </c>
      <c r="I1124" s="61">
        <f t="shared" si="17"/>
        <v>98.358784093050815</v>
      </c>
    </row>
    <row r="1125" spans="1:9" ht="31.5" outlineLevel="2">
      <c r="A1125" s="44" t="s">
        <v>1381</v>
      </c>
      <c r="B1125" s="46" t="s">
        <v>289</v>
      </c>
      <c r="C1125" s="43" t="s">
        <v>290</v>
      </c>
      <c r="D1125" s="43"/>
      <c r="E1125" s="43"/>
      <c r="F1125" s="47">
        <v>1816800</v>
      </c>
      <c r="G1125" s="47">
        <v>3714100</v>
      </c>
      <c r="H1125" s="47">
        <v>3653143.6</v>
      </c>
      <c r="I1125" s="61">
        <f t="shared" si="17"/>
        <v>98.358784093050815</v>
      </c>
    </row>
    <row r="1126" spans="1:9" ht="78.75" outlineLevel="3">
      <c r="A1126" s="44" t="s">
        <v>1380</v>
      </c>
      <c r="B1126" s="46" t="s">
        <v>339</v>
      </c>
      <c r="C1126" s="43" t="s">
        <v>336</v>
      </c>
      <c r="D1126" s="43"/>
      <c r="E1126" s="43"/>
      <c r="F1126" s="47">
        <v>1445200</v>
      </c>
      <c r="G1126" s="47">
        <v>1472500</v>
      </c>
      <c r="H1126" s="47">
        <v>1472500</v>
      </c>
      <c r="I1126" s="61">
        <f t="shared" si="17"/>
        <v>100</v>
      </c>
    </row>
    <row r="1127" spans="1:9" ht="15.75" outlineLevel="7">
      <c r="A1127" s="44" t="s">
        <v>1379</v>
      </c>
      <c r="B1127" s="46" t="s">
        <v>334</v>
      </c>
      <c r="C1127" s="43" t="s">
        <v>336</v>
      </c>
      <c r="D1127" s="43" t="s">
        <v>335</v>
      </c>
      <c r="E1127" s="43"/>
      <c r="F1127" s="47">
        <v>1445200</v>
      </c>
      <c r="G1127" s="47">
        <v>1472500</v>
      </c>
      <c r="H1127" s="47">
        <v>1472500</v>
      </c>
      <c r="I1127" s="61">
        <f t="shared" si="17"/>
        <v>100</v>
      </c>
    </row>
    <row r="1128" spans="1:9" ht="15.75" outlineLevel="7">
      <c r="A1128" s="44" t="s">
        <v>1378</v>
      </c>
      <c r="B1128" s="46" t="s">
        <v>1729</v>
      </c>
      <c r="C1128" s="43" t="s">
        <v>336</v>
      </c>
      <c r="D1128" s="43" t="s">
        <v>335</v>
      </c>
      <c r="E1128" s="43" t="s">
        <v>1764</v>
      </c>
      <c r="F1128" s="47">
        <v>1445200</v>
      </c>
      <c r="G1128" s="47">
        <v>1472500</v>
      </c>
      <c r="H1128" s="47">
        <v>1472500</v>
      </c>
      <c r="I1128" s="61">
        <f t="shared" si="17"/>
        <v>100</v>
      </c>
    </row>
    <row r="1129" spans="1:9" ht="15.75" outlineLevel="7">
      <c r="A1129" s="44" t="s">
        <v>1377</v>
      </c>
      <c r="B1129" s="46" t="s">
        <v>27</v>
      </c>
      <c r="C1129" s="44" t="s">
        <v>336</v>
      </c>
      <c r="D1129" s="44" t="s">
        <v>335</v>
      </c>
      <c r="E1129" s="44" t="s">
        <v>337</v>
      </c>
      <c r="F1129" s="50">
        <v>1445200</v>
      </c>
      <c r="G1129" s="50">
        <v>1472500</v>
      </c>
      <c r="H1129" s="50">
        <v>1472500</v>
      </c>
      <c r="I1129" s="48">
        <f t="shared" si="17"/>
        <v>100</v>
      </c>
    </row>
    <row r="1130" spans="1:9" ht="110.25" outlineLevel="3">
      <c r="A1130" s="44" t="s">
        <v>1376</v>
      </c>
      <c r="B1130" s="46" t="s">
        <v>349</v>
      </c>
      <c r="C1130" s="43" t="s">
        <v>346</v>
      </c>
      <c r="D1130" s="43"/>
      <c r="E1130" s="43"/>
      <c r="F1130" s="47">
        <v>51600</v>
      </c>
      <c r="G1130" s="47">
        <v>51600</v>
      </c>
      <c r="H1130" s="47">
        <v>51600</v>
      </c>
      <c r="I1130" s="61">
        <f t="shared" si="17"/>
        <v>100</v>
      </c>
    </row>
    <row r="1131" spans="1:9" ht="15.75" outlineLevel="7">
      <c r="A1131" s="44" t="s">
        <v>1375</v>
      </c>
      <c r="B1131" s="46" t="s">
        <v>220</v>
      </c>
      <c r="C1131" s="43" t="s">
        <v>346</v>
      </c>
      <c r="D1131" s="43" t="s">
        <v>221</v>
      </c>
      <c r="E1131" s="43"/>
      <c r="F1131" s="47">
        <v>51600</v>
      </c>
      <c r="G1131" s="47">
        <v>51600</v>
      </c>
      <c r="H1131" s="47">
        <v>51600</v>
      </c>
      <c r="I1131" s="61">
        <f t="shared" si="17"/>
        <v>100</v>
      </c>
    </row>
    <row r="1132" spans="1:9" ht="15.75" outlineLevel="7">
      <c r="A1132" s="44" t="s">
        <v>1374</v>
      </c>
      <c r="B1132" s="46" t="s">
        <v>1728</v>
      </c>
      <c r="C1132" s="43" t="s">
        <v>346</v>
      </c>
      <c r="D1132" s="43" t="s">
        <v>221</v>
      </c>
      <c r="E1132" s="43" t="s">
        <v>1763</v>
      </c>
      <c r="F1132" s="47">
        <v>51600</v>
      </c>
      <c r="G1132" s="47">
        <v>51600</v>
      </c>
      <c r="H1132" s="47">
        <v>51600</v>
      </c>
      <c r="I1132" s="61">
        <f t="shared" si="17"/>
        <v>100</v>
      </c>
    </row>
    <row r="1133" spans="1:9" ht="15.75" outlineLevel="7">
      <c r="A1133" s="44" t="s">
        <v>1373</v>
      </c>
      <c r="B1133" s="46" t="s">
        <v>24</v>
      </c>
      <c r="C1133" s="44" t="s">
        <v>346</v>
      </c>
      <c r="D1133" s="44" t="s">
        <v>221</v>
      </c>
      <c r="E1133" s="44" t="s">
        <v>347</v>
      </c>
      <c r="F1133" s="50">
        <v>51600</v>
      </c>
      <c r="G1133" s="50">
        <v>51600</v>
      </c>
      <c r="H1133" s="50">
        <v>51600</v>
      </c>
      <c r="I1133" s="48">
        <f t="shared" si="17"/>
        <v>100</v>
      </c>
    </row>
    <row r="1134" spans="1:9" ht="94.5" outlineLevel="3">
      <c r="A1134" s="44" t="s">
        <v>1372</v>
      </c>
      <c r="B1134" s="46" t="s">
        <v>287</v>
      </c>
      <c r="C1134" s="43" t="s">
        <v>285</v>
      </c>
      <c r="D1134" s="43"/>
      <c r="E1134" s="43"/>
      <c r="F1134" s="47">
        <v>320000</v>
      </c>
      <c r="G1134" s="47">
        <v>320000</v>
      </c>
      <c r="H1134" s="47">
        <v>264043.59999999998</v>
      </c>
      <c r="I1134" s="61">
        <f t="shared" si="17"/>
        <v>82.51362499999999</v>
      </c>
    </row>
    <row r="1135" spans="1:9" ht="15.75" outlineLevel="7">
      <c r="A1135" s="44" t="s">
        <v>1371</v>
      </c>
      <c r="B1135" s="46" t="s">
        <v>220</v>
      </c>
      <c r="C1135" s="43" t="s">
        <v>285</v>
      </c>
      <c r="D1135" s="43" t="s">
        <v>221</v>
      </c>
      <c r="E1135" s="43"/>
      <c r="F1135" s="47">
        <v>320000</v>
      </c>
      <c r="G1135" s="47">
        <v>320000</v>
      </c>
      <c r="H1135" s="47">
        <v>264043.59999999998</v>
      </c>
      <c r="I1135" s="61">
        <f t="shared" si="17"/>
        <v>82.51362499999999</v>
      </c>
    </row>
    <row r="1136" spans="1:9" ht="15.75" outlineLevel="7">
      <c r="A1136" s="44" t="s">
        <v>1370</v>
      </c>
      <c r="B1136" s="46" t="s">
        <v>1732</v>
      </c>
      <c r="C1136" s="43" t="s">
        <v>285</v>
      </c>
      <c r="D1136" s="43" t="s">
        <v>221</v>
      </c>
      <c r="E1136" s="43" t="s">
        <v>1767</v>
      </c>
      <c r="F1136" s="47">
        <v>320000</v>
      </c>
      <c r="G1136" s="47">
        <v>320000</v>
      </c>
      <c r="H1136" s="47">
        <v>264043.59999999998</v>
      </c>
      <c r="I1136" s="61">
        <f t="shared" si="17"/>
        <v>82.51362499999999</v>
      </c>
    </row>
    <row r="1137" spans="1:9" ht="15.75" outlineLevel="7">
      <c r="A1137" s="44" t="s">
        <v>1369</v>
      </c>
      <c r="B1137" s="46" t="s">
        <v>49</v>
      </c>
      <c r="C1137" s="44" t="s">
        <v>285</v>
      </c>
      <c r="D1137" s="44" t="s">
        <v>221</v>
      </c>
      <c r="E1137" s="44" t="s">
        <v>281</v>
      </c>
      <c r="F1137" s="50">
        <v>320000</v>
      </c>
      <c r="G1137" s="50">
        <v>320000</v>
      </c>
      <c r="H1137" s="50">
        <v>264043.59999999998</v>
      </c>
      <c r="I1137" s="48">
        <f t="shared" si="17"/>
        <v>82.51362499999999</v>
      </c>
    </row>
    <row r="1138" spans="1:9" ht="94.5" outlineLevel="3">
      <c r="A1138" s="44" t="s">
        <v>1368</v>
      </c>
      <c r="B1138" s="46" t="s">
        <v>283</v>
      </c>
      <c r="C1138" s="43" t="s">
        <v>280</v>
      </c>
      <c r="D1138" s="43"/>
      <c r="E1138" s="43"/>
      <c r="F1138" s="47">
        <v>0</v>
      </c>
      <c r="G1138" s="47">
        <v>1870000</v>
      </c>
      <c r="H1138" s="47">
        <v>1865000</v>
      </c>
      <c r="I1138" s="61">
        <f t="shared" si="17"/>
        <v>99.732620320855617</v>
      </c>
    </row>
    <row r="1139" spans="1:9" ht="15.75" outlineLevel="7">
      <c r="A1139" s="44" t="s">
        <v>1367</v>
      </c>
      <c r="B1139" s="46" t="s">
        <v>220</v>
      </c>
      <c r="C1139" s="43" t="s">
        <v>280</v>
      </c>
      <c r="D1139" s="43" t="s">
        <v>221</v>
      </c>
      <c r="E1139" s="43"/>
      <c r="F1139" s="47">
        <v>0</v>
      </c>
      <c r="G1139" s="47">
        <v>1870000</v>
      </c>
      <c r="H1139" s="47">
        <v>1865000</v>
      </c>
      <c r="I1139" s="61">
        <f t="shared" si="17"/>
        <v>99.732620320855617</v>
      </c>
    </row>
    <row r="1140" spans="1:9" ht="15.75" outlineLevel="7">
      <c r="A1140" s="44" t="s">
        <v>1366</v>
      </c>
      <c r="B1140" s="46" t="s">
        <v>1732</v>
      </c>
      <c r="C1140" s="43" t="s">
        <v>280</v>
      </c>
      <c r="D1140" s="43" t="s">
        <v>221</v>
      </c>
      <c r="E1140" s="43" t="s">
        <v>1767</v>
      </c>
      <c r="F1140" s="47">
        <v>0</v>
      </c>
      <c r="G1140" s="47">
        <v>1870000</v>
      </c>
      <c r="H1140" s="47">
        <v>1865000</v>
      </c>
      <c r="I1140" s="61">
        <f t="shared" si="17"/>
        <v>99.732620320855617</v>
      </c>
    </row>
    <row r="1141" spans="1:9" ht="15.75" outlineLevel="7">
      <c r="A1141" s="44" t="s">
        <v>1365</v>
      </c>
      <c r="B1141" s="46" t="s">
        <v>49</v>
      </c>
      <c r="C1141" s="44" t="s">
        <v>280</v>
      </c>
      <c r="D1141" s="44" t="s">
        <v>221</v>
      </c>
      <c r="E1141" s="44" t="s">
        <v>281</v>
      </c>
      <c r="F1141" s="50">
        <v>0</v>
      </c>
      <c r="G1141" s="50">
        <v>1870000</v>
      </c>
      <c r="H1141" s="50">
        <v>1865000</v>
      </c>
      <c r="I1141" s="48">
        <f t="shared" si="17"/>
        <v>99.732620320855617</v>
      </c>
    </row>
    <row r="1142" spans="1:9" ht="15.75">
      <c r="A1142" s="51" t="s">
        <v>87</v>
      </c>
      <c r="B1142" s="52"/>
      <c r="C1142" s="54"/>
      <c r="D1142" s="54"/>
      <c r="E1142" s="54"/>
      <c r="F1142" s="53">
        <v>561826800</v>
      </c>
      <c r="G1142" s="53">
        <v>706593663.94000006</v>
      </c>
      <c r="H1142" s="53">
        <v>674929818.04999995</v>
      </c>
      <c r="I1142" s="61">
        <f t="shared" si="17"/>
        <v>95.51880415776148</v>
      </c>
    </row>
  </sheetData>
  <autoFilter ref="B6:E1142"/>
  <mergeCells count="1">
    <mergeCell ref="A4:I4"/>
  </mergeCells>
  <pageMargins left="0.78740157480314965" right="0.78740157480314965" top="1.1811023622047245" bottom="0.59055118110236227" header="0.51181102362204722" footer="0.51181102362204722"/>
  <pageSetup paperSize="9" scale="92" fitToHeight="0" orientation="landscape" r:id="rId1"/>
  <headerFooter alignWithMargins="0"/>
</worksheet>
</file>

<file path=xl/worksheets/sheet6.xml><?xml version="1.0" encoding="utf-8"?>
<worksheet xmlns="http://schemas.openxmlformats.org/spreadsheetml/2006/main" xmlns:r="http://schemas.openxmlformats.org/officeDocument/2006/relationships">
  <sheetPr transitionEvaluation="1">
    <pageSetUpPr fitToPage="1"/>
  </sheetPr>
  <dimension ref="A1:J16"/>
  <sheetViews>
    <sheetView showGridLines="0" workbookViewId="0">
      <selection activeCell="E3" sqref="E3"/>
    </sheetView>
  </sheetViews>
  <sheetFormatPr defaultRowHeight="12.75" customHeight="1"/>
  <cols>
    <col min="1" max="1" width="10.28515625" style="13" customWidth="1"/>
    <col min="2" max="2" width="63" style="13" customWidth="1"/>
    <col min="3" max="5" width="15.42578125" style="13" customWidth="1"/>
    <col min="6" max="6" width="9.140625" style="13" customWidth="1"/>
    <col min="7" max="7" width="13.140625" style="3" customWidth="1"/>
    <col min="8" max="10" width="9.140625" style="3" customWidth="1"/>
    <col min="11" max="16384" width="9.140625" style="3"/>
  </cols>
  <sheetData>
    <row r="1" spans="1:10" ht="12.75" customHeight="1">
      <c r="F1" s="5" t="s">
        <v>1750</v>
      </c>
    </row>
    <row r="2" spans="1:10" ht="12.75" customHeight="1">
      <c r="F2" s="5" t="s">
        <v>88</v>
      </c>
    </row>
    <row r="3" spans="1:10" ht="12.75" customHeight="1">
      <c r="E3" s="13" t="s">
        <v>1995</v>
      </c>
    </row>
    <row r="4" spans="1:10" ht="70.5" customHeight="1">
      <c r="A4" s="209" t="s">
        <v>1752</v>
      </c>
      <c r="B4" s="209"/>
      <c r="C4" s="209"/>
      <c r="D4" s="209"/>
      <c r="E4" s="209"/>
      <c r="F4" s="209"/>
      <c r="G4" s="41"/>
      <c r="H4" s="41"/>
      <c r="I4" s="40"/>
      <c r="J4" s="40"/>
    </row>
    <row r="5" spans="1:10" ht="15.75">
      <c r="A5" s="42"/>
      <c r="B5" s="42"/>
      <c r="C5" s="42"/>
      <c r="D5" s="42"/>
      <c r="E5" s="42"/>
      <c r="F5" s="42"/>
      <c r="G5" s="38"/>
      <c r="H5" s="38"/>
      <c r="I5" s="38"/>
      <c r="J5" s="38"/>
    </row>
    <row r="6" spans="1:10" ht="75.75" customHeight="1">
      <c r="A6" s="44" t="s">
        <v>119</v>
      </c>
      <c r="B6" s="44" t="s">
        <v>1751</v>
      </c>
      <c r="C6" s="12" t="s">
        <v>92</v>
      </c>
      <c r="D6" s="12" t="s">
        <v>93</v>
      </c>
      <c r="E6" s="12" t="s">
        <v>94</v>
      </c>
      <c r="F6" s="55" t="s">
        <v>117</v>
      </c>
    </row>
    <row r="7" spans="1:10" ht="39.75" customHeight="1">
      <c r="A7" s="44" t="s">
        <v>2</v>
      </c>
      <c r="B7" s="46" t="s">
        <v>1749</v>
      </c>
      <c r="C7" s="50">
        <v>383200</v>
      </c>
      <c r="D7" s="50">
        <v>383200</v>
      </c>
      <c r="E7" s="50">
        <v>383200</v>
      </c>
      <c r="F7" s="57">
        <f>E7/D7*100</f>
        <v>100</v>
      </c>
    </row>
    <row r="8" spans="1:10" ht="32.25" customHeight="1">
      <c r="A8" s="44" t="s">
        <v>4</v>
      </c>
      <c r="B8" s="46" t="s">
        <v>1748</v>
      </c>
      <c r="C8" s="50">
        <v>1014300</v>
      </c>
      <c r="D8" s="50">
        <v>1014300</v>
      </c>
      <c r="E8" s="50">
        <v>1014300</v>
      </c>
      <c r="F8" s="57">
        <f t="shared" ref="F8:F16" si="0">E8/D8*100</f>
        <v>100</v>
      </c>
    </row>
    <row r="9" spans="1:10" ht="39.75" customHeight="1">
      <c r="A9" s="44" t="s">
        <v>7</v>
      </c>
      <c r="B9" s="46" t="s">
        <v>1747</v>
      </c>
      <c r="C9" s="50">
        <v>1290000</v>
      </c>
      <c r="D9" s="50">
        <v>1290000</v>
      </c>
      <c r="E9" s="50">
        <v>1290000</v>
      </c>
      <c r="F9" s="57">
        <f t="shared" si="0"/>
        <v>100</v>
      </c>
    </row>
    <row r="10" spans="1:10" ht="39.75" customHeight="1">
      <c r="A10" s="44" t="s">
        <v>10</v>
      </c>
      <c r="B10" s="46" t="s">
        <v>1746</v>
      </c>
      <c r="C10" s="50">
        <v>311700</v>
      </c>
      <c r="D10" s="50">
        <v>311700</v>
      </c>
      <c r="E10" s="50">
        <v>311700</v>
      </c>
      <c r="F10" s="57">
        <f t="shared" si="0"/>
        <v>100</v>
      </c>
    </row>
    <row r="11" spans="1:10" ht="39.75" customHeight="1">
      <c r="A11" s="44" t="s">
        <v>13</v>
      </c>
      <c r="B11" s="46" t="s">
        <v>1745</v>
      </c>
      <c r="C11" s="50">
        <v>2080600</v>
      </c>
      <c r="D11" s="50">
        <v>2080600</v>
      </c>
      <c r="E11" s="50">
        <v>2080600</v>
      </c>
      <c r="F11" s="57">
        <f t="shared" si="0"/>
        <v>100</v>
      </c>
    </row>
    <row r="12" spans="1:10" ht="39.75" customHeight="1">
      <c r="A12" s="44" t="s">
        <v>16</v>
      </c>
      <c r="B12" s="46" t="s">
        <v>1744</v>
      </c>
      <c r="C12" s="50">
        <v>717300</v>
      </c>
      <c r="D12" s="50">
        <v>717300</v>
      </c>
      <c r="E12" s="50">
        <v>717300</v>
      </c>
      <c r="F12" s="57">
        <f t="shared" si="0"/>
        <v>100</v>
      </c>
    </row>
    <row r="13" spans="1:10" ht="39.75" customHeight="1">
      <c r="A13" s="44" t="s">
        <v>19</v>
      </c>
      <c r="B13" s="46" t="s">
        <v>1743</v>
      </c>
      <c r="C13" s="50">
        <v>1574600</v>
      </c>
      <c r="D13" s="50">
        <v>1574600</v>
      </c>
      <c r="E13" s="50">
        <v>1574600</v>
      </c>
      <c r="F13" s="57">
        <f t="shared" si="0"/>
        <v>100</v>
      </c>
    </row>
    <row r="14" spans="1:10" ht="39.75" customHeight="1">
      <c r="A14" s="44" t="s">
        <v>22</v>
      </c>
      <c r="B14" s="46" t="s">
        <v>1742</v>
      </c>
      <c r="C14" s="50">
        <v>1619700</v>
      </c>
      <c r="D14" s="50">
        <v>1619700</v>
      </c>
      <c r="E14" s="50">
        <v>1619700</v>
      </c>
      <c r="F14" s="57">
        <f t="shared" si="0"/>
        <v>100</v>
      </c>
    </row>
    <row r="15" spans="1:10" ht="39.75" customHeight="1">
      <c r="A15" s="44" t="s">
        <v>25</v>
      </c>
      <c r="B15" s="46" t="s">
        <v>1741</v>
      </c>
      <c r="C15" s="50">
        <v>1253200</v>
      </c>
      <c r="D15" s="50">
        <v>1253200</v>
      </c>
      <c r="E15" s="50">
        <v>1253200</v>
      </c>
      <c r="F15" s="57">
        <f t="shared" si="0"/>
        <v>100</v>
      </c>
    </row>
    <row r="16" spans="1:10" ht="13.35" customHeight="1">
      <c r="A16" s="51" t="s">
        <v>87</v>
      </c>
      <c r="B16" s="58"/>
      <c r="C16" s="53">
        <v>10244600</v>
      </c>
      <c r="D16" s="53">
        <v>10244600</v>
      </c>
      <c r="E16" s="53">
        <v>10244600</v>
      </c>
      <c r="F16" s="59">
        <f t="shared" si="0"/>
        <v>100</v>
      </c>
    </row>
  </sheetData>
  <mergeCells count="1">
    <mergeCell ref="A4:F4"/>
  </mergeCells>
  <pageMargins left="0.78740157480314965" right="0.78740157480314965" top="1.1811023622047245" bottom="0.59055118110236227" header="0.51181102362204722" footer="0.51181102362204722"/>
  <pageSetup paperSize="9" fitToHeight="0" orientation="landscape" r:id="rId1"/>
  <headerFooter alignWithMargins="0"/>
</worksheet>
</file>

<file path=xl/worksheets/sheet7.xml><?xml version="1.0" encoding="utf-8"?>
<worksheet xmlns="http://schemas.openxmlformats.org/spreadsheetml/2006/main" xmlns:r="http://schemas.openxmlformats.org/officeDocument/2006/relationships">
  <sheetPr transitionEvaluation="1">
    <pageSetUpPr fitToPage="1"/>
  </sheetPr>
  <dimension ref="A1:J13"/>
  <sheetViews>
    <sheetView showGridLines="0" workbookViewId="0">
      <selection activeCell="E3" sqref="E3"/>
    </sheetView>
  </sheetViews>
  <sheetFormatPr defaultRowHeight="12.75" customHeight="1"/>
  <cols>
    <col min="1" max="1" width="10.28515625" style="13" customWidth="1"/>
    <col min="2" max="2" width="57.5703125" style="13" customWidth="1"/>
    <col min="3" max="5" width="15.42578125" style="13" customWidth="1"/>
    <col min="6" max="6" width="9.140625" style="13" customWidth="1"/>
    <col min="7" max="7" width="13.140625" style="3" customWidth="1"/>
    <col min="8" max="10" width="9.140625" style="3" customWidth="1"/>
    <col min="11" max="16384" width="9.140625" style="3"/>
  </cols>
  <sheetData>
    <row r="1" spans="1:10" ht="12.75" customHeight="1">
      <c r="F1" s="5" t="s">
        <v>1753</v>
      </c>
    </row>
    <row r="2" spans="1:10" ht="12.75" customHeight="1">
      <c r="F2" s="5" t="s">
        <v>88</v>
      </c>
    </row>
    <row r="3" spans="1:10" ht="12.75" customHeight="1">
      <c r="E3" s="13" t="s">
        <v>1995</v>
      </c>
    </row>
    <row r="4" spans="1:10" ht="54" customHeight="1">
      <c r="A4" s="210" t="s">
        <v>1754</v>
      </c>
      <c r="B4" s="210"/>
      <c r="C4" s="210"/>
      <c r="D4" s="210"/>
      <c r="E4" s="210"/>
      <c r="F4" s="210"/>
      <c r="G4" s="41"/>
      <c r="H4" s="41"/>
      <c r="I4" s="40"/>
      <c r="J4" s="40"/>
    </row>
    <row r="5" spans="1:10" ht="15.75">
      <c r="A5" s="60"/>
      <c r="B5" s="60"/>
      <c r="C5" s="60"/>
      <c r="D5" s="60"/>
      <c r="E5" s="60"/>
      <c r="F5" s="60"/>
      <c r="G5" s="39"/>
      <c r="H5" s="39"/>
      <c r="I5" s="38"/>
      <c r="J5" s="38"/>
    </row>
    <row r="6" spans="1:10" ht="78.75" customHeight="1">
      <c r="A6" s="44" t="s">
        <v>119</v>
      </c>
      <c r="B6" s="44" t="s">
        <v>1751</v>
      </c>
      <c r="C6" s="12" t="s">
        <v>92</v>
      </c>
      <c r="D6" s="12" t="s">
        <v>93</v>
      </c>
      <c r="E6" s="12" t="s">
        <v>94</v>
      </c>
      <c r="F6" s="55" t="s">
        <v>117</v>
      </c>
    </row>
    <row r="7" spans="1:10" ht="31.5" customHeight="1">
      <c r="A7" s="44" t="s">
        <v>2</v>
      </c>
      <c r="B7" s="46" t="s">
        <v>1748</v>
      </c>
      <c r="C7" s="50">
        <v>1624600</v>
      </c>
      <c r="D7" s="50">
        <v>1624600</v>
      </c>
      <c r="E7" s="50">
        <v>1624600</v>
      </c>
      <c r="F7" s="57">
        <f>E7/D7*100</f>
        <v>100</v>
      </c>
    </row>
    <row r="8" spans="1:10" ht="39.75" customHeight="1">
      <c r="A8" s="44" t="s">
        <v>4</v>
      </c>
      <c r="B8" s="46" t="s">
        <v>1746</v>
      </c>
      <c r="C8" s="50">
        <v>2839500</v>
      </c>
      <c r="D8" s="50">
        <v>2839500</v>
      </c>
      <c r="E8" s="50">
        <v>2839500</v>
      </c>
      <c r="F8" s="57">
        <f t="shared" ref="F8:F13" si="0">E8/D8*100</f>
        <v>100</v>
      </c>
    </row>
    <row r="9" spans="1:10" ht="39.75" customHeight="1">
      <c r="A9" s="44" t="s">
        <v>7</v>
      </c>
      <c r="B9" s="46" t="s">
        <v>1744</v>
      </c>
      <c r="C9" s="50">
        <v>44700</v>
      </c>
      <c r="D9" s="50">
        <v>44700</v>
      </c>
      <c r="E9" s="50">
        <v>44700</v>
      </c>
      <c r="F9" s="57">
        <f t="shared" si="0"/>
        <v>100</v>
      </c>
    </row>
    <row r="10" spans="1:10" ht="39.75" customHeight="1">
      <c r="A10" s="44" t="s">
        <v>10</v>
      </c>
      <c r="B10" s="46" t="s">
        <v>1743</v>
      </c>
      <c r="C10" s="50">
        <v>2915100</v>
      </c>
      <c r="D10" s="50">
        <v>2915100</v>
      </c>
      <c r="E10" s="50">
        <v>2915100</v>
      </c>
      <c r="F10" s="57">
        <f t="shared" si="0"/>
        <v>100</v>
      </c>
    </row>
    <row r="11" spans="1:10" ht="39.75" customHeight="1">
      <c r="A11" s="44" t="s">
        <v>13</v>
      </c>
      <c r="B11" s="46" t="s">
        <v>1742</v>
      </c>
      <c r="C11" s="50">
        <v>1687500</v>
      </c>
      <c r="D11" s="50">
        <v>1687500</v>
      </c>
      <c r="E11" s="50">
        <v>1687500</v>
      </c>
      <c r="F11" s="57">
        <f t="shared" si="0"/>
        <v>100</v>
      </c>
    </row>
    <row r="12" spans="1:10" ht="39.75" customHeight="1">
      <c r="A12" s="44" t="s">
        <v>16</v>
      </c>
      <c r="B12" s="46" t="s">
        <v>1741</v>
      </c>
      <c r="C12" s="50">
        <v>2757700</v>
      </c>
      <c r="D12" s="50">
        <v>2757700</v>
      </c>
      <c r="E12" s="50">
        <v>2757700</v>
      </c>
      <c r="F12" s="57">
        <f t="shared" si="0"/>
        <v>100</v>
      </c>
    </row>
    <row r="13" spans="1:10" ht="18.75" customHeight="1">
      <c r="A13" s="51" t="s">
        <v>87</v>
      </c>
      <c r="B13" s="58"/>
      <c r="C13" s="53">
        <v>11869100</v>
      </c>
      <c r="D13" s="53">
        <v>11869100</v>
      </c>
      <c r="E13" s="53">
        <v>11869100</v>
      </c>
      <c r="F13" s="59">
        <f t="shared" si="0"/>
        <v>100</v>
      </c>
    </row>
  </sheetData>
  <mergeCells count="1">
    <mergeCell ref="A4:F4"/>
  </mergeCells>
  <pageMargins left="0.78740157480314965" right="0.78740157480314965" top="1.1811023622047245" bottom="0.59055118110236227" header="0.51181102362204722" footer="0.51181102362204722"/>
  <pageSetup paperSize="9" fitToHeight="0" orientation="landscape" r:id="rId1"/>
  <headerFooter alignWithMargins="0"/>
</worksheet>
</file>

<file path=xl/worksheets/sheet8.xml><?xml version="1.0" encoding="utf-8"?>
<worksheet xmlns="http://schemas.openxmlformats.org/spreadsheetml/2006/main" xmlns:r="http://schemas.openxmlformats.org/officeDocument/2006/relationships">
  <sheetPr transitionEvaluation="1">
    <pageSetUpPr fitToPage="1"/>
  </sheetPr>
  <dimension ref="A1:J16"/>
  <sheetViews>
    <sheetView showGridLines="0" workbookViewId="0">
      <selection activeCell="E3" sqref="E3"/>
    </sheetView>
  </sheetViews>
  <sheetFormatPr defaultRowHeight="12.75" customHeight="1"/>
  <cols>
    <col min="1" max="1" width="10.28515625" style="13" customWidth="1"/>
    <col min="2" max="2" width="64.5703125" style="13" customWidth="1"/>
    <col min="3" max="5" width="15.42578125" style="13" customWidth="1"/>
    <col min="6" max="6" width="9.140625" style="13" customWidth="1"/>
    <col min="7" max="7" width="13.140625" style="3" customWidth="1"/>
    <col min="8" max="10" width="9.140625" style="3" customWidth="1"/>
    <col min="11" max="16384" width="9.140625" style="3"/>
  </cols>
  <sheetData>
    <row r="1" spans="1:10" ht="12.75" customHeight="1">
      <c r="F1" s="5" t="s">
        <v>1756</v>
      </c>
    </row>
    <row r="2" spans="1:10" ht="12.75" customHeight="1">
      <c r="F2" s="5" t="s">
        <v>88</v>
      </c>
    </row>
    <row r="3" spans="1:10" ht="12.75" customHeight="1">
      <c r="E3" s="13" t="s">
        <v>1995</v>
      </c>
    </row>
    <row r="4" spans="1:10" ht="47.25" customHeight="1">
      <c r="A4" s="210" t="s">
        <v>1755</v>
      </c>
      <c r="B4" s="210"/>
      <c r="C4" s="210"/>
      <c r="D4" s="210"/>
      <c r="E4" s="210"/>
      <c r="F4" s="210"/>
      <c r="G4" s="41"/>
      <c r="H4" s="41"/>
      <c r="I4" s="40"/>
      <c r="J4" s="40"/>
    </row>
    <row r="5" spans="1:10" ht="15.75">
      <c r="A5" s="60"/>
      <c r="B5" s="60"/>
      <c r="C5" s="60"/>
      <c r="D5" s="60"/>
      <c r="E5" s="60"/>
      <c r="F5" s="60"/>
      <c r="G5" s="39"/>
      <c r="H5" s="39"/>
      <c r="I5" s="38"/>
      <c r="J5" s="38"/>
    </row>
    <row r="6" spans="1:10" ht="87" customHeight="1">
      <c r="A6" s="44" t="s">
        <v>119</v>
      </c>
      <c r="B6" s="44" t="s">
        <v>1751</v>
      </c>
      <c r="C6" s="12" t="s">
        <v>92</v>
      </c>
      <c r="D6" s="12" t="s">
        <v>93</v>
      </c>
      <c r="E6" s="12" t="s">
        <v>94</v>
      </c>
      <c r="F6" s="55" t="s">
        <v>117</v>
      </c>
    </row>
    <row r="7" spans="1:10" ht="39.75" customHeight="1">
      <c r="A7" s="44" t="s">
        <v>2</v>
      </c>
      <c r="B7" s="46" t="s">
        <v>1749</v>
      </c>
      <c r="C7" s="50">
        <v>0</v>
      </c>
      <c r="D7" s="50">
        <v>780000</v>
      </c>
      <c r="E7" s="50">
        <v>780000</v>
      </c>
      <c r="F7" s="57">
        <f>E7/D7*100</f>
        <v>100</v>
      </c>
    </row>
    <row r="8" spans="1:10" ht="26.65" customHeight="1">
      <c r="A8" s="44" t="s">
        <v>4</v>
      </c>
      <c r="B8" s="46" t="s">
        <v>1748</v>
      </c>
      <c r="C8" s="50">
        <v>1160800</v>
      </c>
      <c r="D8" s="50">
        <v>1761321.22</v>
      </c>
      <c r="E8" s="50">
        <v>1761321.22</v>
      </c>
      <c r="F8" s="57">
        <f t="shared" ref="F8:F16" si="0">E8/D8*100</f>
        <v>100</v>
      </c>
    </row>
    <row r="9" spans="1:10" ht="39.75" customHeight="1">
      <c r="A9" s="44" t="s">
        <v>7</v>
      </c>
      <c r="B9" s="46" t="s">
        <v>1747</v>
      </c>
      <c r="C9" s="50">
        <v>1395700</v>
      </c>
      <c r="D9" s="50">
        <v>2963314</v>
      </c>
      <c r="E9" s="50">
        <v>2963314</v>
      </c>
      <c r="F9" s="57">
        <f t="shared" si="0"/>
        <v>100</v>
      </c>
    </row>
    <row r="10" spans="1:10" ht="39.75" customHeight="1">
      <c r="A10" s="44" t="s">
        <v>10</v>
      </c>
      <c r="B10" s="46" t="s">
        <v>1746</v>
      </c>
      <c r="C10" s="50">
        <v>1325600</v>
      </c>
      <c r="D10" s="50">
        <v>1915600</v>
      </c>
      <c r="E10" s="50">
        <v>1915600</v>
      </c>
      <c r="F10" s="57">
        <f t="shared" si="0"/>
        <v>100</v>
      </c>
    </row>
    <row r="11" spans="1:10" ht="39.75" customHeight="1">
      <c r="A11" s="44" t="s">
        <v>13</v>
      </c>
      <c r="B11" s="46" t="s">
        <v>1745</v>
      </c>
      <c r="C11" s="50">
        <v>0</v>
      </c>
      <c r="D11" s="50">
        <v>3350915.44</v>
      </c>
      <c r="E11" s="50">
        <v>1022117.57</v>
      </c>
      <c r="F11" s="48">
        <f t="shared" si="0"/>
        <v>30.50263691524248</v>
      </c>
    </row>
    <row r="12" spans="1:10" ht="39.75" customHeight="1">
      <c r="A12" s="44" t="s">
        <v>16</v>
      </c>
      <c r="B12" s="46" t="s">
        <v>1744</v>
      </c>
      <c r="C12" s="50">
        <v>490900</v>
      </c>
      <c r="D12" s="50">
        <v>1490900</v>
      </c>
      <c r="E12" s="50">
        <v>1490900</v>
      </c>
      <c r="F12" s="57">
        <f t="shared" si="0"/>
        <v>100</v>
      </c>
    </row>
    <row r="13" spans="1:10" ht="39.75" customHeight="1">
      <c r="A13" s="44" t="s">
        <v>19</v>
      </c>
      <c r="B13" s="46" t="s">
        <v>1743</v>
      </c>
      <c r="C13" s="50">
        <v>1231000</v>
      </c>
      <c r="D13" s="50">
        <v>3206846</v>
      </c>
      <c r="E13" s="50">
        <v>3206846</v>
      </c>
      <c r="F13" s="57">
        <f t="shared" si="0"/>
        <v>100</v>
      </c>
    </row>
    <row r="14" spans="1:10" ht="39.75" customHeight="1">
      <c r="A14" s="44" t="s">
        <v>22</v>
      </c>
      <c r="B14" s="46" t="s">
        <v>1742</v>
      </c>
      <c r="C14" s="50">
        <v>1394000</v>
      </c>
      <c r="D14" s="50">
        <v>1618615.37</v>
      </c>
      <c r="E14" s="50">
        <v>1618615.37</v>
      </c>
      <c r="F14" s="57">
        <f t="shared" si="0"/>
        <v>100</v>
      </c>
    </row>
    <row r="15" spans="1:10" ht="39.75" customHeight="1">
      <c r="A15" s="44" t="s">
        <v>25</v>
      </c>
      <c r="B15" s="46" t="s">
        <v>1741</v>
      </c>
      <c r="C15" s="50">
        <v>1881400</v>
      </c>
      <c r="D15" s="50">
        <v>2947400</v>
      </c>
      <c r="E15" s="50">
        <v>2947400</v>
      </c>
      <c r="F15" s="57">
        <f t="shared" si="0"/>
        <v>100</v>
      </c>
    </row>
    <row r="16" spans="1:10" ht="18.75" customHeight="1">
      <c r="A16" s="51" t="s">
        <v>87</v>
      </c>
      <c r="B16" s="58"/>
      <c r="C16" s="53">
        <v>8879400</v>
      </c>
      <c r="D16" s="53">
        <v>20034912.030000001</v>
      </c>
      <c r="E16" s="53">
        <v>17706114.16</v>
      </c>
      <c r="F16" s="48">
        <f t="shared" si="0"/>
        <v>88.376300996416205</v>
      </c>
    </row>
  </sheetData>
  <mergeCells count="1">
    <mergeCell ref="A4:F4"/>
  </mergeCells>
  <pageMargins left="0.78740157480314965" right="0.78740157480314965" top="1.1811023622047245" bottom="0.59055118110236227" header="0.51181102362204722" footer="0.51181102362204722"/>
  <pageSetup paperSize="9" fitToHeight="0" orientation="landscape" r:id="rId1"/>
  <headerFooter alignWithMargins="0"/>
</worksheet>
</file>

<file path=xl/worksheets/sheet9.xml><?xml version="1.0" encoding="utf-8"?>
<worksheet xmlns="http://schemas.openxmlformats.org/spreadsheetml/2006/main" xmlns:r="http://schemas.openxmlformats.org/officeDocument/2006/relationships">
  <sheetPr transitionEvaluation="1">
    <pageSetUpPr fitToPage="1"/>
  </sheetPr>
  <dimension ref="A1:J16"/>
  <sheetViews>
    <sheetView showGridLines="0" workbookViewId="0">
      <selection activeCell="D3" sqref="D3"/>
    </sheetView>
  </sheetViews>
  <sheetFormatPr defaultRowHeight="12.75" customHeight="1"/>
  <cols>
    <col min="1" max="1" width="10.28515625" style="13" customWidth="1"/>
    <col min="2" max="2" width="60.42578125" style="13" customWidth="1"/>
    <col min="3" max="5" width="15.42578125" style="13" customWidth="1"/>
    <col min="6" max="6" width="9.140625" style="13" customWidth="1"/>
    <col min="7" max="7" width="13.140625" style="3" customWidth="1"/>
    <col min="8" max="10" width="9.140625" style="3" customWidth="1"/>
    <col min="11" max="16384" width="9.140625" style="3"/>
  </cols>
  <sheetData>
    <row r="1" spans="1:10" ht="12.75" customHeight="1">
      <c r="F1" s="5" t="s">
        <v>1760</v>
      </c>
    </row>
    <row r="2" spans="1:10" ht="12.75" customHeight="1">
      <c r="F2" s="5" t="s">
        <v>88</v>
      </c>
    </row>
    <row r="3" spans="1:10" ht="12.75" customHeight="1">
      <c r="D3" s="13" t="s">
        <v>1995</v>
      </c>
    </row>
    <row r="4" spans="1:10" ht="51" customHeight="1">
      <c r="A4" s="210" t="s">
        <v>1757</v>
      </c>
      <c r="B4" s="210"/>
      <c r="C4" s="210"/>
      <c r="D4" s="210"/>
      <c r="E4" s="210"/>
      <c r="F4" s="210"/>
      <c r="G4" s="41"/>
      <c r="H4" s="41"/>
      <c r="I4" s="40"/>
      <c r="J4" s="40"/>
    </row>
    <row r="5" spans="1:10" ht="15.75">
      <c r="A5" s="60"/>
      <c r="B5" s="60"/>
      <c r="C5" s="60"/>
      <c r="D5" s="60"/>
      <c r="E5" s="60"/>
      <c r="F5" s="60"/>
      <c r="G5" s="39"/>
      <c r="H5" s="39"/>
      <c r="I5" s="38"/>
      <c r="J5" s="38"/>
    </row>
    <row r="6" spans="1:10" ht="81.75" customHeight="1">
      <c r="A6" s="44" t="s">
        <v>119</v>
      </c>
      <c r="B6" s="44" t="s">
        <v>1751</v>
      </c>
      <c r="C6" s="12" t="s">
        <v>92</v>
      </c>
      <c r="D6" s="12" t="s">
        <v>93</v>
      </c>
      <c r="E6" s="12" t="s">
        <v>94</v>
      </c>
      <c r="F6" s="55" t="s">
        <v>117</v>
      </c>
    </row>
    <row r="7" spans="1:10" ht="39.75" customHeight="1">
      <c r="A7" s="44" t="s">
        <v>2</v>
      </c>
      <c r="B7" s="46" t="s">
        <v>1749</v>
      </c>
      <c r="C7" s="50">
        <v>414400</v>
      </c>
      <c r="D7" s="50">
        <v>1057806.8</v>
      </c>
      <c r="E7" s="50">
        <v>1057806.8</v>
      </c>
      <c r="F7" s="57">
        <f>E7/D7*100</f>
        <v>100</v>
      </c>
    </row>
    <row r="8" spans="1:10" ht="26.65" customHeight="1">
      <c r="A8" s="44" t="s">
        <v>4</v>
      </c>
      <c r="B8" s="46" t="s">
        <v>1748</v>
      </c>
      <c r="C8" s="50">
        <v>414400</v>
      </c>
      <c r="D8" s="50">
        <v>5306418.17</v>
      </c>
      <c r="E8" s="50">
        <v>5234903.54</v>
      </c>
      <c r="F8" s="48">
        <f t="shared" ref="F8:F16" si="0">E8/D8*100</f>
        <v>98.652299390871406</v>
      </c>
    </row>
    <row r="9" spans="1:10" ht="39.75" customHeight="1">
      <c r="A9" s="44" t="s">
        <v>7</v>
      </c>
      <c r="B9" s="46" t="s">
        <v>1747</v>
      </c>
      <c r="C9" s="50">
        <v>414400</v>
      </c>
      <c r="D9" s="50">
        <v>3775455.76</v>
      </c>
      <c r="E9" s="50">
        <v>3731563.05</v>
      </c>
      <c r="F9" s="48">
        <f t="shared" si="0"/>
        <v>98.837419564942806</v>
      </c>
    </row>
    <row r="10" spans="1:10" ht="39.75" customHeight="1">
      <c r="A10" s="44" t="s">
        <v>10</v>
      </c>
      <c r="B10" s="46" t="s">
        <v>1746</v>
      </c>
      <c r="C10" s="50">
        <v>414400</v>
      </c>
      <c r="D10" s="50">
        <v>414400</v>
      </c>
      <c r="E10" s="50">
        <v>414400</v>
      </c>
      <c r="F10" s="48">
        <f t="shared" si="0"/>
        <v>100</v>
      </c>
    </row>
    <row r="11" spans="1:10" ht="39.75" customHeight="1">
      <c r="A11" s="44" t="s">
        <v>13</v>
      </c>
      <c r="B11" s="46" t="s">
        <v>1745</v>
      </c>
      <c r="C11" s="50">
        <v>414400</v>
      </c>
      <c r="D11" s="50">
        <v>0</v>
      </c>
      <c r="E11" s="50">
        <v>0</v>
      </c>
      <c r="F11" s="48">
        <v>0</v>
      </c>
    </row>
    <row r="12" spans="1:10" ht="39.75" customHeight="1">
      <c r="A12" s="44" t="s">
        <v>16</v>
      </c>
      <c r="B12" s="46" t="s">
        <v>1744</v>
      </c>
      <c r="C12" s="50">
        <v>414400</v>
      </c>
      <c r="D12" s="50">
        <v>1965201</v>
      </c>
      <c r="E12" s="50">
        <v>865201</v>
      </c>
      <c r="F12" s="48">
        <f t="shared" si="0"/>
        <v>44.026081810461122</v>
      </c>
    </row>
    <row r="13" spans="1:10" ht="39.75" customHeight="1">
      <c r="A13" s="44" t="s">
        <v>19</v>
      </c>
      <c r="B13" s="46" t="s">
        <v>1743</v>
      </c>
      <c r="C13" s="50">
        <v>414400</v>
      </c>
      <c r="D13" s="50">
        <v>5555670.2400000002</v>
      </c>
      <c r="E13" s="50">
        <v>5418802.9699999997</v>
      </c>
      <c r="F13" s="48">
        <f t="shared" si="0"/>
        <v>97.536439995761867</v>
      </c>
    </row>
    <row r="14" spans="1:10" ht="39.75" customHeight="1">
      <c r="A14" s="44" t="s">
        <v>22</v>
      </c>
      <c r="B14" s="46" t="s">
        <v>1742</v>
      </c>
      <c r="C14" s="50">
        <v>414400</v>
      </c>
      <c r="D14" s="50">
        <v>7105687.6900000004</v>
      </c>
      <c r="E14" s="50">
        <v>7105657.6900000004</v>
      </c>
      <c r="F14" s="48">
        <f t="shared" si="0"/>
        <v>99.999577803003618</v>
      </c>
    </row>
    <row r="15" spans="1:10" ht="39.75" customHeight="1">
      <c r="A15" s="44" t="s">
        <v>25</v>
      </c>
      <c r="B15" s="46" t="s">
        <v>1741</v>
      </c>
      <c r="C15" s="50">
        <v>414400</v>
      </c>
      <c r="D15" s="50">
        <v>454668</v>
      </c>
      <c r="E15" s="50">
        <v>454668</v>
      </c>
      <c r="F15" s="48">
        <f t="shared" si="0"/>
        <v>100</v>
      </c>
    </row>
    <row r="16" spans="1:10" ht="18" customHeight="1">
      <c r="A16" s="51" t="s">
        <v>87</v>
      </c>
      <c r="B16" s="58"/>
      <c r="C16" s="53">
        <v>3729600</v>
      </c>
      <c r="D16" s="53">
        <v>25635307.66</v>
      </c>
      <c r="E16" s="53">
        <v>24283003.050000001</v>
      </c>
      <c r="F16" s="61">
        <f t="shared" si="0"/>
        <v>94.72483565270386</v>
      </c>
    </row>
  </sheetData>
  <mergeCells count="1">
    <mergeCell ref="A4:F4"/>
  </mergeCells>
  <pageMargins left="0.78740157480314965" right="0.78740157480314965" top="1.1811023622047245" bottom="0.59055118110236227" header="0.51181102362204722" footer="0.51181102362204722"/>
  <pageSetup paperSize="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47</vt:i4>
      </vt:variant>
    </vt:vector>
  </HeadingPairs>
  <TitlesOfParts>
    <vt:vector size="60" baseType="lpstr">
      <vt:lpstr>прилож 1</vt:lpstr>
      <vt:lpstr>прилож 2</vt:lpstr>
      <vt:lpstr>прилож 3 ф</vt:lpstr>
      <vt:lpstr>прилож 4 в</vt:lpstr>
      <vt:lpstr>прилож 5 ц</vt:lpstr>
      <vt:lpstr>прилож 6 кв</vt:lpstr>
      <vt:lpstr>прилож 7 рв</vt:lpstr>
      <vt:lpstr>прилож 8 сб</vt:lpstr>
      <vt:lpstr>прилож 9 пп</vt:lpstr>
      <vt:lpstr>прилож 10 кфр</vt:lpstr>
      <vt:lpstr>прилож 11 кфс</vt:lpstr>
      <vt:lpstr>рабочий</vt:lpstr>
      <vt:lpstr>Лист1</vt:lpstr>
      <vt:lpstr>'прилож 10 кфр'!APPT</vt:lpstr>
      <vt:lpstr>'прилож 11 кфс'!APPT</vt:lpstr>
      <vt:lpstr>'прилож 3 ф'!APPT</vt:lpstr>
      <vt:lpstr>'прилож 4 в'!APPT</vt:lpstr>
      <vt:lpstr>'прилож 5 ц'!APPT</vt:lpstr>
      <vt:lpstr>'прилож 6 кв'!APPT</vt:lpstr>
      <vt:lpstr>'прилож 7 рв'!APPT</vt:lpstr>
      <vt:lpstr>'прилож 8 сб'!APPT</vt:lpstr>
      <vt:lpstr>'прилож 9 пп'!APPT</vt:lpstr>
      <vt:lpstr>'прилож 10 кфр'!FIO</vt:lpstr>
      <vt:lpstr>'прилож 11 кфс'!FIO</vt:lpstr>
      <vt:lpstr>'прилож 3 ф'!FIO</vt:lpstr>
      <vt:lpstr>'прилож 4 в'!FIO</vt:lpstr>
      <vt:lpstr>'прилож 5 ц'!FIO</vt:lpstr>
      <vt:lpstr>'прилож 6 кв'!FIO</vt:lpstr>
      <vt:lpstr>'прилож 7 рв'!FIO</vt:lpstr>
      <vt:lpstr>'прилож 8 сб'!FIO</vt:lpstr>
      <vt:lpstr>'прилож 9 пп'!FIO</vt:lpstr>
      <vt:lpstr>'прилож 10 кфр'!LAST_CELL</vt:lpstr>
      <vt:lpstr>'прилож 3 ф'!LAST_CELL</vt:lpstr>
      <vt:lpstr>'прилож 4 в'!LAST_CELL</vt:lpstr>
      <vt:lpstr>'прилож 5 ц'!LAST_CELL</vt:lpstr>
      <vt:lpstr>'прилож 6 кв'!LAST_CELL</vt:lpstr>
      <vt:lpstr>'прилож 7 рв'!LAST_CELL</vt:lpstr>
      <vt:lpstr>'прилож 8 сб'!LAST_CELL</vt:lpstr>
      <vt:lpstr>'прилож 9 пп'!LAST_CELL</vt:lpstr>
      <vt:lpstr>'прилож 10 кфр'!SIGN</vt:lpstr>
      <vt:lpstr>'прилож 11 кфс'!SIGN</vt:lpstr>
      <vt:lpstr>'прилож 3 ф'!SIGN</vt:lpstr>
      <vt:lpstr>'прилож 4 в'!SIGN</vt:lpstr>
      <vt:lpstr>'прилож 5 ц'!SIGN</vt:lpstr>
      <vt:lpstr>'прилож 6 кв'!SIGN</vt:lpstr>
      <vt:lpstr>'прилож 7 рв'!SIGN</vt:lpstr>
      <vt:lpstr>'прилож 8 сб'!SIGN</vt:lpstr>
      <vt:lpstr>'прилож 9 пп'!SIGN</vt:lpstr>
      <vt:lpstr>'прилож 1'!Заголовки_для_печати</vt:lpstr>
      <vt:lpstr>'прилож 10 кфр'!Заголовки_для_печати</vt:lpstr>
      <vt:lpstr>'прилож 11 кфс'!Заголовки_для_печати</vt:lpstr>
      <vt:lpstr>'прилож 2'!Заголовки_для_печати</vt:lpstr>
      <vt:lpstr>'прилож 3 ф'!Заголовки_для_печати</vt:lpstr>
      <vt:lpstr>'прилож 4 в'!Заголовки_для_печати</vt:lpstr>
      <vt:lpstr>'прилож 5 ц'!Заголовки_для_печати</vt:lpstr>
      <vt:lpstr>'прилож 6 кв'!Заголовки_для_печати</vt:lpstr>
      <vt:lpstr>'прилож 7 рв'!Заголовки_для_печати</vt:lpstr>
      <vt:lpstr>'прилож 8 сб'!Заголовки_для_печати</vt:lpstr>
      <vt:lpstr>'прилож 9 пп'!Заголовки_для_печати</vt:lpstr>
      <vt:lpstr>'прилож 11 кфс'!Область_печати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LLI</dc:creator>
  <dc:description>POI HSSF rep:2.43.0.67</dc:description>
  <cp:lastModifiedBy>Rodina N</cp:lastModifiedBy>
  <cp:lastPrinted>2018-03-26T09:02:36Z</cp:lastPrinted>
  <dcterms:created xsi:type="dcterms:W3CDTF">2018-02-26T06:31:41Z</dcterms:created>
  <dcterms:modified xsi:type="dcterms:W3CDTF">2019-03-01T04:22:57Z</dcterms:modified>
</cp:coreProperties>
</file>