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255" windowWidth="15450" windowHeight="10320"/>
  </bookViews>
  <sheets>
    <sheet name="прил 2" sheetId="3" r:id="rId1"/>
  </sheets>
  <definedNames>
    <definedName name="APPT" localSheetId="0">'прил 2'!#REF!</definedName>
    <definedName name="FIO" localSheetId="0">'прил 2'!#REF!</definedName>
    <definedName name="SIGN" localSheetId="0">'прил 2'!#REF!</definedName>
    <definedName name="_xlnm.Print_Titles" localSheetId="0">'прил 2'!$9:$9</definedName>
  </definedNames>
  <calcPr calcId="125725"/>
</workbook>
</file>

<file path=xl/calcChain.xml><?xml version="1.0" encoding="utf-8"?>
<calcChain xmlns="http://schemas.openxmlformats.org/spreadsheetml/2006/main">
  <c r="G15" i="3"/>
  <c r="G17"/>
  <c r="G18"/>
  <c r="G19"/>
  <c r="G20"/>
  <c r="G22"/>
  <c r="G23"/>
  <c r="G24"/>
  <c r="G25"/>
  <c r="G29"/>
  <c r="G31"/>
  <c r="G33"/>
  <c r="G38"/>
  <c r="G39"/>
  <c r="G41"/>
  <c r="G44"/>
  <c r="G45"/>
  <c r="G46"/>
  <c r="G47"/>
  <c r="G51"/>
  <c r="G54"/>
  <c r="G56"/>
  <c r="G58"/>
  <c r="G64"/>
  <c r="G66"/>
  <c r="G68"/>
  <c r="G71"/>
  <c r="G73"/>
  <c r="G74"/>
  <c r="G75"/>
  <c r="G78"/>
  <c r="G80"/>
  <c r="G84"/>
  <c r="G85"/>
  <c r="G86"/>
  <c r="G88"/>
  <c r="G92"/>
  <c r="G93"/>
  <c r="G95"/>
  <c r="G96"/>
  <c r="G97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F119" l="1"/>
  <c r="G119" s="1"/>
  <c r="E119"/>
  <c r="F98"/>
  <c r="E98"/>
  <c r="E94" s="1"/>
  <c r="F91"/>
  <c r="G91" s="1"/>
  <c r="E91"/>
  <c r="E90" s="1"/>
  <c r="E89" s="1"/>
  <c r="F72"/>
  <c r="E72"/>
  <c r="E59" s="1"/>
  <c r="F57"/>
  <c r="E57"/>
  <c r="E55" s="1"/>
  <c r="F48"/>
  <c r="E53"/>
  <c r="E50"/>
  <c r="F43"/>
  <c r="E43"/>
  <c r="E42" s="1"/>
  <c r="F40"/>
  <c r="E40"/>
  <c r="E37" s="1"/>
  <c r="F35"/>
  <c r="F34" s="1"/>
  <c r="E35"/>
  <c r="E34" s="1"/>
  <c r="F28"/>
  <c r="E28"/>
  <c r="E32"/>
  <c r="G32" s="1"/>
  <c r="E30"/>
  <c r="G30" s="1"/>
  <c r="E21"/>
  <c r="G21" s="1"/>
  <c r="F16"/>
  <c r="F14"/>
  <c r="E16"/>
  <c r="E14"/>
  <c r="E13" s="1"/>
  <c r="E49" l="1"/>
  <c r="G49" s="1"/>
  <c r="G50"/>
  <c r="F55"/>
  <c r="G55" s="1"/>
  <c r="G57"/>
  <c r="F59"/>
  <c r="G59" s="1"/>
  <c r="G72"/>
  <c r="F94"/>
  <c r="G94" s="1"/>
  <c r="G98"/>
  <c r="F13"/>
  <c r="G13" s="1"/>
  <c r="G14"/>
  <c r="F27"/>
  <c r="G28"/>
  <c r="F37"/>
  <c r="G37" s="1"/>
  <c r="G40"/>
  <c r="F42"/>
  <c r="G42" s="1"/>
  <c r="G43"/>
  <c r="E52"/>
  <c r="G52" s="1"/>
  <c r="G53"/>
  <c r="G16"/>
  <c r="F90"/>
  <c r="E27"/>
  <c r="E12"/>
  <c r="G90" l="1"/>
  <c r="F89"/>
  <c r="G89" s="1"/>
  <c r="G27"/>
  <c r="F12"/>
  <c r="E48"/>
  <c r="G48" s="1"/>
  <c r="F11" l="1"/>
  <c r="G12"/>
  <c r="E11"/>
  <c r="E149" s="1"/>
  <c r="G11" l="1"/>
  <c r="F149"/>
  <c r="G149" s="1"/>
</calcChain>
</file>

<file path=xl/sharedStrings.xml><?xml version="1.0" encoding="utf-8"?>
<sst xmlns="http://schemas.openxmlformats.org/spreadsheetml/2006/main" count="570" uniqueCount="290">
  <si>
    <t>000</t>
  </si>
  <si>
    <t>1.00.00.00.0.00.0.000</t>
  </si>
  <si>
    <t>0.0.0</t>
  </si>
  <si>
    <t>НАЛОГОВЫЕ И НЕНАЛОГОВЫЕ ДОХОДЫ</t>
  </si>
  <si>
    <t>182</t>
  </si>
  <si>
    <t>1.01.00.00.0.00.0.000</t>
  </si>
  <si>
    <t>НАЛОГИ НА ПРИБЫЛЬ, ДОХОДЫ</t>
  </si>
  <si>
    <t>1.01.01.00.0.00.0.000</t>
  </si>
  <si>
    <t>1.1.0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</si>
  <si>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</si>
  <si>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</si>
  <si>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</si>
  <si>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</si>
  <si>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</si>
  <si>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</si>
  <si>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</si>
  <si>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</si>
  <si>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</si>
  <si>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</si>
  <si>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</si>
  <si>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</si>
  <si>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</si>
  <si>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1.01.02.04.0.01.0.000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</si>
  <si>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</si>
  <si>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100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</si>
  <si>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</si>
  <si>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</si>
  <si>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</si>
  <si>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</si>
  <si>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</si>
  <si>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</si>
  <si>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</si>
  <si>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</si>
  <si>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</si>
  <si>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</si>
  <si>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</si>
  <si>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</si>
  <si>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</si>
  <si>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</si>
  <si>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</si>
  <si>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</si>
  <si>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</si>
  <si>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</si>
  <si>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</si>
  <si>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</si>
  <si>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1.05.04.00.0.02.0.000</t>
  </si>
  <si>
    <t>Налог, взимаемый в связи с применением патентной системы налогообложения</t>
  </si>
  <si>
    <t>1.05.04.02.0.02.0.000</t>
  </si>
  <si>
    <t>Налог, взимаемый в связи с применением патентной системы налогообложения, зачисляемый в бюджеты муниципальных районов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</si>
  <si>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</si>
  <si>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</si>
  <si>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</si>
  <si>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</si>
  <si>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</si>
  <si>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</si>
  <si>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812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</si>
  <si>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</si>
  <si>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</si>
  <si>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1.2.0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</si>
  <si>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</si>
  <si>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</si>
  <si>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1.11.05.01.3.10.0.000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</si>
  <si>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</si>
  <si>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</si>
  <si>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</si>
  <si>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1.11.09.04.5.05.0.000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</si>
  <si>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</si>
  <si>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048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</si>
  <si>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</si>
  <si>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</si>
  <si>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</si>
  <si>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</si>
  <si>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</si>
  <si>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</si>
  <si>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1.12.01.02.0.01.0.000</t>
  </si>
  <si>
    <t>Плата за выбросы загрязняющих веществ в атмосферный воздух передвижными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</si>
  <si>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</si>
  <si>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</si>
  <si>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</si>
  <si>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</si>
  <si>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</si>
  <si>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</si>
  <si>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875</t>
  </si>
  <si>
    <t>1.13.01.00.0.00.0.000</t>
  </si>
  <si>
    <t>1.3.0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</si>
  <si>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</si>
  <si>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</si>
  <si>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</si>
  <si>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1.13.01.99.5.05.0.000</t>
  </si>
  <si>
    <t>Прочие доходы от оказания платных услуг (работ) получателями средств бюджетов муниципальных районов</t>
  </si>
  <si>
    <t>848</t>
  </si>
  <si>
    <t>1.13.02.00.0.00.0.000</t>
  </si>
  <si>
    <t>Доходы от компенсации затрат государства</t>
  </si>
  <si>
    <t>1.13.02.99.0.00.0.000</t>
  </si>
  <si>
    <t>Прочие доходы от компенсации затрат государства</t>
  </si>
  <si>
    <t>1.13.02.99.5.05.0.000</t>
  </si>
  <si>
    <t>Прочие доходы от компенсации затрат бюджетов муниципальных районов</t>
  </si>
  <si>
    <t>1.14.00.00.0.00.0.000</t>
  </si>
  <si>
    <t>ДОХОДЫ ОТ ПРОДАЖИ МАТЕРИАЛЬНЫХ И НЕМАТЕРИАЛЬНЫХ АКТИВОВ</t>
  </si>
  <si>
    <t>4.1.0</t>
  </si>
  <si>
    <t>1.14.02.05.3.05.0.000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</si>
  <si>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</si>
  <si>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4.3.0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</si>
  <si>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</si>
  <si>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</si>
  <si>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1.14.06.01.3.10.0.000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</si>
  <si>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</si>
  <si>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1.16.00.00.0.00.0.000</t>
  </si>
  <si>
    <t>ШТРАФЫ, САНКЦИИ, ВОЗМЕЩЕНИЕ УЩЕРБА</t>
  </si>
  <si>
    <t>1.4.0</t>
  </si>
  <si>
    <t>1.16.03.01.0.01.0.000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</si>
  <si>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</si>
  <si>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119</t>
  </si>
  <si>
    <t>1.16.18.05.0.05.0.000</t>
  </si>
  <si>
    <t>Денежные взыскания (штрафы) за нарушение бюджетного законодательства (в части бюджетов муниципальных районов)</t>
  </si>
  <si>
    <t>030</t>
  </si>
  <si>
    <t>1.16.25.02.0.01.0.000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</si>
  <si>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</si>
  <si>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1.16.25.03.0.01.0.000</t>
  </si>
  <si>
    <t>Денежные взыскания (штрафы) за нарушение законодательства Российской Федерации об охране и использовании животного мира</t>
  </si>
  <si>
    <t>081</t>
  </si>
  <si>
    <t>1.16.25.06.0.01.0.000</t>
  </si>
  <si>
    <t>Денежные взыскания (штрафы) за нарушение земельного законодательства</t>
  </si>
  <si>
    <t>188</t>
  </si>
  <si>
    <t>1.16.30.00.0.01.0.000</t>
  </si>
  <si>
    <t>Денежные взыскания (штрафы) за правонарушения в области дорожного движения</t>
  </si>
  <si>
    <t>1.16.33.00.0.00.0.000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</si>
  <si>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</si>
  <si>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1.16.35.03.0.05.0.000</t>
  </si>
  <si>
    <t>Суммы по искам о возмещении вреда, причиненного окружающей среде, подлежащие зачислению в бюджеты муниципальных районов</t>
  </si>
  <si>
    <t>1.16.43.00.0.01.6.000</t>
  </si>
  <si>
    <t>177</t>
  </si>
  <si>
    <t>192</t>
  </si>
  <si>
    <t>1.16.90.05.0.05.0.000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</si>
  <si>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</si>
  <si>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120</t>
  </si>
  <si>
    <t>1.16.90.05.0.05.6.000</t>
  </si>
  <si>
    <t>1.16.90.05.0.05.7.000</t>
  </si>
  <si>
    <t>1.17.00.00.0.00.0.000</t>
  </si>
  <si>
    <t>ПРОЧИЕ НЕНАЛОГОВЫЕ ДОХОДЫ</t>
  </si>
  <si>
    <t>1.17.01.00.0.00.0.000</t>
  </si>
  <si>
    <t>1.8.0</t>
  </si>
  <si>
    <t>Невыясненные поступления</t>
  </si>
  <si>
    <t>1.17.01.05.0.05.0.000</t>
  </si>
  <si>
    <t>Невыясненные поступления, зачисляемые в бюджеты муниципальных районов</t>
  </si>
  <si>
    <t>1.17.05.00.0.00.0.000</t>
  </si>
  <si>
    <t>Прочие неналоговые доходы</t>
  </si>
  <si>
    <t>1.17.05.05.0.05.0.000</t>
  </si>
  <si>
    <t>Прочие неналоговые доходы бюджетов муниципальных районов</t>
  </si>
  <si>
    <t>891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</si>
  <si>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</si>
  <si>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</si>
  <si>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</si>
  <si>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</si>
  <si>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</si>
  <si>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1.5.1</t>
  </si>
  <si>
    <t>Дотации бюджетам субъектов Российской Федерации и муниципальных образований</t>
  </si>
  <si>
    <t>2.02.01.00.1.05.2.711</t>
  </si>
  <si>
    <t>2.02.01.00.3.05.0.000</t>
  </si>
  <si>
    <t>Дотации бюджетам муниципальных районов на поддержку мер по обеспечению сбалансированности бюджетов</t>
  </si>
  <si>
    <t>2.02.02.00.0.00.0.000</t>
  </si>
  <si>
    <t>2.02.02.00.8.05.0.000</t>
  </si>
  <si>
    <t>Субсидии бюджетам муниципальных районов на обеспечение жильем молодых семей</t>
  </si>
  <si>
    <t>2.02.02.00.9.05.9.000</t>
  </si>
  <si>
    <t>2.02.02.05.1.05.0.000</t>
  </si>
  <si>
    <t>Субсидии бюджетам муниципальных районов на реализацию федеральных целевых программ</t>
  </si>
  <si>
    <t>2.02.02.99.9.05.0.000</t>
  </si>
  <si>
    <t>Прочие субсидии бюджетам муниципальных районов</t>
  </si>
  <si>
    <t>2.02.02.99.9.05.1.021</t>
  </si>
  <si>
    <t>Субсидии бюджетам муниципальных образований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</t>
  </si>
  <si>
    <t>2.02.02.99.9.05.1.031</t>
  </si>
  <si>
    <t>Субсидии бюджетам муниципальных образований края на частичное финансирование (возмещение) расходов на персональные выплаты, устанавливаемые в целях повышения оплаты труда молодым специалистам</t>
  </si>
  <si>
    <t>2.02.02.99.9.05.7.448</t>
  </si>
  <si>
    <t>Субсидии бюджетам муниципальных образований на выполнение работ по сохранению объектов культурного наследия, расположенных на территории Красноярского края, увековечивающих память погибших в годы Великой Отечественной войны</t>
  </si>
  <si>
    <t>2.02.02.99.9.05.7.451</t>
  </si>
  <si>
    <t>Субсидии бюджетам муниципальных образований края на проведение работ по уничтожению сорняков дикорастущей конопли в рамках подпрограммы «Развитие подотрасли растениеводства, переработки и реализации продукции растениеводства, сохранение и восстановление плодородия почв»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</si>
  <si>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2.02.02.99.9.05.7.456</t>
  </si>
  <si>
    <t>Субсидии бюджетам муниципальных образований края на поддержку деятельности муниципальных молодежных центров на 2014 год и плановый период 2015-2016 годов</t>
  </si>
  <si>
    <t>2.02.02.99.9.05.7.488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</si>
  <si>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культуры»</t>
  </si>
  <si>
    <t>2.02.02.99.9.05.7.489</t>
  </si>
  <si>
    <t>Субсидии бюджетов муниципальных образований на разработку и корректировку проектно-сметной документации, капитальный ремонт и реконструкцию зданий и помещений сельских учреждений культуры Красноярского края , в том числе включающие в себя выполнение мероприятий на обеспечение пожарной безопасности</t>
  </si>
  <si>
    <t>2.02.02.99.9.05.7.508</t>
  </si>
  <si>
    <t>Субсидии бюджетам муниципальных образований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</si>
  <si>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2.02.02.99.9.05.7.511</t>
  </si>
  <si>
    <t>2.02.02.99.9.05.7.555</t>
  </si>
  <si>
    <t>2.02.02.99.9.05.7.558</t>
  </si>
  <si>
    <t>Субсидии бюджетам муниципальных образований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</t>
  </si>
  <si>
    <t>2.02.02.99.9.05.7.571</t>
  </si>
  <si>
    <t>2.02.02.99.9.05.7.582</t>
  </si>
  <si>
    <t>2.02.02.99.9.05.7.583</t>
  </si>
  <si>
    <t>2.02.02.99.9.05.7.594</t>
  </si>
  <si>
    <t>Субсидии бюджетам муниципальных образований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человек, городских и сельских поселений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</si>
  <si>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2.02.02.99.9.05.7.741</t>
  </si>
  <si>
    <t>Субсидии бюджетам муниципальных образований для реализации проектов по благоустройству территорий поселений</t>
  </si>
  <si>
    <t>2.02.02.99.9.05.7.746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</si>
  <si>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"Содействие созданию безопасных и комфортных для населения условий функционирования объектов муниципальной собственности» государственной программы Красноярского края "Содействие развитию местного самоуправления"</t>
  </si>
  <si>
    <t>2.02.03.00.0.00.0.000</t>
  </si>
  <si>
    <t>Субвенции бюджетам субъектов Российской Федерации и муниципальных образований</t>
  </si>
  <si>
    <t>2.02.03.00.7.05.0.000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</si>
  <si>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</si>
  <si>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2.02.03.01.5.05.0.000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</si>
  <si>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</si>
  <si>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2.02.03.02.4.05.0.000</t>
  </si>
  <si>
    <t>Субвенции бюджетам муниципальных районов на выполнение передаваемых полномочий субъектов Российской Федерации</t>
  </si>
  <si>
    <t>2.02.03.02.4.05.0.151</t>
  </si>
  <si>
    <t>2.02.03.02.4.05.0.275</t>
  </si>
  <si>
    <t>2.02.03.02.4.05.7.429</t>
  </si>
  <si>
    <t>2.02.03.02.4.05.7.513</t>
  </si>
  <si>
    <t>2.02.03.02.4.05.7.514</t>
  </si>
  <si>
    <t>2.02.03.02.4.05.7.517</t>
  </si>
  <si>
    <t>2.02.03.02.4.05.7.518</t>
  </si>
  <si>
    <t>2.02.03.02.4.05.7.552</t>
  </si>
  <si>
    <t>2.02.03.02.4.05.7.554</t>
  </si>
  <si>
    <t>2.02.03.02.4.05.7.556</t>
  </si>
  <si>
    <t>Субвенции бюджетам муниципальных образований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</si>
  <si>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2.02.03.02.4.05.7.564</t>
  </si>
  <si>
    <t>2.02.03.02.4.05.7.566</t>
  </si>
  <si>
    <t>2.02.03.02.4.05.7.570</t>
  </si>
  <si>
    <t>Субвенции бюджетам муниципальных образований на реализацию мер дополнительной поддержки населения, направленных на соблюдение размера вносимой гражданами платы за коммунальные услуги,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</si>
  <si>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2.02.03.02.4.05.7.588</t>
  </si>
  <si>
    <t>2.02.03.02.4.05.7.601</t>
  </si>
  <si>
    <t>2.02.03.02.4.05.7.604</t>
  </si>
  <si>
    <t>2.02.03.11.5.05.0.000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</si>
  <si>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</si>
  <si>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2.02.03.11.5.05.8.000</t>
  </si>
  <si>
    <t>Субсидии на возмещение части процентной ставки по долгосрочным, среднесрочным и краткосрочным кредитам, взятым малыми формами хозяйствования за счет средств федерального бюджета в рамках подпрограммы «Поддержка малых форм хозяйствования»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</si>
  <si>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2.02.03.11.5.05.9.000</t>
  </si>
  <si>
    <t>2.02.04.00.0.00.0.000</t>
  </si>
  <si>
    <t>Иные межбюджетные трансферты</t>
  </si>
  <si>
    <t>2.02.04.01.4.05.0.000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</si>
  <si>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</si>
  <si>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2.02.04.02.5.05.0.000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</si>
  <si>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</si>
  <si>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2.02.04.05.3.05.0.000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</si>
  <si>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</si>
  <si>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>2.07.00.00.0.00.0.000</t>
  </si>
  <si>
    <t>ПРОЧИЕ БЕЗВОЗМЕЗДНЫЕ ПОСТУПЛЕНИЯ</t>
  </si>
  <si>
    <t>Прочие безвозмездные поступления в бюджеты муниципальных районов</t>
  </si>
  <si>
    <t>2.07.05.03.0.05.0.000</t>
  </si>
  <si>
    <t>2.18.00.00.0.00.0.000</t>
  </si>
  <si>
    <t>Доходы бюджетов бюджетной системы Российской Федерации от возврата организациями остатков субсидий прошлых лет</t>
  </si>
  <si>
    <t>2.18.05.01.0.05.0.000</t>
  </si>
  <si>
    <t>Доходы бюджетов муниципальных районов от возврата бюджетными учреждениями остатков субсидий прошлых лет</t>
  </si>
  <si>
    <t>2.19.00.00.0.00.0.000</t>
  </si>
  <si>
    <t>ВОЗВРАТ ОСТАТКОВ СУБСИДИЙ, СУБВЕНЦИЙ И ИНЫХ МЕЖБЮДЖЕТНЫХ ТРАНСФЕРТОВ, ИМЕЮЩИХ ЦЕЛЕВОЕ НАЗНАЧЕНИЕ, ПРОШЛЫХ ЛЕТ</t>
  </si>
  <si>
    <t>2.19.05.00.0.05.0.000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</si>
  <si>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</si>
  <si>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 </t>
  </si>
  <si>
    <t xml:space="preserve">Прочие поступления от денежных взысканий (штрафов) и иных сумм в возмещение ущерба, зачисляемые в бюджеты муниципальных районов </t>
  </si>
  <si>
    <t>1</t>
  </si>
  <si>
    <t>2</t>
  </si>
  <si>
    <t>3</t>
  </si>
  <si>
    <t>4</t>
  </si>
  <si>
    <t xml:space="preserve">Дотации на выравнивание бюджетной обеспеченности муниципальных районов из регионального фонда финансовой поддержки муниципальных районов </t>
  </si>
  <si>
    <t>Субсидии бюджетам муниципальных районов</t>
  </si>
  <si>
    <t>Субвенции бюджетам муниципальных образований края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</t>
  </si>
  <si>
    <t>Субвенции бюджетам муниципальных образований на обеспечение бесплатного проезда детей до места нахождения детских оздоровительных лагерей и обратно  с учетом расходов на доставку и пересылку,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населения»</t>
  </si>
  <si>
    <t>Субвенции бюджетам муниципальных образований края, направляемых на реализацию Закона края от 27 декабря 2005 года № 17-4397 «О наделении органов местного самоуправления муниципальных районов отдельными государственными полномочиями по решению вопросов поддержки сельскохозяйственного производства»</t>
  </si>
  <si>
    <t>Субвенции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</t>
  </si>
  <si>
    <t xml:space="preserve">Субвенции бюджетам муниципальных образований края на реализацию Закона края от 29 ноября 2005 года № 16-4081 «О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поселениям, входящим в состав муниципального района края </t>
  </si>
  <si>
    <t>Субсидии бюджетам муниципальных образований края на оплату стоимости набора продуктов питания или готовых блюд и их транспортировки в лагерях с дневным пребыванием детей</t>
  </si>
  <si>
    <t xml:space="preserve">Субсидии бюджетам муниципальных образований края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</t>
  </si>
  <si>
    <t xml:space="preserve">Субвенции бюджетам муниципальных образований края на реализацию Закона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 </t>
  </si>
  <si>
    <t>Субвенции бюджетам муниципальных образований края на реализацию Закона края от 23 апреля 2009 года № 8-3170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</t>
  </si>
  <si>
    <t>Субвенции бюджетам муниципальных образований края на реализацию Закона края от 13 июня 2013 года № 4-1402 «О наделении органов местного самоуправления муниципальных районов и городских округов края отдельными государственными полномочиями по организации проведения мероприятий по отлову, учету, содержанию и иному обращению с безнадзорными домашними животными»</t>
  </si>
  <si>
    <t>Субвенции бюджетам муниципальных образований края на реализацию Закона края от 20 декабря 2007 года № 4-1089 «О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несовершеннолетних»</t>
  </si>
  <si>
    <t xml:space="preserve">субвенции бюджетам муниципальных образований края на реализацию Закона края от 27 декабря 2005 года № 17-4379 «О наделении органов местного самоуправления муниципальных районов и городских округов края государственными полномочиями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платы» </t>
  </si>
  <si>
    <t xml:space="preserve">Субвенции бюджетам муниципальных образований края на реализацию Закона края от 27 декабря 2005 года № 17-4377 «О наделении органов местного самоуправления муниципальных районов и городских округов края государственными полномочиями по обеспечению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платы» </t>
  </si>
  <si>
    <t xml:space="preserve"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 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 </t>
  </si>
  <si>
    <t xml:space="preserve"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</si>
  <si>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Приложение 2</t>
  </si>
  <si>
    <t xml:space="preserve">к постановлению Администрации </t>
  </si>
  <si>
    <t>Ачинского района</t>
  </si>
  <si>
    <t xml:space="preserve">Д ОХ О Д Ы </t>
  </si>
  <si>
    <t>РАЙОННОГО БЮДЖЕТА АЧИНСКОГО РАЙОНА</t>
  </si>
  <si>
    <t>НА 2015 ГОД</t>
  </si>
  <si>
    <t>Главный администратор доходов</t>
  </si>
  <si>
    <t>Код бюджетной классификации</t>
  </si>
  <si>
    <t>Наименование кода бюджетной классификации</t>
  </si>
  <si>
    <t>Утвержденный план</t>
  </si>
  <si>
    <t>Процент исполнения, %</t>
  </si>
  <si>
    <t>Поступило на 01.10.2015</t>
  </si>
  <si>
    <t>св.200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</si>
  <si>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 за счет средств краевого бюджета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</si>
  <si>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 Красноярского края»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</si>
  <si>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</si>
  <si>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 xml:space="preserve">Субсидии бюджетам муниципальных образований края на организацию и проведение акарицидных обработок мест массового отдыха населения </t>
  </si>
  <si>
    <t xml:space="preserve">Субсидии бюджетам муниципальных образований края на выравнивание обеспеченности муниципальных образований края по реализации ими их отдельных расходных обязательств </t>
  </si>
  <si>
    <t>09.10.2015 № 774-П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</si>
</sst>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7">
    <font>
      <sz val="10"/>
      <name val="Arial"/>
      <charset val="204"/>
    </font>
    <font>
      <sz val="8.5"/>
      <name val="MS Sans Serif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  <charset val="204"/>
    </font>
    <font>
      <sz val="11"/>
      <name val="MS Sans Serif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9" fontId="3" fillId="0" borderId="1" xfId="0" applyNumberFormat="1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4" fontId="3" fillId="0" borderId="0" xfId="0" applyNumberFormat="1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/>
    <xf numFmtId="0" fontId="6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textRotation="90" wrapText="1"/>
    </xf>
    <xf numFmtId="49" fontId="2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right"/>
    </xf>
    <xf numFmtId="0" fontId="4" fillId="0" borderId="0" xfId="0" applyFont="1" applyAlignment="1">
      <alignment horizontal="right" wrapText="1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I150"/>
  <sheetViews>
    <sheetView showGridLines="0" tabSelected="1" workbookViewId="0">
      <selection activeCell="E9" sqref="E9"/>
    </sheetView>
  </sheetViews>
  <sheetFormatPr defaultRowHeight="12.75" customHeight="1" outlineLevelRow="7"/>
  <cols>
    <col min="1" max="1" width="6.7109375" customWidth="1"/>
    <col min="2" max="2" width="22" customWidth="1"/>
    <col min="3" max="3" width="6.7109375" customWidth="1"/>
    <col min="4" max="4" width="41" customWidth="1"/>
    <col min="5" max="6" width="15.42578125" customWidth="1"/>
    <col min="7" max="7" width="13.140625" bestFit="1" customWidth="1"/>
    <col min="8" max="8" width="19.5703125" customWidth="1"/>
    <col min="9" max="9" width="16" customWidth="1"/>
  </cols>
  <sheetData>
    <row r="1" spans="1:7" ht="15">
      <c r="A1" s="14"/>
      <c r="B1" s="15"/>
      <c r="C1" s="15"/>
      <c r="D1" s="15"/>
      <c r="E1" s="28" t="s">
        <v>271</v>
      </c>
      <c r="F1" s="28"/>
      <c r="G1" s="28"/>
    </row>
    <row r="2" spans="1:7" ht="15">
      <c r="A2" s="16"/>
      <c r="B2" s="16"/>
      <c r="C2" s="16"/>
      <c r="D2" s="28" t="s">
        <v>272</v>
      </c>
      <c r="E2" s="28"/>
      <c r="F2" s="28"/>
      <c r="G2" s="28"/>
    </row>
    <row r="3" spans="1:7" ht="15">
      <c r="A3" s="17"/>
      <c r="B3" s="17"/>
      <c r="C3" s="17"/>
      <c r="D3" s="17"/>
      <c r="E3" s="28" t="s">
        <v>273</v>
      </c>
      <c r="F3" s="28"/>
      <c r="G3" s="28"/>
    </row>
    <row r="4" spans="1:7" ht="15">
      <c r="A4" s="17"/>
      <c r="B4" s="17"/>
      <c r="C4" s="17"/>
      <c r="D4" s="17"/>
      <c r="E4" s="29" t="s">
        <v>289</v>
      </c>
      <c r="F4" s="29"/>
      <c r="G4" s="29"/>
    </row>
    <row r="5" spans="1:7" ht="15">
      <c r="A5" s="27" t="s">
        <v>274</v>
      </c>
      <c r="B5" s="27"/>
      <c r="C5" s="27"/>
      <c r="D5" s="27"/>
      <c r="E5" s="27"/>
      <c r="F5" s="27"/>
      <c r="G5" s="27"/>
    </row>
    <row r="6" spans="1:7" ht="15">
      <c r="A6" s="27" t="s">
        <v>275</v>
      </c>
      <c r="B6" s="27"/>
      <c r="C6" s="27"/>
      <c r="D6" s="27"/>
      <c r="E6" s="27"/>
      <c r="F6" s="27"/>
      <c r="G6" s="27"/>
    </row>
    <row r="7" spans="1:7" ht="15">
      <c r="A7" s="27" t="s">
        <v>276</v>
      </c>
      <c r="B7" s="27"/>
      <c r="C7" s="27"/>
      <c r="D7" s="27"/>
      <c r="E7" s="27"/>
      <c r="F7" s="27"/>
      <c r="G7" s="27"/>
    </row>
    <row r="8" spans="1:7">
      <c r="A8" s="2"/>
      <c r="B8" s="2"/>
      <c r="C8" s="2"/>
      <c r="D8" s="2"/>
      <c r="E8" s="2"/>
      <c r="F8" s="2"/>
    </row>
    <row r="9" spans="1:7" ht="74.25" customHeight="1">
      <c r="A9" s="18" t="s">
        <v>277</v>
      </c>
      <c r="B9" s="25" t="s">
        <v>278</v>
      </c>
      <c r="C9" s="26"/>
      <c r="D9" s="19" t="s">
        <v>279</v>
      </c>
      <c r="E9" s="19" t="s">
        <v>280</v>
      </c>
      <c r="F9" s="19" t="s">
        <v>282</v>
      </c>
      <c r="G9" s="20" t="s">
        <v>281</v>
      </c>
    </row>
    <row r="10" spans="1:7">
      <c r="A10" s="21" t="s">
        <v>250</v>
      </c>
      <c r="B10" s="21" t="s">
        <v>251</v>
      </c>
      <c r="C10" s="21" t="s">
        <v>252</v>
      </c>
      <c r="D10" s="21" t="s">
        <v>253</v>
      </c>
      <c r="E10" s="21">
        <v>5</v>
      </c>
      <c r="F10" s="21">
        <v>6</v>
      </c>
      <c r="G10" s="21">
        <v>7</v>
      </c>
    </row>
    <row r="11" spans="1:7" ht="15.75">
      <c r="A11" s="3" t="s">
        <v>0</v>
      </c>
      <c r="B11" s="3" t="s">
        <v>1</v>
      </c>
      <c r="C11" s="3" t="s">
        <v>2</v>
      </c>
      <c r="D11" s="9" t="s">
        <v>3</v>
      </c>
      <c r="E11" s="23">
        <f>E12+E21+E27+E34+E37+E42+E48+E55+E59+E80</f>
        <v>46394906.699999996</v>
      </c>
      <c r="F11" s="23">
        <f>F12+F21+F27+F34+F37+F42+F48+F55+F59+F80</f>
        <v>32179856.569999997</v>
      </c>
      <c r="G11" s="22">
        <f>F11/E11*100</f>
        <v>69.360752847467197</v>
      </c>
    </row>
    <row r="12" spans="1:7" ht="15.75" outlineLevel="1">
      <c r="A12" s="3" t="s">
        <v>4</v>
      </c>
      <c r="B12" s="3" t="s">
        <v>5</v>
      </c>
      <c r="C12" s="3" t="s">
        <v>2</v>
      </c>
      <c r="D12" s="9" t="s">
        <v>6</v>
      </c>
      <c r="E12" s="23">
        <f>E13+E16</f>
        <v>25110300</v>
      </c>
      <c r="F12" s="23">
        <f>F13+F16</f>
        <v>17130083.77</v>
      </c>
      <c r="G12" s="22">
        <f t="shared" ref="G12:G75" si="0">F12/E12*100</f>
        <v>68.21935130205533</v>
      </c>
    </row>
    <row r="13" spans="1:7" ht="15.75" outlineLevel="2">
      <c r="A13" s="3" t="s">
        <v>4</v>
      </c>
      <c r="B13" s="3" t="s">
        <v>7</v>
      </c>
      <c r="C13" s="3" t="s">
        <v>8</v>
      </c>
      <c r="D13" s="8" t="s">
        <v>9</v>
      </c>
      <c r="E13" s="23">
        <f>E14</f>
        <v>50000</v>
      </c>
      <c r="F13" s="23">
        <f>F14</f>
        <v>93042.31</v>
      </c>
      <c r="G13" s="22">
        <f t="shared" si="0"/>
        <v>186.08462</v>
      </c>
    </row>
    <row r="14" spans="1:7" ht="63" outlineLevel="3">
      <c r="A14" s="3" t="s">
        <v>4</v>
      </c>
      <c r="B14" s="3" t="s">
        <v>10</v>
      </c>
      <c r="C14" s="3" t="s">
        <v>8</v>
      </c>
      <c r="D14" s="8" t="s">
        <v>11</v>
      </c>
      <c r="E14" s="23">
        <f>E15</f>
        <v>50000</v>
      </c>
      <c r="F14" s="23">
        <f>F15</f>
        <v>93042.31</v>
      </c>
      <c r="G14" s="22">
        <f t="shared" si="0"/>
        <v>186.08462</v>
      </c>
    </row>
    <row r="15" spans="1:7" ht="47.25" outlineLevel="4">
      <c r="A15" s="3" t="s">
        <v>4</v>
      </c>
      <c r="B15" s="3" t="s">
        <v>12</v>
      </c>
      <c r="C15" s="3" t="s">
        <v>8</v>
      </c>
      <c r="D15" s="8" t="s">
        <v>13</v>
      </c>
      <c r="E15" s="23">
        <v>50000</v>
      </c>
      <c r="F15" s="23">
        <v>93042.31</v>
      </c>
      <c r="G15" s="22">
        <f t="shared" si="0"/>
        <v>186.08462</v>
      </c>
    </row>
    <row r="16" spans="1:7" ht="15.75" outlineLevel="2">
      <c r="A16" s="3" t="s">
        <v>4</v>
      </c>
      <c r="B16" s="3" t="s">
        <v>14</v>
      </c>
      <c r="C16" s="3" t="s">
        <v>8</v>
      </c>
      <c r="D16" s="8" t="s">
        <v>15</v>
      </c>
      <c r="E16" s="23">
        <f>E17+E18+E19+E20</f>
        <v>25060300</v>
      </c>
      <c r="F16" s="23">
        <f>F17+F18+F19+F20</f>
        <v>17037041.460000001</v>
      </c>
      <c r="G16" s="22">
        <f t="shared" si="0"/>
        <v>67.984187978595628</v>
      </c>
    </row>
    <row r="17" spans="1:7" ht="126" outlineLevel="3">
      <c r="A17" s="3" t="s">
        <v>4</v>
      </c>
      <c r="B17" s="3" t="s">
        <v>16</v>
      </c>
      <c r="C17" s="3" t="s">
        <v>8</v>
      </c>
      <c r="D17" s="10" t="s">
        <v>17</v>
      </c>
      <c r="E17" s="23">
        <v>24860300</v>
      </c>
      <c r="F17" s="23">
        <v>16830889.82</v>
      </c>
      <c r="G17" s="22">
        <f t="shared" si="0"/>
        <v>67.701877370747738</v>
      </c>
    </row>
    <row r="18" spans="1:7" ht="183" customHeight="1" outlineLevel="3">
      <c r="A18" s="3" t="s">
        <v>4</v>
      </c>
      <c r="B18" s="3" t="s">
        <v>18</v>
      </c>
      <c r="C18" s="3" t="s">
        <v>8</v>
      </c>
      <c r="D18" s="10" t="s">
        <v>19</v>
      </c>
      <c r="E18" s="23">
        <v>45000</v>
      </c>
      <c r="F18" s="23">
        <v>34746.81</v>
      </c>
      <c r="G18" s="22">
        <f t="shared" si="0"/>
        <v>77.215133333333327</v>
      </c>
    </row>
    <row r="19" spans="1:7" ht="78.75" outlineLevel="3">
      <c r="A19" s="3" t="s">
        <v>4</v>
      </c>
      <c r="B19" s="3" t="s">
        <v>20</v>
      </c>
      <c r="C19" s="3" t="s">
        <v>8</v>
      </c>
      <c r="D19" s="11" t="s">
        <v>21</v>
      </c>
      <c r="E19" s="23">
        <v>145000</v>
      </c>
      <c r="F19" s="23">
        <v>170622.37</v>
      </c>
      <c r="G19" s="22">
        <f t="shared" si="0"/>
        <v>117.67060000000001</v>
      </c>
    </row>
    <row r="20" spans="1:7" ht="164.25" customHeight="1" outlineLevel="3">
      <c r="A20" s="3" t="s">
        <v>4</v>
      </c>
      <c r="B20" s="3" t="s">
        <v>22</v>
      </c>
      <c r="C20" s="3" t="s">
        <v>8</v>
      </c>
      <c r="D20" s="10" t="s">
        <v>23</v>
      </c>
      <c r="E20" s="23">
        <v>10000</v>
      </c>
      <c r="F20" s="23">
        <v>782.46</v>
      </c>
      <c r="G20" s="22">
        <f t="shared" si="0"/>
        <v>7.8246000000000011</v>
      </c>
    </row>
    <row r="21" spans="1:7" ht="38.25" outlineLevel="1">
      <c r="A21" s="3" t="s">
        <v>24</v>
      </c>
      <c r="B21" s="3" t="s">
        <v>25</v>
      </c>
      <c r="C21" s="3" t="s">
        <v>2</v>
      </c>
      <c r="D21" s="9" t="s">
        <v>26</v>
      </c>
      <c r="E21" s="23">
        <f>E22</f>
        <v>162900</v>
      </c>
      <c r="F21" s="23">
        <v>142166.84</v>
      </c>
      <c r="G21" s="22">
        <f t="shared" si="0"/>
        <v>87.272461632903614</v>
      </c>
    </row>
    <row r="22" spans="1:7" ht="47.25" outlineLevel="2">
      <c r="A22" s="3" t="s">
        <v>24</v>
      </c>
      <c r="B22" s="3" t="s">
        <v>27</v>
      </c>
      <c r="C22" s="3" t="s">
        <v>8</v>
      </c>
      <c r="D22" s="8" t="s">
        <v>28</v>
      </c>
      <c r="E22" s="23">
        <v>162900</v>
      </c>
      <c r="F22" s="23">
        <v>142166.84</v>
      </c>
      <c r="G22" s="22">
        <f t="shared" si="0"/>
        <v>87.272461632903614</v>
      </c>
    </row>
    <row r="23" spans="1:7" ht="126" outlineLevel="3">
      <c r="A23" s="3" t="s">
        <v>24</v>
      </c>
      <c r="B23" s="3" t="s">
        <v>29</v>
      </c>
      <c r="C23" s="3" t="s">
        <v>8</v>
      </c>
      <c r="D23" s="8" t="s">
        <v>30</v>
      </c>
      <c r="E23" s="23">
        <v>49900</v>
      </c>
      <c r="F23" s="23">
        <v>48791.4</v>
      </c>
      <c r="G23" s="22">
        <f t="shared" si="0"/>
        <v>97.778356713426859</v>
      </c>
    </row>
    <row r="24" spans="1:7" ht="157.5" outlineLevel="3">
      <c r="A24" s="3" t="s">
        <v>24</v>
      </c>
      <c r="B24" s="3" t="s">
        <v>31</v>
      </c>
      <c r="C24" s="3" t="s">
        <v>8</v>
      </c>
      <c r="D24" s="12" t="s">
        <v>32</v>
      </c>
      <c r="E24" s="23">
        <v>1900</v>
      </c>
      <c r="F24" s="23">
        <v>1325.04</v>
      </c>
      <c r="G24" s="22">
        <f t="shared" si="0"/>
        <v>69.738947368421051</v>
      </c>
    </row>
    <row r="25" spans="1:7" ht="126" outlineLevel="3">
      <c r="A25" s="3" t="s">
        <v>24</v>
      </c>
      <c r="B25" s="3" t="s">
        <v>33</v>
      </c>
      <c r="C25" s="3" t="s">
        <v>8</v>
      </c>
      <c r="D25" s="8" t="s">
        <v>34</v>
      </c>
      <c r="E25" s="23">
        <v>109100</v>
      </c>
      <c r="F25" s="23">
        <v>97889.5</v>
      </c>
      <c r="G25" s="22">
        <f t="shared" si="0"/>
        <v>89.724564619615037</v>
      </c>
    </row>
    <row r="26" spans="1:7" ht="126" outlineLevel="3">
      <c r="A26" s="3" t="s">
        <v>24</v>
      </c>
      <c r="B26" s="3" t="s">
        <v>35</v>
      </c>
      <c r="C26" s="3" t="s">
        <v>8</v>
      </c>
      <c r="D26" s="8" t="s">
        <v>36</v>
      </c>
      <c r="E26" s="23">
        <v>2000</v>
      </c>
      <c r="F26" s="23">
        <v>-5839.1</v>
      </c>
      <c r="G26" s="22">
        <v>0</v>
      </c>
    </row>
    <row r="27" spans="1:7" ht="15.75" outlineLevel="1">
      <c r="A27" s="3" t="s">
        <v>4</v>
      </c>
      <c r="B27" s="3" t="s">
        <v>37</v>
      </c>
      <c r="C27" s="3" t="s">
        <v>2</v>
      </c>
      <c r="D27" s="9" t="s">
        <v>38</v>
      </c>
      <c r="E27" s="23">
        <f>E28+E30+E32</f>
        <v>1901000</v>
      </c>
      <c r="F27" s="23">
        <f>F28+F30+F32</f>
        <v>1437768.7</v>
      </c>
      <c r="G27" s="22">
        <f t="shared" si="0"/>
        <v>75.632230405049967</v>
      </c>
    </row>
    <row r="28" spans="1:7" ht="31.5" outlineLevel="2">
      <c r="A28" s="3" t="s">
        <v>4</v>
      </c>
      <c r="B28" s="3" t="s">
        <v>39</v>
      </c>
      <c r="C28" s="3" t="s">
        <v>8</v>
      </c>
      <c r="D28" s="8" t="s">
        <v>40</v>
      </c>
      <c r="E28" s="23">
        <f>E29</f>
        <v>1500000</v>
      </c>
      <c r="F28" s="23">
        <f>F29</f>
        <v>1228012.21</v>
      </c>
      <c r="G28" s="22">
        <f t="shared" si="0"/>
        <v>81.867480666666665</v>
      </c>
    </row>
    <row r="29" spans="1:7" ht="31.5" outlineLevel="3">
      <c r="A29" s="3" t="s">
        <v>4</v>
      </c>
      <c r="B29" s="3" t="s">
        <v>41</v>
      </c>
      <c r="C29" s="3" t="s">
        <v>8</v>
      </c>
      <c r="D29" s="8" t="s">
        <v>40</v>
      </c>
      <c r="E29" s="23">
        <v>1500000</v>
      </c>
      <c r="F29" s="23">
        <v>1228012.21</v>
      </c>
      <c r="G29" s="22">
        <f t="shared" si="0"/>
        <v>81.867480666666665</v>
      </c>
    </row>
    <row r="30" spans="1:7" ht="15.75" outlineLevel="2">
      <c r="A30" s="3" t="s">
        <v>4</v>
      </c>
      <c r="B30" s="3" t="s">
        <v>42</v>
      </c>
      <c r="C30" s="3" t="s">
        <v>8</v>
      </c>
      <c r="D30" s="8" t="s">
        <v>43</v>
      </c>
      <c r="E30" s="23">
        <f>E31</f>
        <v>251000</v>
      </c>
      <c r="F30" s="23">
        <v>118603.49</v>
      </c>
      <c r="G30" s="22">
        <f t="shared" si="0"/>
        <v>47.252386454183274</v>
      </c>
    </row>
    <row r="31" spans="1:7" ht="15.75" outlineLevel="3">
      <c r="A31" s="3" t="s">
        <v>4</v>
      </c>
      <c r="B31" s="3" t="s">
        <v>44</v>
      </c>
      <c r="C31" s="3" t="s">
        <v>8</v>
      </c>
      <c r="D31" s="8" t="s">
        <v>43</v>
      </c>
      <c r="E31" s="23">
        <v>251000</v>
      </c>
      <c r="F31" s="23">
        <v>118603.49</v>
      </c>
      <c r="G31" s="22">
        <f t="shared" si="0"/>
        <v>47.252386454183274</v>
      </c>
    </row>
    <row r="32" spans="1:7" ht="47.25" outlineLevel="2">
      <c r="A32" s="3" t="s">
        <v>4</v>
      </c>
      <c r="B32" s="3" t="s">
        <v>45</v>
      </c>
      <c r="C32" s="3" t="s">
        <v>8</v>
      </c>
      <c r="D32" s="8" t="s">
        <v>46</v>
      </c>
      <c r="E32" s="23">
        <f>E33</f>
        <v>150000</v>
      </c>
      <c r="F32" s="23">
        <v>91153</v>
      </c>
      <c r="G32" s="22">
        <f t="shared" si="0"/>
        <v>60.768666666666668</v>
      </c>
    </row>
    <row r="33" spans="1:7" ht="63" outlineLevel="3">
      <c r="A33" s="3" t="s">
        <v>4</v>
      </c>
      <c r="B33" s="3" t="s">
        <v>47</v>
      </c>
      <c r="C33" s="3" t="s">
        <v>8</v>
      </c>
      <c r="D33" s="8" t="s">
        <v>48</v>
      </c>
      <c r="E33" s="23">
        <v>150000</v>
      </c>
      <c r="F33" s="23">
        <v>91153</v>
      </c>
      <c r="G33" s="22">
        <f t="shared" si="0"/>
        <v>60.768666666666668</v>
      </c>
    </row>
    <row r="34" spans="1:7" ht="15.75" outlineLevel="1">
      <c r="A34" s="3" t="s">
        <v>4</v>
      </c>
      <c r="B34" s="3" t="s">
        <v>49</v>
      </c>
      <c r="C34" s="3" t="s">
        <v>2</v>
      </c>
      <c r="D34" s="9" t="s">
        <v>50</v>
      </c>
      <c r="E34" s="23">
        <f>E35</f>
        <v>0</v>
      </c>
      <c r="F34" s="23">
        <f>F35</f>
        <v>12961.76</v>
      </c>
      <c r="G34" s="22">
        <v>0</v>
      </c>
    </row>
    <row r="35" spans="1:7" ht="47.25" outlineLevel="2">
      <c r="A35" s="3" t="s">
        <v>4</v>
      </c>
      <c r="B35" s="3" t="s">
        <v>51</v>
      </c>
      <c r="C35" s="3" t="s">
        <v>8</v>
      </c>
      <c r="D35" s="8" t="s">
        <v>52</v>
      </c>
      <c r="E35" s="23">
        <f>E36</f>
        <v>0</v>
      </c>
      <c r="F35" s="23">
        <f>F36</f>
        <v>12961.76</v>
      </c>
      <c r="G35" s="22">
        <v>0</v>
      </c>
    </row>
    <row r="36" spans="1:7" ht="78.75" outlineLevel="3">
      <c r="A36" s="3" t="s">
        <v>4</v>
      </c>
      <c r="B36" s="3" t="s">
        <v>53</v>
      </c>
      <c r="C36" s="3" t="s">
        <v>8</v>
      </c>
      <c r="D36" s="8" t="s">
        <v>54</v>
      </c>
      <c r="E36" s="23">
        <v>0</v>
      </c>
      <c r="F36" s="23">
        <v>12961.76</v>
      </c>
      <c r="G36" s="22">
        <v>0</v>
      </c>
    </row>
    <row r="37" spans="1:7" ht="51" outlineLevel="1">
      <c r="A37" s="3" t="s">
        <v>55</v>
      </c>
      <c r="B37" s="3" t="s">
        <v>56</v>
      </c>
      <c r="C37" s="3" t="s">
        <v>2</v>
      </c>
      <c r="D37" s="9" t="s">
        <v>57</v>
      </c>
      <c r="E37" s="23">
        <f>E38+E40</f>
        <v>12519600</v>
      </c>
      <c r="F37" s="23">
        <f>F38+F40</f>
        <v>8473061.379999999</v>
      </c>
      <c r="G37" s="22">
        <f t="shared" si="0"/>
        <v>67.678371353717353</v>
      </c>
    </row>
    <row r="38" spans="1:7" ht="117.75" customHeight="1" outlineLevel="3">
      <c r="A38" s="3" t="s">
        <v>55</v>
      </c>
      <c r="B38" s="3" t="s">
        <v>59</v>
      </c>
      <c r="C38" s="3" t="s">
        <v>58</v>
      </c>
      <c r="D38" s="8" t="s">
        <v>60</v>
      </c>
      <c r="E38" s="23">
        <v>7519600</v>
      </c>
      <c r="F38" s="23">
        <v>5339264.72</v>
      </c>
      <c r="G38" s="22">
        <f t="shared" si="0"/>
        <v>71.004637480717065</v>
      </c>
    </row>
    <row r="39" spans="1:7" ht="129" customHeight="1" outlineLevel="4">
      <c r="A39" s="3" t="s">
        <v>55</v>
      </c>
      <c r="B39" s="3" t="s">
        <v>61</v>
      </c>
      <c r="C39" s="3" t="s">
        <v>58</v>
      </c>
      <c r="D39" s="12" t="s">
        <v>62</v>
      </c>
      <c r="E39" s="23">
        <v>7519600</v>
      </c>
      <c r="F39" s="23">
        <v>5339264.72</v>
      </c>
      <c r="G39" s="22">
        <f t="shared" si="0"/>
        <v>71.004637480717065</v>
      </c>
    </row>
    <row r="40" spans="1:7" ht="141.75" outlineLevel="3">
      <c r="A40" s="3" t="s">
        <v>55</v>
      </c>
      <c r="B40" s="3" t="s">
        <v>63</v>
      </c>
      <c r="C40" s="3" t="s">
        <v>58</v>
      </c>
      <c r="D40" s="12" t="s">
        <v>64</v>
      </c>
      <c r="E40" s="23">
        <f>E41</f>
        <v>5000000</v>
      </c>
      <c r="F40" s="23">
        <f>F41</f>
        <v>3133796.66</v>
      </c>
      <c r="G40" s="22">
        <f t="shared" si="0"/>
        <v>62.675933200000003</v>
      </c>
    </row>
    <row r="41" spans="1:7" ht="126" outlineLevel="4">
      <c r="A41" s="3" t="s">
        <v>55</v>
      </c>
      <c r="B41" s="3" t="s">
        <v>65</v>
      </c>
      <c r="C41" s="3" t="s">
        <v>58</v>
      </c>
      <c r="D41" s="8" t="s">
        <v>66</v>
      </c>
      <c r="E41" s="23">
        <v>5000000</v>
      </c>
      <c r="F41" s="23">
        <v>3133796.66</v>
      </c>
      <c r="G41" s="22">
        <f t="shared" si="0"/>
        <v>62.675933200000003</v>
      </c>
    </row>
    <row r="42" spans="1:7" ht="25.5" outlineLevel="1">
      <c r="A42" s="3" t="s">
        <v>67</v>
      </c>
      <c r="B42" s="3" t="s">
        <v>68</v>
      </c>
      <c r="C42" s="3" t="s">
        <v>2</v>
      </c>
      <c r="D42" s="9" t="s">
        <v>69</v>
      </c>
      <c r="E42" s="23">
        <f>E43</f>
        <v>1300000</v>
      </c>
      <c r="F42" s="23">
        <f>F43</f>
        <v>953471.41999999993</v>
      </c>
      <c r="G42" s="22">
        <f t="shared" si="0"/>
        <v>73.343955384615384</v>
      </c>
    </row>
    <row r="43" spans="1:7" ht="31.5" outlineLevel="2">
      <c r="A43" s="3" t="s">
        <v>67</v>
      </c>
      <c r="B43" s="3" t="s">
        <v>70</v>
      </c>
      <c r="C43" s="3" t="s">
        <v>58</v>
      </c>
      <c r="D43" s="8" t="s">
        <v>71</v>
      </c>
      <c r="E43" s="23">
        <f>E44+E45+E46+E47</f>
        <v>1300000</v>
      </c>
      <c r="F43" s="23">
        <f>F44+F45+F46+F47</f>
        <v>953471.41999999993</v>
      </c>
      <c r="G43" s="22">
        <f t="shared" si="0"/>
        <v>73.343955384615384</v>
      </c>
    </row>
    <row r="44" spans="1:7" ht="47.25" outlineLevel="3">
      <c r="A44" s="3" t="s">
        <v>67</v>
      </c>
      <c r="B44" s="3" t="s">
        <v>72</v>
      </c>
      <c r="C44" s="3" t="s">
        <v>58</v>
      </c>
      <c r="D44" s="8" t="s">
        <v>73</v>
      </c>
      <c r="E44" s="23">
        <v>119600</v>
      </c>
      <c r="F44" s="23">
        <v>49274.81</v>
      </c>
      <c r="G44" s="22">
        <f t="shared" si="0"/>
        <v>41.199673913043476</v>
      </c>
    </row>
    <row r="45" spans="1:7" ht="47.25" outlineLevel="3">
      <c r="A45" s="3" t="s">
        <v>67</v>
      </c>
      <c r="B45" s="3" t="s">
        <v>74</v>
      </c>
      <c r="C45" s="3" t="s">
        <v>58</v>
      </c>
      <c r="D45" s="8" t="s">
        <v>75</v>
      </c>
      <c r="E45" s="23">
        <v>42900</v>
      </c>
      <c r="F45" s="23">
        <v>67337.789999999994</v>
      </c>
      <c r="G45" s="22">
        <f t="shared" si="0"/>
        <v>156.96454545454543</v>
      </c>
    </row>
    <row r="46" spans="1:7" ht="39" customHeight="1" outlineLevel="3">
      <c r="A46" s="3" t="s">
        <v>67</v>
      </c>
      <c r="B46" s="3" t="s">
        <v>76</v>
      </c>
      <c r="C46" s="3" t="s">
        <v>58</v>
      </c>
      <c r="D46" s="8" t="s">
        <v>77</v>
      </c>
      <c r="E46" s="23">
        <v>401700</v>
      </c>
      <c r="F46" s="23">
        <v>180998.19</v>
      </c>
      <c r="G46" s="22">
        <f t="shared" si="0"/>
        <v>45.058050784167293</v>
      </c>
    </row>
    <row r="47" spans="1:7" ht="31.5" outlineLevel="3">
      <c r="A47" s="3" t="s">
        <v>67</v>
      </c>
      <c r="B47" s="3" t="s">
        <v>78</v>
      </c>
      <c r="C47" s="3" t="s">
        <v>58</v>
      </c>
      <c r="D47" s="8" t="s">
        <v>79</v>
      </c>
      <c r="E47" s="23">
        <v>735800</v>
      </c>
      <c r="F47" s="23">
        <v>655860.63</v>
      </c>
      <c r="G47" s="22">
        <f t="shared" si="0"/>
        <v>89.135720304430549</v>
      </c>
    </row>
    <row r="48" spans="1:7" ht="38.25" outlineLevel="1">
      <c r="A48" s="3" t="s">
        <v>0</v>
      </c>
      <c r="B48" s="3" t="s">
        <v>80</v>
      </c>
      <c r="C48" s="3" t="s">
        <v>2</v>
      </c>
      <c r="D48" s="9" t="s">
        <v>81</v>
      </c>
      <c r="E48" s="23">
        <f>E49+E52</f>
        <v>2958240.98</v>
      </c>
      <c r="F48" s="23">
        <f>F49+F52</f>
        <v>2040254.73</v>
      </c>
      <c r="G48" s="22">
        <f t="shared" si="0"/>
        <v>68.968510131314588</v>
      </c>
    </row>
    <row r="49" spans="1:7" ht="31.5" outlineLevel="2">
      <c r="A49" s="3" t="s">
        <v>82</v>
      </c>
      <c r="B49" s="3" t="s">
        <v>83</v>
      </c>
      <c r="C49" s="3" t="s">
        <v>84</v>
      </c>
      <c r="D49" s="8" t="s">
        <v>85</v>
      </c>
      <c r="E49" s="23">
        <f>E50</f>
        <v>2943600</v>
      </c>
      <c r="F49" s="23">
        <v>2025613.75</v>
      </c>
      <c r="G49" s="22">
        <f t="shared" si="0"/>
        <v>68.814164628346248</v>
      </c>
    </row>
    <row r="50" spans="1:7" ht="31.5" outlineLevel="3">
      <c r="A50" s="3" t="s">
        <v>82</v>
      </c>
      <c r="B50" s="3" t="s">
        <v>86</v>
      </c>
      <c r="C50" s="3" t="s">
        <v>84</v>
      </c>
      <c r="D50" s="8" t="s">
        <v>87</v>
      </c>
      <c r="E50" s="23">
        <f>E51</f>
        <v>2943600</v>
      </c>
      <c r="F50" s="23">
        <v>2025613.75</v>
      </c>
      <c r="G50" s="22">
        <f t="shared" si="0"/>
        <v>68.814164628346248</v>
      </c>
    </row>
    <row r="51" spans="1:7" ht="47.25" outlineLevel="7">
      <c r="A51" s="3" t="s">
        <v>82</v>
      </c>
      <c r="B51" s="3" t="s">
        <v>88</v>
      </c>
      <c r="C51" s="3" t="s">
        <v>84</v>
      </c>
      <c r="D51" s="8" t="s">
        <v>89</v>
      </c>
      <c r="E51" s="23">
        <v>2943600</v>
      </c>
      <c r="F51" s="23">
        <v>2025613.75</v>
      </c>
      <c r="G51" s="22">
        <f t="shared" si="0"/>
        <v>68.814164628346248</v>
      </c>
    </row>
    <row r="52" spans="1:7" ht="31.5" outlineLevel="2">
      <c r="A52" s="3" t="s">
        <v>90</v>
      </c>
      <c r="B52" s="3" t="s">
        <v>91</v>
      </c>
      <c r="C52" s="3" t="s">
        <v>84</v>
      </c>
      <c r="D52" s="8" t="s">
        <v>92</v>
      </c>
      <c r="E52" s="23">
        <f>E53</f>
        <v>14640.98</v>
      </c>
      <c r="F52" s="23">
        <v>14640.98</v>
      </c>
      <c r="G52" s="22">
        <f t="shared" si="0"/>
        <v>100</v>
      </c>
    </row>
    <row r="53" spans="1:7" ht="31.5" outlineLevel="3">
      <c r="A53" s="3" t="s">
        <v>90</v>
      </c>
      <c r="B53" s="3" t="s">
        <v>93</v>
      </c>
      <c r="C53" s="3" t="s">
        <v>84</v>
      </c>
      <c r="D53" s="8" t="s">
        <v>94</v>
      </c>
      <c r="E53" s="23">
        <f>E54</f>
        <v>14640.98</v>
      </c>
      <c r="F53" s="23">
        <v>14640.98</v>
      </c>
      <c r="G53" s="22">
        <f t="shared" si="0"/>
        <v>100</v>
      </c>
    </row>
    <row r="54" spans="1:7" ht="34.5" customHeight="1" outlineLevel="4">
      <c r="A54" s="3" t="s">
        <v>90</v>
      </c>
      <c r="B54" s="3" t="s">
        <v>95</v>
      </c>
      <c r="C54" s="3" t="s">
        <v>84</v>
      </c>
      <c r="D54" s="8" t="s">
        <v>96</v>
      </c>
      <c r="E54" s="23">
        <v>14640.98</v>
      </c>
      <c r="F54" s="23">
        <v>14640.98</v>
      </c>
      <c r="G54" s="22">
        <f t="shared" si="0"/>
        <v>100</v>
      </c>
    </row>
    <row r="55" spans="1:7" ht="25.5" outlineLevel="1">
      <c r="A55" s="3" t="s">
        <v>55</v>
      </c>
      <c r="B55" s="3" t="s">
        <v>97</v>
      </c>
      <c r="C55" s="3" t="s">
        <v>2</v>
      </c>
      <c r="D55" s="9" t="s">
        <v>98</v>
      </c>
      <c r="E55" s="23">
        <f>E56+E57</f>
        <v>2000000</v>
      </c>
      <c r="F55" s="23">
        <f>F56+F57</f>
        <v>1706888.79</v>
      </c>
      <c r="G55" s="22">
        <f t="shared" si="0"/>
        <v>85.344439500000007</v>
      </c>
    </row>
    <row r="56" spans="1:7" ht="157.5" outlineLevel="7">
      <c r="A56" s="3" t="s">
        <v>55</v>
      </c>
      <c r="B56" s="3" t="s">
        <v>100</v>
      </c>
      <c r="C56" s="3" t="s">
        <v>99</v>
      </c>
      <c r="D56" s="12" t="s">
        <v>101</v>
      </c>
      <c r="E56" s="23">
        <v>200000</v>
      </c>
      <c r="F56" s="23">
        <v>0</v>
      </c>
      <c r="G56" s="22">
        <f t="shared" si="0"/>
        <v>0</v>
      </c>
    </row>
    <row r="57" spans="1:7" ht="63" outlineLevel="3">
      <c r="A57" s="3" t="s">
        <v>55</v>
      </c>
      <c r="B57" s="3" t="s">
        <v>103</v>
      </c>
      <c r="C57" s="3" t="s">
        <v>102</v>
      </c>
      <c r="D57" s="8" t="s">
        <v>104</v>
      </c>
      <c r="E57" s="23">
        <f>E58</f>
        <v>1800000</v>
      </c>
      <c r="F57" s="23">
        <f>F58</f>
        <v>1706888.79</v>
      </c>
      <c r="G57" s="22">
        <f t="shared" si="0"/>
        <v>94.827155000000005</v>
      </c>
    </row>
    <row r="58" spans="1:7" ht="78.75" outlineLevel="4">
      <c r="A58" s="3" t="s">
        <v>55</v>
      </c>
      <c r="B58" s="3" t="s">
        <v>105</v>
      </c>
      <c r="C58" s="3" t="s">
        <v>102</v>
      </c>
      <c r="D58" s="8" t="s">
        <v>106</v>
      </c>
      <c r="E58" s="23">
        <v>1800000</v>
      </c>
      <c r="F58" s="23">
        <v>1706888.79</v>
      </c>
      <c r="G58" s="22">
        <f t="shared" si="0"/>
        <v>94.827155000000005</v>
      </c>
    </row>
    <row r="59" spans="1:7" ht="25.5" outlineLevel="1">
      <c r="A59" s="3" t="s">
        <v>0</v>
      </c>
      <c r="B59" s="3" t="s">
        <v>107</v>
      </c>
      <c r="C59" s="3" t="s">
        <v>2</v>
      </c>
      <c r="D59" s="9" t="s">
        <v>108</v>
      </c>
      <c r="E59" s="23">
        <f>SUM(E60:E72)</f>
        <v>337200</v>
      </c>
      <c r="F59" s="23">
        <f>SUM(F60:F72)</f>
        <v>194826.52000000002</v>
      </c>
      <c r="G59" s="22">
        <f t="shared" si="0"/>
        <v>57.777734282325035</v>
      </c>
    </row>
    <row r="60" spans="1:7" ht="126" outlineLevel="3">
      <c r="A60" s="3" t="s">
        <v>4</v>
      </c>
      <c r="B60" s="3" t="s">
        <v>110</v>
      </c>
      <c r="C60" s="3" t="s">
        <v>109</v>
      </c>
      <c r="D60" s="12" t="s">
        <v>111</v>
      </c>
      <c r="E60" s="23">
        <v>0</v>
      </c>
      <c r="F60" s="23">
        <v>1300</v>
      </c>
      <c r="G60" s="22">
        <v>0</v>
      </c>
    </row>
    <row r="61" spans="1:7" ht="63" outlineLevel="3">
      <c r="A61" s="3" t="s">
        <v>112</v>
      </c>
      <c r="B61" s="3" t="s">
        <v>113</v>
      </c>
      <c r="C61" s="3" t="s">
        <v>109</v>
      </c>
      <c r="D61" s="8" t="s">
        <v>114</v>
      </c>
      <c r="E61" s="23">
        <v>0</v>
      </c>
      <c r="F61" s="23">
        <v>10000</v>
      </c>
      <c r="G61" s="22">
        <v>0</v>
      </c>
    </row>
    <row r="62" spans="1:7" ht="63" outlineLevel="7">
      <c r="A62" s="3" t="s">
        <v>115</v>
      </c>
      <c r="B62" s="3" t="s">
        <v>116</v>
      </c>
      <c r="C62" s="3" t="s">
        <v>109</v>
      </c>
      <c r="D62" s="8" t="s">
        <v>117</v>
      </c>
      <c r="E62" s="23">
        <v>1000</v>
      </c>
      <c r="F62" s="23">
        <v>3000</v>
      </c>
      <c r="G62" s="22" t="s">
        <v>283</v>
      </c>
    </row>
    <row r="63" spans="1:7" ht="63" outlineLevel="3">
      <c r="A63" s="3" t="s">
        <v>115</v>
      </c>
      <c r="B63" s="3" t="s">
        <v>118</v>
      </c>
      <c r="C63" s="3" t="s">
        <v>109</v>
      </c>
      <c r="D63" s="8" t="s">
        <v>119</v>
      </c>
      <c r="E63" s="23">
        <v>0</v>
      </c>
      <c r="F63" s="23">
        <v>8519.89</v>
      </c>
      <c r="G63" s="22">
        <v>0</v>
      </c>
    </row>
    <row r="64" spans="1:7" ht="39" customHeight="1" outlineLevel="3">
      <c r="A64" s="3" t="s">
        <v>120</v>
      </c>
      <c r="B64" s="3" t="s">
        <v>121</v>
      </c>
      <c r="C64" s="3" t="s">
        <v>109</v>
      </c>
      <c r="D64" s="8" t="s">
        <v>122</v>
      </c>
      <c r="E64" s="23">
        <v>157300</v>
      </c>
      <c r="F64" s="23">
        <v>70000</v>
      </c>
      <c r="G64" s="22">
        <f t="shared" si="0"/>
        <v>44.500953591862682</v>
      </c>
    </row>
    <row r="65" spans="1:7" ht="47.25" outlineLevel="2">
      <c r="A65" s="3" t="s">
        <v>123</v>
      </c>
      <c r="B65" s="3" t="s">
        <v>124</v>
      </c>
      <c r="C65" s="3" t="s">
        <v>109</v>
      </c>
      <c r="D65" s="8" t="s">
        <v>125</v>
      </c>
      <c r="E65" s="23">
        <v>0</v>
      </c>
      <c r="F65" s="23">
        <v>1000</v>
      </c>
      <c r="G65" s="22">
        <v>0</v>
      </c>
    </row>
    <row r="66" spans="1:7" ht="90" customHeight="1" outlineLevel="2">
      <c r="A66" s="3" t="s">
        <v>112</v>
      </c>
      <c r="B66" s="3" t="s">
        <v>126</v>
      </c>
      <c r="C66" s="3" t="s">
        <v>109</v>
      </c>
      <c r="D66" s="8" t="s">
        <v>127</v>
      </c>
      <c r="E66" s="23">
        <v>50000</v>
      </c>
      <c r="F66" s="23">
        <v>0</v>
      </c>
      <c r="G66" s="22">
        <f t="shared" si="0"/>
        <v>0</v>
      </c>
    </row>
    <row r="67" spans="1:7" ht="63" outlineLevel="3">
      <c r="A67" s="3" t="s">
        <v>115</v>
      </c>
      <c r="B67" s="3" t="s">
        <v>128</v>
      </c>
      <c r="C67" s="3" t="s">
        <v>109</v>
      </c>
      <c r="D67" s="8" t="s">
        <v>129</v>
      </c>
      <c r="E67" s="23">
        <v>0</v>
      </c>
      <c r="F67" s="23">
        <v>21671.5</v>
      </c>
      <c r="G67" s="22">
        <v>0</v>
      </c>
    </row>
    <row r="68" spans="1:7" ht="110.25" outlineLevel="7">
      <c r="A68" s="3" t="s">
        <v>120</v>
      </c>
      <c r="B68" s="3" t="s">
        <v>130</v>
      </c>
      <c r="C68" s="3" t="s">
        <v>109</v>
      </c>
      <c r="D68" s="12" t="s">
        <v>248</v>
      </c>
      <c r="E68" s="23">
        <v>4000</v>
      </c>
      <c r="F68" s="23">
        <v>2000</v>
      </c>
      <c r="G68" s="22">
        <f t="shared" si="0"/>
        <v>50</v>
      </c>
    </row>
    <row r="69" spans="1:7" ht="110.25" outlineLevel="7">
      <c r="A69" s="3" t="s">
        <v>131</v>
      </c>
      <c r="B69" s="3" t="s">
        <v>130</v>
      </c>
      <c r="C69" s="3" t="s">
        <v>109</v>
      </c>
      <c r="D69" s="12" t="s">
        <v>248</v>
      </c>
      <c r="E69" s="23">
        <v>0</v>
      </c>
      <c r="F69" s="23">
        <v>2000</v>
      </c>
      <c r="G69" s="22">
        <v>0</v>
      </c>
    </row>
    <row r="70" spans="1:7" ht="110.25" outlineLevel="7">
      <c r="A70" s="3" t="s">
        <v>123</v>
      </c>
      <c r="B70" s="3" t="s">
        <v>130</v>
      </c>
      <c r="C70" s="3" t="s">
        <v>109</v>
      </c>
      <c r="D70" s="12" t="s">
        <v>248</v>
      </c>
      <c r="E70" s="23">
        <v>0</v>
      </c>
      <c r="F70" s="23">
        <v>12000</v>
      </c>
      <c r="G70" s="22">
        <v>0</v>
      </c>
    </row>
    <row r="71" spans="1:7" ht="110.25" outlineLevel="7">
      <c r="A71" s="3" t="s">
        <v>132</v>
      </c>
      <c r="B71" s="3" t="s">
        <v>130</v>
      </c>
      <c r="C71" s="3" t="s">
        <v>109</v>
      </c>
      <c r="D71" s="12" t="s">
        <v>248</v>
      </c>
      <c r="E71" s="23">
        <v>8300</v>
      </c>
      <c r="F71" s="23">
        <v>1000</v>
      </c>
      <c r="G71" s="22">
        <f t="shared" si="0"/>
        <v>12.048192771084338</v>
      </c>
    </row>
    <row r="72" spans="1:7" ht="63" outlineLevel="3">
      <c r="A72" s="3" t="s">
        <v>0</v>
      </c>
      <c r="B72" s="3" t="s">
        <v>133</v>
      </c>
      <c r="C72" s="3" t="s">
        <v>109</v>
      </c>
      <c r="D72" s="8" t="s">
        <v>134</v>
      </c>
      <c r="E72" s="23">
        <f>SUM(E73:E79)</f>
        <v>116600</v>
      </c>
      <c r="F72" s="23">
        <f>SUM(F73:F79)</f>
        <v>62335.130000000005</v>
      </c>
      <c r="G72" s="22">
        <f t="shared" si="0"/>
        <v>53.460660377358494</v>
      </c>
    </row>
    <row r="73" spans="1:7" ht="63" outlineLevel="7">
      <c r="A73" s="3" t="s">
        <v>135</v>
      </c>
      <c r="B73" s="3" t="s">
        <v>133</v>
      </c>
      <c r="C73" s="3" t="s">
        <v>109</v>
      </c>
      <c r="D73" s="8" t="s">
        <v>134</v>
      </c>
      <c r="E73" s="23">
        <v>15000</v>
      </c>
      <c r="F73" s="23">
        <v>13000</v>
      </c>
      <c r="G73" s="22">
        <f t="shared" si="0"/>
        <v>86.666666666666671</v>
      </c>
    </row>
    <row r="74" spans="1:7" ht="63" outlineLevel="7">
      <c r="A74" s="3" t="s">
        <v>55</v>
      </c>
      <c r="B74" s="3" t="s">
        <v>133</v>
      </c>
      <c r="C74" s="3" t="s">
        <v>109</v>
      </c>
      <c r="D74" s="8" t="s">
        <v>134</v>
      </c>
      <c r="E74" s="23">
        <v>17900</v>
      </c>
      <c r="F74" s="23">
        <v>4200</v>
      </c>
      <c r="G74" s="22">
        <f t="shared" si="0"/>
        <v>23.463687150837988</v>
      </c>
    </row>
    <row r="75" spans="1:7" ht="63" outlineLevel="7">
      <c r="A75" s="3" t="s">
        <v>120</v>
      </c>
      <c r="B75" s="3" t="s">
        <v>136</v>
      </c>
      <c r="C75" s="3" t="s">
        <v>109</v>
      </c>
      <c r="D75" s="12" t="s">
        <v>134</v>
      </c>
      <c r="E75" s="23">
        <v>75600</v>
      </c>
      <c r="F75" s="23">
        <v>1200</v>
      </c>
      <c r="G75" s="22">
        <f t="shared" si="0"/>
        <v>1.5873015873015872</v>
      </c>
    </row>
    <row r="76" spans="1:7" ht="63" outlineLevel="7">
      <c r="A76" s="3" t="s">
        <v>4</v>
      </c>
      <c r="B76" s="3" t="s">
        <v>136</v>
      </c>
      <c r="C76" s="3" t="s">
        <v>109</v>
      </c>
      <c r="D76" s="12" t="s">
        <v>249</v>
      </c>
      <c r="E76" s="23">
        <v>0</v>
      </c>
      <c r="F76" s="23">
        <v>28369.27</v>
      </c>
      <c r="G76" s="22">
        <v>0</v>
      </c>
    </row>
    <row r="77" spans="1:7" ht="63" outlineLevel="7">
      <c r="A77" s="3" t="s">
        <v>123</v>
      </c>
      <c r="B77" s="3" t="s">
        <v>136</v>
      </c>
      <c r="C77" s="3" t="s">
        <v>109</v>
      </c>
      <c r="D77" s="12" t="s">
        <v>134</v>
      </c>
      <c r="E77" s="23">
        <v>0</v>
      </c>
      <c r="F77" s="23">
        <v>14665.86</v>
      </c>
      <c r="G77" s="22">
        <v>0</v>
      </c>
    </row>
    <row r="78" spans="1:7" ht="63" outlineLevel="7">
      <c r="A78" s="3" t="s">
        <v>132</v>
      </c>
      <c r="B78" s="3" t="s">
        <v>136</v>
      </c>
      <c r="C78" s="3" t="s">
        <v>109</v>
      </c>
      <c r="D78" s="12" t="s">
        <v>249</v>
      </c>
      <c r="E78" s="23">
        <v>8100</v>
      </c>
      <c r="F78" s="23">
        <v>0</v>
      </c>
      <c r="G78" s="22">
        <f t="shared" ref="G78:G139" si="1">F78/E78*100</f>
        <v>0</v>
      </c>
    </row>
    <row r="79" spans="1:7" ht="63" outlineLevel="4">
      <c r="A79" s="3" t="s">
        <v>131</v>
      </c>
      <c r="B79" s="3" t="s">
        <v>137</v>
      </c>
      <c r="C79" s="3" t="s">
        <v>109</v>
      </c>
      <c r="D79" s="8" t="s">
        <v>249</v>
      </c>
      <c r="E79" s="23">
        <v>0</v>
      </c>
      <c r="F79" s="23">
        <v>900</v>
      </c>
      <c r="G79" s="22">
        <v>0</v>
      </c>
    </row>
    <row r="80" spans="1:7" ht="15.75" outlineLevel="1">
      <c r="A80" s="3" t="s">
        <v>0</v>
      </c>
      <c r="B80" s="3" t="s">
        <v>138</v>
      </c>
      <c r="C80" s="3" t="s">
        <v>2</v>
      </c>
      <c r="D80" s="9" t="s">
        <v>139</v>
      </c>
      <c r="E80" s="23">
        <v>105665.72</v>
      </c>
      <c r="F80" s="23">
        <v>88372.66</v>
      </c>
      <c r="G80" s="22">
        <f t="shared" si="1"/>
        <v>83.634181454496314</v>
      </c>
    </row>
    <row r="81" spans="1:9" ht="15.75" outlineLevel="2">
      <c r="A81" s="3" t="s">
        <v>55</v>
      </c>
      <c r="B81" s="3" t="s">
        <v>140</v>
      </c>
      <c r="C81" s="3" t="s">
        <v>141</v>
      </c>
      <c r="D81" s="8" t="s">
        <v>142</v>
      </c>
      <c r="E81" s="23">
        <v>0</v>
      </c>
      <c r="F81" s="23">
        <v>-30.39</v>
      </c>
      <c r="G81" s="22">
        <v>0</v>
      </c>
    </row>
    <row r="82" spans="1:9" ht="47.25" outlineLevel="3">
      <c r="A82" s="3" t="s">
        <v>55</v>
      </c>
      <c r="B82" s="3" t="s">
        <v>143</v>
      </c>
      <c r="C82" s="3" t="s">
        <v>141</v>
      </c>
      <c r="D82" s="8" t="s">
        <v>144</v>
      </c>
      <c r="E82" s="23">
        <v>0</v>
      </c>
      <c r="F82" s="23">
        <v>-30.39</v>
      </c>
      <c r="G82" s="22">
        <v>0</v>
      </c>
    </row>
    <row r="83" spans="1:9" ht="47.25" outlineLevel="7">
      <c r="A83" s="3" t="s">
        <v>55</v>
      </c>
      <c r="B83" s="3" t="s">
        <v>143</v>
      </c>
      <c r="C83" s="3" t="s">
        <v>141</v>
      </c>
      <c r="D83" s="8" t="s">
        <v>144</v>
      </c>
      <c r="E83" s="23">
        <v>0</v>
      </c>
      <c r="F83" s="23">
        <v>-30.39</v>
      </c>
      <c r="G83" s="22">
        <v>0</v>
      </c>
    </row>
    <row r="84" spans="1:9" ht="15.75" outlineLevel="2">
      <c r="A84" s="3" t="s">
        <v>0</v>
      </c>
      <c r="B84" s="3" t="s">
        <v>145</v>
      </c>
      <c r="C84" s="3" t="s">
        <v>141</v>
      </c>
      <c r="D84" s="8" t="s">
        <v>146</v>
      </c>
      <c r="E84" s="23">
        <v>105665.72</v>
      </c>
      <c r="F84" s="23">
        <v>88403.05</v>
      </c>
      <c r="G84" s="22">
        <f t="shared" si="1"/>
        <v>83.662941964527377</v>
      </c>
    </row>
    <row r="85" spans="1:9" ht="31.5" outlineLevel="3">
      <c r="A85" s="3" t="s">
        <v>0</v>
      </c>
      <c r="B85" s="3" t="s">
        <v>147</v>
      </c>
      <c r="C85" s="3" t="s">
        <v>141</v>
      </c>
      <c r="D85" s="8" t="s">
        <v>148</v>
      </c>
      <c r="E85" s="23">
        <v>105665.72</v>
      </c>
      <c r="F85" s="23">
        <v>88403.05</v>
      </c>
      <c r="G85" s="22">
        <f t="shared" si="1"/>
        <v>83.662941964527377</v>
      </c>
    </row>
    <row r="86" spans="1:9" ht="31.5" outlineLevel="7">
      <c r="A86" s="3" t="s">
        <v>90</v>
      </c>
      <c r="B86" s="3" t="s">
        <v>147</v>
      </c>
      <c r="C86" s="3" t="s">
        <v>141</v>
      </c>
      <c r="D86" s="8" t="s">
        <v>148</v>
      </c>
      <c r="E86" s="23">
        <v>85665.72</v>
      </c>
      <c r="F86" s="23">
        <v>85665.72</v>
      </c>
      <c r="G86" s="22">
        <f t="shared" si="1"/>
        <v>100</v>
      </c>
    </row>
    <row r="87" spans="1:9" ht="31.5" outlineLevel="7">
      <c r="A87" s="3" t="s">
        <v>82</v>
      </c>
      <c r="B87" s="3" t="s">
        <v>147</v>
      </c>
      <c r="C87" s="3" t="s">
        <v>141</v>
      </c>
      <c r="D87" s="8" t="s">
        <v>148</v>
      </c>
      <c r="E87" s="23">
        <v>0</v>
      </c>
      <c r="F87" s="23">
        <v>2737.33</v>
      </c>
      <c r="G87" s="22">
        <v>0</v>
      </c>
    </row>
    <row r="88" spans="1:9" ht="31.5" outlineLevel="7">
      <c r="A88" s="3" t="s">
        <v>149</v>
      </c>
      <c r="B88" s="3" t="s">
        <v>147</v>
      </c>
      <c r="C88" s="3" t="s">
        <v>141</v>
      </c>
      <c r="D88" s="8" t="s">
        <v>148</v>
      </c>
      <c r="E88" s="23">
        <v>20000</v>
      </c>
      <c r="F88" s="23">
        <v>0</v>
      </c>
      <c r="G88" s="22">
        <f t="shared" si="1"/>
        <v>0</v>
      </c>
    </row>
    <row r="89" spans="1:9" ht="15.75">
      <c r="A89" s="3" t="s">
        <v>0</v>
      </c>
      <c r="B89" s="3" t="s">
        <v>150</v>
      </c>
      <c r="C89" s="3" t="s">
        <v>2</v>
      </c>
      <c r="D89" s="9" t="s">
        <v>151</v>
      </c>
      <c r="E89" s="23">
        <f>E90+E143+E145+E147</f>
        <v>495680266.69</v>
      </c>
      <c r="F89" s="23">
        <f>F90+F143+F145+F147</f>
        <v>329154627.59000003</v>
      </c>
      <c r="G89" s="22">
        <f t="shared" si="1"/>
        <v>66.404626068330927</v>
      </c>
      <c r="H89" s="6"/>
      <c r="I89" s="6"/>
    </row>
    <row r="90" spans="1:9" ht="38.25" outlineLevel="1">
      <c r="A90" s="3" t="s">
        <v>149</v>
      </c>
      <c r="B90" s="3" t="s">
        <v>152</v>
      </c>
      <c r="C90" s="3" t="s">
        <v>2</v>
      </c>
      <c r="D90" s="9" t="s">
        <v>153</v>
      </c>
      <c r="E90" s="23">
        <f>E91+E94+E116+E139</f>
        <v>491811109.82999998</v>
      </c>
      <c r="F90" s="23">
        <f>F91+F94+F116+F139</f>
        <v>325285470.73000002</v>
      </c>
      <c r="G90" s="22">
        <f t="shared" si="1"/>
        <v>66.14032587479339</v>
      </c>
      <c r="H90" s="6"/>
      <c r="I90" s="6"/>
    </row>
    <row r="91" spans="1:9" ht="47.25" outlineLevel="2">
      <c r="A91" s="3" t="s">
        <v>149</v>
      </c>
      <c r="B91" s="3" t="s">
        <v>154</v>
      </c>
      <c r="C91" s="3" t="s">
        <v>155</v>
      </c>
      <c r="D91" s="8" t="s">
        <v>156</v>
      </c>
      <c r="E91" s="23">
        <f>E92+E93</f>
        <v>157052700</v>
      </c>
      <c r="F91" s="23">
        <f>F92+F93</f>
        <v>126098400</v>
      </c>
      <c r="G91" s="22">
        <f t="shared" si="1"/>
        <v>80.290501213923733</v>
      </c>
    </row>
    <row r="92" spans="1:9" ht="78.75" outlineLevel="5">
      <c r="A92" s="3" t="s">
        <v>149</v>
      </c>
      <c r="B92" s="3" t="s">
        <v>157</v>
      </c>
      <c r="C92" s="3" t="s">
        <v>155</v>
      </c>
      <c r="D92" s="11" t="s">
        <v>254</v>
      </c>
      <c r="E92" s="23">
        <v>135192900</v>
      </c>
      <c r="F92" s="23">
        <v>109703300</v>
      </c>
      <c r="G92" s="22">
        <f t="shared" si="1"/>
        <v>81.145755435381588</v>
      </c>
    </row>
    <row r="93" spans="1:9" ht="63" outlineLevel="4">
      <c r="A93" s="3" t="s">
        <v>149</v>
      </c>
      <c r="B93" s="3" t="s">
        <v>158</v>
      </c>
      <c r="C93" s="3" t="s">
        <v>155</v>
      </c>
      <c r="D93" s="11" t="s">
        <v>159</v>
      </c>
      <c r="E93" s="23">
        <v>21859800</v>
      </c>
      <c r="F93" s="23">
        <v>16395100</v>
      </c>
      <c r="G93" s="22">
        <f t="shared" si="1"/>
        <v>75.001143651817486</v>
      </c>
    </row>
    <row r="94" spans="1:9" ht="31.5" outlineLevel="2">
      <c r="A94" s="3" t="s">
        <v>149</v>
      </c>
      <c r="B94" s="3" t="s">
        <v>160</v>
      </c>
      <c r="C94" s="3" t="s">
        <v>155</v>
      </c>
      <c r="D94" s="11" t="s">
        <v>255</v>
      </c>
      <c r="E94" s="23">
        <f>SUM(E95:E98)</f>
        <v>81713230.900000006</v>
      </c>
      <c r="F94" s="23">
        <f>SUM(F95:F98)</f>
        <v>26462646.899999999</v>
      </c>
      <c r="G94" s="22">
        <f t="shared" si="1"/>
        <v>32.384776135439772</v>
      </c>
    </row>
    <row r="95" spans="1:9" ht="47.25" outlineLevel="4">
      <c r="A95" s="3" t="s">
        <v>149</v>
      </c>
      <c r="B95" s="3" t="s">
        <v>161</v>
      </c>
      <c r="C95" s="3" t="s">
        <v>155</v>
      </c>
      <c r="D95" s="11" t="s">
        <v>162</v>
      </c>
      <c r="E95" s="23">
        <v>502956</v>
      </c>
      <c r="F95" s="23">
        <v>502956</v>
      </c>
      <c r="G95" s="22">
        <f t="shared" si="1"/>
        <v>100</v>
      </c>
    </row>
    <row r="96" spans="1:9" ht="110.25" outlineLevel="5">
      <c r="A96" s="3" t="s">
        <v>149</v>
      </c>
      <c r="B96" s="3" t="s">
        <v>163</v>
      </c>
      <c r="C96" s="3" t="s">
        <v>155</v>
      </c>
      <c r="D96" s="11" t="s">
        <v>284</v>
      </c>
      <c r="E96" s="23">
        <v>670000</v>
      </c>
      <c r="F96" s="23">
        <v>0</v>
      </c>
      <c r="G96" s="22">
        <f t="shared" si="1"/>
        <v>0</v>
      </c>
    </row>
    <row r="97" spans="1:7" ht="47.25" outlineLevel="7">
      <c r="A97" s="3" t="s">
        <v>149</v>
      </c>
      <c r="B97" s="3" t="s">
        <v>164</v>
      </c>
      <c r="C97" s="3" t="s">
        <v>155</v>
      </c>
      <c r="D97" s="11" t="s">
        <v>165</v>
      </c>
      <c r="E97" s="23">
        <v>1576608.5</v>
      </c>
      <c r="F97" s="23">
        <v>188608.5</v>
      </c>
      <c r="G97" s="22">
        <f t="shared" si="1"/>
        <v>11.962925482134594</v>
      </c>
    </row>
    <row r="98" spans="1:7" ht="31.5" outlineLevel="4">
      <c r="A98" s="3" t="s">
        <v>149</v>
      </c>
      <c r="B98" s="3" t="s">
        <v>166</v>
      </c>
      <c r="C98" s="3" t="s">
        <v>155</v>
      </c>
      <c r="D98" s="8" t="s">
        <v>167</v>
      </c>
      <c r="E98" s="23">
        <f>SUM(E99:E115)</f>
        <v>78963666.400000006</v>
      </c>
      <c r="F98" s="23">
        <f>SUM(F99:F115)</f>
        <v>25771082.399999999</v>
      </c>
      <c r="G98" s="22">
        <f t="shared" si="1"/>
        <v>32.636633498568138</v>
      </c>
    </row>
    <row r="99" spans="1:7" ht="126" outlineLevel="5">
      <c r="A99" s="3" t="s">
        <v>149</v>
      </c>
      <c r="B99" s="3" t="s">
        <v>168</v>
      </c>
      <c r="C99" s="3" t="s">
        <v>155</v>
      </c>
      <c r="D99" s="8" t="s">
        <v>169</v>
      </c>
      <c r="E99" s="23">
        <v>6406000</v>
      </c>
      <c r="F99" s="23">
        <v>6406000</v>
      </c>
      <c r="G99" s="22">
        <f t="shared" si="1"/>
        <v>100</v>
      </c>
    </row>
    <row r="100" spans="1:7" ht="94.5" outlineLevel="5">
      <c r="A100" s="3" t="s">
        <v>149</v>
      </c>
      <c r="B100" s="3" t="s">
        <v>170</v>
      </c>
      <c r="C100" s="3" t="s">
        <v>155</v>
      </c>
      <c r="D100" s="8" t="s">
        <v>171</v>
      </c>
      <c r="E100" s="23">
        <v>139720</v>
      </c>
      <c r="F100" s="23">
        <v>139720</v>
      </c>
      <c r="G100" s="22">
        <f t="shared" si="1"/>
        <v>100</v>
      </c>
    </row>
    <row r="101" spans="1:7" ht="110.25" outlineLevel="5">
      <c r="A101" s="3" t="s">
        <v>149</v>
      </c>
      <c r="B101" s="3" t="s">
        <v>172</v>
      </c>
      <c r="C101" s="3" t="s">
        <v>155</v>
      </c>
      <c r="D101" s="8" t="s">
        <v>173</v>
      </c>
      <c r="E101" s="23">
        <v>611400</v>
      </c>
      <c r="F101" s="23">
        <v>0</v>
      </c>
      <c r="G101" s="22">
        <f t="shared" si="1"/>
        <v>0</v>
      </c>
    </row>
    <row r="102" spans="1:7" ht="220.5" outlineLevel="5">
      <c r="A102" s="3" t="s">
        <v>149</v>
      </c>
      <c r="B102" s="3" t="s">
        <v>174</v>
      </c>
      <c r="C102" s="3" t="s">
        <v>155</v>
      </c>
      <c r="D102" s="12" t="s">
        <v>175</v>
      </c>
      <c r="E102" s="23">
        <v>259600</v>
      </c>
      <c r="F102" s="23">
        <v>172634</v>
      </c>
      <c r="G102" s="22">
        <f t="shared" si="1"/>
        <v>66.5</v>
      </c>
    </row>
    <row r="103" spans="1:7" ht="78.75" outlineLevel="5">
      <c r="A103" s="3" t="s">
        <v>149</v>
      </c>
      <c r="B103" s="3" t="s">
        <v>176</v>
      </c>
      <c r="C103" s="3" t="s">
        <v>155</v>
      </c>
      <c r="D103" s="8" t="s">
        <v>177</v>
      </c>
      <c r="E103" s="23">
        <v>355600</v>
      </c>
      <c r="F103" s="23">
        <v>355600</v>
      </c>
      <c r="G103" s="22">
        <f t="shared" si="1"/>
        <v>100</v>
      </c>
    </row>
    <row r="104" spans="1:7" ht="173.25" outlineLevel="5">
      <c r="A104" s="3" t="s">
        <v>149</v>
      </c>
      <c r="B104" s="3" t="s">
        <v>178</v>
      </c>
      <c r="C104" s="3" t="s">
        <v>155</v>
      </c>
      <c r="D104" s="12" t="s">
        <v>179</v>
      </c>
      <c r="E104" s="23">
        <v>103200</v>
      </c>
      <c r="F104" s="23">
        <v>103200</v>
      </c>
      <c r="G104" s="22">
        <f t="shared" si="1"/>
        <v>100</v>
      </c>
    </row>
    <row r="105" spans="1:7" ht="157.5" outlineLevel="5">
      <c r="A105" s="3" t="s">
        <v>149</v>
      </c>
      <c r="B105" s="3" t="s">
        <v>180</v>
      </c>
      <c r="C105" s="3" t="s">
        <v>155</v>
      </c>
      <c r="D105" s="12" t="s">
        <v>181</v>
      </c>
      <c r="E105" s="23">
        <v>4565600</v>
      </c>
      <c r="F105" s="23">
        <v>0</v>
      </c>
      <c r="G105" s="22">
        <f t="shared" si="1"/>
        <v>0</v>
      </c>
    </row>
    <row r="106" spans="1:7" ht="182.25" customHeight="1" outlineLevel="5">
      <c r="A106" s="3" t="s">
        <v>149</v>
      </c>
      <c r="B106" s="3" t="s">
        <v>182</v>
      </c>
      <c r="C106" s="3" t="s">
        <v>155</v>
      </c>
      <c r="D106" s="12" t="s">
        <v>183</v>
      </c>
      <c r="E106" s="23">
        <v>1650700</v>
      </c>
      <c r="F106" s="23">
        <v>569000</v>
      </c>
      <c r="G106" s="22">
        <f t="shared" si="1"/>
        <v>34.470224753135028</v>
      </c>
    </row>
    <row r="107" spans="1:7" ht="111" customHeight="1" outlineLevel="5">
      <c r="A107" s="3" t="s">
        <v>149</v>
      </c>
      <c r="B107" s="3" t="s">
        <v>184</v>
      </c>
      <c r="C107" s="3" t="s">
        <v>155</v>
      </c>
      <c r="D107" s="8" t="s">
        <v>288</v>
      </c>
      <c r="E107" s="23">
        <v>21907500</v>
      </c>
      <c r="F107" s="23">
        <v>0</v>
      </c>
      <c r="G107" s="22">
        <f t="shared" si="1"/>
        <v>0</v>
      </c>
    </row>
    <row r="108" spans="1:7" ht="63" outlineLevel="5">
      <c r="A108" s="3" t="s">
        <v>149</v>
      </c>
      <c r="B108" s="3" t="s">
        <v>185</v>
      </c>
      <c r="C108" s="3" t="s">
        <v>155</v>
      </c>
      <c r="D108" s="8" t="s">
        <v>287</v>
      </c>
      <c r="E108" s="23">
        <v>340000</v>
      </c>
      <c r="F108" s="23">
        <v>243942</v>
      </c>
      <c r="G108" s="22">
        <f t="shared" si="1"/>
        <v>71.747647058823532</v>
      </c>
    </row>
    <row r="109" spans="1:7" ht="157.5" outlineLevel="5">
      <c r="A109" s="3" t="s">
        <v>149</v>
      </c>
      <c r="B109" s="3" t="s">
        <v>186</v>
      </c>
      <c r="C109" s="3" t="s">
        <v>155</v>
      </c>
      <c r="D109" s="12" t="s">
        <v>187</v>
      </c>
      <c r="E109" s="23">
        <v>1656700</v>
      </c>
      <c r="F109" s="23">
        <v>1184636</v>
      </c>
      <c r="G109" s="22">
        <f t="shared" si="1"/>
        <v>71.505764471539806</v>
      </c>
    </row>
    <row r="110" spans="1:7" ht="409.5" outlineLevel="5">
      <c r="A110" s="3" t="s">
        <v>149</v>
      </c>
      <c r="B110" s="3" t="s">
        <v>188</v>
      </c>
      <c r="C110" s="3" t="s">
        <v>155</v>
      </c>
      <c r="D110" s="12" t="s">
        <v>285</v>
      </c>
      <c r="E110" s="23">
        <v>27593366.399999999</v>
      </c>
      <c r="F110" s="23">
        <v>14493366.4</v>
      </c>
      <c r="G110" s="22">
        <f t="shared" si="1"/>
        <v>52.524821328071091</v>
      </c>
    </row>
    <row r="111" spans="1:7" ht="78.75" outlineLevel="5">
      <c r="A111" s="3" t="s">
        <v>149</v>
      </c>
      <c r="B111" s="3" t="s">
        <v>189</v>
      </c>
      <c r="C111" s="3" t="s">
        <v>155</v>
      </c>
      <c r="D111" s="8" t="s">
        <v>261</v>
      </c>
      <c r="E111" s="23">
        <v>855800</v>
      </c>
      <c r="F111" s="23">
        <v>855800</v>
      </c>
      <c r="G111" s="22">
        <f t="shared" si="1"/>
        <v>100</v>
      </c>
    </row>
    <row r="112" spans="1:7" ht="126" outlineLevel="5">
      <c r="A112" s="3" t="s">
        <v>149</v>
      </c>
      <c r="B112" s="3" t="s">
        <v>190</v>
      </c>
      <c r="C112" s="3" t="s">
        <v>155</v>
      </c>
      <c r="D112" s="12" t="s">
        <v>262</v>
      </c>
      <c r="E112" s="23">
        <v>679000</v>
      </c>
      <c r="F112" s="23">
        <v>678984</v>
      </c>
      <c r="G112" s="22">
        <f t="shared" si="1"/>
        <v>99.997643593519882</v>
      </c>
    </row>
    <row r="113" spans="1:7" ht="219" customHeight="1" outlineLevel="5">
      <c r="A113" s="3" t="s">
        <v>149</v>
      </c>
      <c r="B113" s="3" t="s">
        <v>191</v>
      </c>
      <c r="C113" s="3" t="s">
        <v>155</v>
      </c>
      <c r="D113" s="12" t="s">
        <v>192</v>
      </c>
      <c r="E113" s="23">
        <v>8701080</v>
      </c>
      <c r="F113" s="23">
        <v>0</v>
      </c>
      <c r="G113" s="22">
        <f t="shared" si="1"/>
        <v>0</v>
      </c>
    </row>
    <row r="114" spans="1:7" ht="63" outlineLevel="5">
      <c r="A114" s="3" t="s">
        <v>149</v>
      </c>
      <c r="B114" s="3" t="s">
        <v>193</v>
      </c>
      <c r="C114" s="3" t="s">
        <v>155</v>
      </c>
      <c r="D114" s="8" t="s">
        <v>194</v>
      </c>
      <c r="E114" s="23">
        <v>568200</v>
      </c>
      <c r="F114" s="23">
        <v>568200</v>
      </c>
      <c r="G114" s="22">
        <f t="shared" si="1"/>
        <v>100</v>
      </c>
    </row>
    <row r="115" spans="1:7" ht="236.25" outlineLevel="5">
      <c r="A115" s="3" t="s">
        <v>149</v>
      </c>
      <c r="B115" s="3" t="s">
        <v>195</v>
      </c>
      <c r="C115" s="3" t="s">
        <v>155</v>
      </c>
      <c r="D115" s="12" t="s">
        <v>196</v>
      </c>
      <c r="E115" s="23">
        <v>2570200</v>
      </c>
      <c r="F115" s="23">
        <v>0</v>
      </c>
      <c r="G115" s="22">
        <f t="shared" si="1"/>
        <v>0</v>
      </c>
    </row>
    <row r="116" spans="1:7" ht="47.25" outlineLevel="2">
      <c r="A116" s="3" t="s">
        <v>149</v>
      </c>
      <c r="B116" s="3" t="s">
        <v>197</v>
      </c>
      <c r="C116" s="3" t="s">
        <v>155</v>
      </c>
      <c r="D116" s="8" t="s">
        <v>198</v>
      </c>
      <c r="E116" s="23">
        <v>220981957.53</v>
      </c>
      <c r="F116" s="23">
        <v>155572879.43000001</v>
      </c>
      <c r="G116" s="22">
        <f t="shared" si="1"/>
        <v>70.400715591850883</v>
      </c>
    </row>
    <row r="117" spans="1:7" ht="78.75" outlineLevel="7">
      <c r="A117" s="3" t="s">
        <v>149</v>
      </c>
      <c r="B117" s="3" t="s">
        <v>199</v>
      </c>
      <c r="C117" s="3" t="s">
        <v>155</v>
      </c>
      <c r="D117" s="8" t="s">
        <v>200</v>
      </c>
      <c r="E117" s="23">
        <v>16809</v>
      </c>
      <c r="F117" s="23">
        <v>16809</v>
      </c>
      <c r="G117" s="22">
        <f t="shared" si="1"/>
        <v>100</v>
      </c>
    </row>
    <row r="118" spans="1:7" ht="63" outlineLevel="7">
      <c r="A118" s="3" t="s">
        <v>149</v>
      </c>
      <c r="B118" s="3" t="s">
        <v>201</v>
      </c>
      <c r="C118" s="3" t="s">
        <v>155</v>
      </c>
      <c r="D118" s="8" t="s">
        <v>202</v>
      </c>
      <c r="E118" s="23">
        <v>1328800</v>
      </c>
      <c r="F118" s="23">
        <v>1031880</v>
      </c>
      <c r="G118" s="22">
        <f t="shared" si="1"/>
        <v>77.655027092113187</v>
      </c>
    </row>
    <row r="119" spans="1:7" ht="63" outlineLevel="4">
      <c r="A119" s="3" t="s">
        <v>149</v>
      </c>
      <c r="B119" s="3" t="s">
        <v>203</v>
      </c>
      <c r="C119" s="3" t="s">
        <v>155</v>
      </c>
      <c r="D119" s="8" t="s">
        <v>204</v>
      </c>
      <c r="E119" s="23">
        <f>SUM(E120:E135)</f>
        <v>219610000</v>
      </c>
      <c r="F119" s="23">
        <f>SUM(F120:F135)</f>
        <v>154503908.86000001</v>
      </c>
      <c r="G119" s="22">
        <f t="shared" si="1"/>
        <v>70.35376752424753</v>
      </c>
    </row>
    <row r="120" spans="1:7" ht="120" customHeight="1" outlineLevel="7">
      <c r="A120" s="3" t="s">
        <v>149</v>
      </c>
      <c r="B120" s="3" t="s">
        <v>205</v>
      </c>
      <c r="C120" s="3" t="s">
        <v>155</v>
      </c>
      <c r="D120" s="12" t="s">
        <v>256</v>
      </c>
      <c r="E120" s="23">
        <v>16016500</v>
      </c>
      <c r="F120" s="23">
        <v>11460000</v>
      </c>
      <c r="G120" s="22">
        <f t="shared" si="1"/>
        <v>71.551212811787849</v>
      </c>
    </row>
    <row r="121" spans="1:7" ht="173.25" outlineLevel="7">
      <c r="A121" s="3" t="s">
        <v>149</v>
      </c>
      <c r="B121" s="3" t="s">
        <v>206</v>
      </c>
      <c r="C121" s="3" t="s">
        <v>155</v>
      </c>
      <c r="D121" s="12" t="s">
        <v>257</v>
      </c>
      <c r="E121" s="23">
        <v>142500</v>
      </c>
      <c r="F121" s="23">
        <v>134724</v>
      </c>
      <c r="G121" s="22">
        <f t="shared" si="1"/>
        <v>94.543157894736837</v>
      </c>
    </row>
    <row r="122" spans="1:7" ht="188.25" customHeight="1" outlineLevel="5">
      <c r="A122" s="3" t="s">
        <v>149</v>
      </c>
      <c r="B122" s="3" t="s">
        <v>207</v>
      </c>
      <c r="C122" s="3" t="s">
        <v>155</v>
      </c>
      <c r="D122" s="4" t="s">
        <v>286</v>
      </c>
      <c r="E122" s="23">
        <v>30900</v>
      </c>
      <c r="F122" s="23">
        <v>17700</v>
      </c>
      <c r="G122" s="22">
        <f t="shared" si="1"/>
        <v>57.28155339805825</v>
      </c>
    </row>
    <row r="123" spans="1:7" ht="189.75" customHeight="1" outlineLevel="7">
      <c r="A123" s="3" t="s">
        <v>149</v>
      </c>
      <c r="B123" s="3" t="s">
        <v>208</v>
      </c>
      <c r="C123" s="3" t="s">
        <v>155</v>
      </c>
      <c r="D123" s="4" t="s">
        <v>263</v>
      </c>
      <c r="E123" s="23">
        <v>5424500</v>
      </c>
      <c r="F123" s="23">
        <v>3963860</v>
      </c>
      <c r="G123" s="22">
        <f t="shared" si="1"/>
        <v>73.073278643192921</v>
      </c>
    </row>
    <row r="124" spans="1:7" ht="153.75" customHeight="1" outlineLevel="7">
      <c r="A124" s="3" t="s">
        <v>149</v>
      </c>
      <c r="B124" s="3" t="s">
        <v>209</v>
      </c>
      <c r="C124" s="3" t="s">
        <v>155</v>
      </c>
      <c r="D124" s="12" t="s">
        <v>264</v>
      </c>
      <c r="E124" s="23">
        <v>53300</v>
      </c>
      <c r="F124" s="23">
        <v>39998</v>
      </c>
      <c r="G124" s="22">
        <f t="shared" si="1"/>
        <v>75.043151969981238</v>
      </c>
    </row>
    <row r="125" spans="1:7" ht="148.5" customHeight="1" outlineLevel="5">
      <c r="A125" s="3" t="s">
        <v>149</v>
      </c>
      <c r="B125" s="3" t="s">
        <v>210</v>
      </c>
      <c r="C125" s="3" t="s">
        <v>155</v>
      </c>
      <c r="D125" s="12" t="s">
        <v>258</v>
      </c>
      <c r="E125" s="23">
        <v>2397700</v>
      </c>
      <c r="F125" s="23">
        <v>1842030</v>
      </c>
      <c r="G125" s="22">
        <f t="shared" si="1"/>
        <v>76.824873837427532</v>
      </c>
    </row>
    <row r="126" spans="1:7" ht="202.5" customHeight="1" outlineLevel="5">
      <c r="A126" s="3" t="s">
        <v>149</v>
      </c>
      <c r="B126" s="3" t="s">
        <v>211</v>
      </c>
      <c r="C126" s="3" t="s">
        <v>155</v>
      </c>
      <c r="D126" s="12" t="s">
        <v>265</v>
      </c>
      <c r="E126" s="23">
        <v>601000</v>
      </c>
      <c r="F126" s="23">
        <v>0</v>
      </c>
      <c r="G126" s="22">
        <f t="shared" si="1"/>
        <v>0</v>
      </c>
    </row>
    <row r="127" spans="1:7" ht="173.25" outlineLevel="7">
      <c r="A127" s="3" t="s">
        <v>149</v>
      </c>
      <c r="B127" s="3" t="s">
        <v>212</v>
      </c>
      <c r="C127" s="3" t="s">
        <v>155</v>
      </c>
      <c r="D127" s="12" t="s">
        <v>266</v>
      </c>
      <c r="E127" s="23">
        <v>1274000</v>
      </c>
      <c r="F127" s="23">
        <v>913284</v>
      </c>
      <c r="G127" s="22">
        <f t="shared" si="1"/>
        <v>71.686342229199369</v>
      </c>
    </row>
    <row r="128" spans="1:7" ht="283.5" outlineLevel="7">
      <c r="A128" s="3" t="s">
        <v>149</v>
      </c>
      <c r="B128" s="3" t="s">
        <v>213</v>
      </c>
      <c r="C128" s="3" t="s">
        <v>155</v>
      </c>
      <c r="D128" s="12" t="s">
        <v>267</v>
      </c>
      <c r="E128" s="23">
        <v>29900</v>
      </c>
      <c r="F128" s="23">
        <v>7417</v>
      </c>
      <c r="G128" s="22">
        <f t="shared" si="1"/>
        <v>24.80602006688963</v>
      </c>
    </row>
    <row r="129" spans="1:7" ht="204.75" outlineLevel="7">
      <c r="A129" s="3" t="s">
        <v>149</v>
      </c>
      <c r="B129" s="3" t="s">
        <v>214</v>
      </c>
      <c r="C129" s="3" t="s">
        <v>155</v>
      </c>
      <c r="D129" s="12" t="s">
        <v>215</v>
      </c>
      <c r="E129" s="23">
        <v>786900</v>
      </c>
      <c r="F129" s="23">
        <v>392950</v>
      </c>
      <c r="G129" s="22">
        <f t="shared" si="1"/>
        <v>49.93645952471725</v>
      </c>
    </row>
    <row r="130" spans="1:7" ht="181.5" customHeight="1" outlineLevel="7">
      <c r="A130" s="3" t="s">
        <v>149</v>
      </c>
      <c r="B130" s="3" t="s">
        <v>216</v>
      </c>
      <c r="C130" s="3" t="s">
        <v>155</v>
      </c>
      <c r="D130" s="12" t="s">
        <v>270</v>
      </c>
      <c r="E130" s="23">
        <v>119545200</v>
      </c>
      <c r="F130" s="23">
        <v>91378866.189999998</v>
      </c>
      <c r="G130" s="22">
        <f t="shared" si="1"/>
        <v>76.438758051347946</v>
      </c>
    </row>
    <row r="131" spans="1:7" ht="220.5" outlineLevel="5">
      <c r="A131" s="3" t="s">
        <v>149</v>
      </c>
      <c r="B131" s="3" t="s">
        <v>217</v>
      </c>
      <c r="C131" s="3" t="s">
        <v>155</v>
      </c>
      <c r="D131" s="12" t="s">
        <v>268</v>
      </c>
      <c r="E131" s="23">
        <v>8871700</v>
      </c>
      <c r="F131" s="23">
        <v>4083136</v>
      </c>
      <c r="G131" s="22">
        <f t="shared" si="1"/>
        <v>46.024279450387183</v>
      </c>
    </row>
    <row r="132" spans="1:7" ht="195.75" customHeight="1" outlineLevel="7">
      <c r="A132" s="3" t="s">
        <v>149</v>
      </c>
      <c r="B132" s="3" t="s">
        <v>218</v>
      </c>
      <c r="C132" s="3" t="s">
        <v>155</v>
      </c>
      <c r="D132" s="12" t="s">
        <v>219</v>
      </c>
      <c r="E132" s="23">
        <v>20359300</v>
      </c>
      <c r="F132" s="23">
        <v>13572741.67</v>
      </c>
      <c r="G132" s="22">
        <f t="shared" si="1"/>
        <v>66.666052713010757</v>
      </c>
    </row>
    <row r="133" spans="1:7" ht="222.75" customHeight="1" outlineLevel="7">
      <c r="A133" s="3" t="s">
        <v>149</v>
      </c>
      <c r="B133" s="3" t="s">
        <v>220</v>
      </c>
      <c r="C133" s="3" t="s">
        <v>155</v>
      </c>
      <c r="D133" s="12" t="s">
        <v>269</v>
      </c>
      <c r="E133" s="23">
        <v>36586100</v>
      </c>
      <c r="F133" s="23">
        <v>21081602</v>
      </c>
      <c r="G133" s="22">
        <f t="shared" si="1"/>
        <v>57.621889187423633</v>
      </c>
    </row>
    <row r="134" spans="1:7" ht="173.25" outlineLevel="7">
      <c r="A134" s="3" t="s">
        <v>149</v>
      </c>
      <c r="B134" s="3" t="s">
        <v>221</v>
      </c>
      <c r="C134" s="3" t="s">
        <v>155</v>
      </c>
      <c r="D134" s="12" t="s">
        <v>260</v>
      </c>
      <c r="E134" s="23">
        <v>7026000</v>
      </c>
      <c r="F134" s="23">
        <v>5269500</v>
      </c>
      <c r="G134" s="22">
        <f t="shared" si="1"/>
        <v>75</v>
      </c>
    </row>
    <row r="135" spans="1:7" ht="173.25" outlineLevel="7">
      <c r="A135" s="3" t="s">
        <v>149</v>
      </c>
      <c r="B135" s="3" t="s">
        <v>222</v>
      </c>
      <c r="C135" s="3" t="s">
        <v>155</v>
      </c>
      <c r="D135" s="12" t="s">
        <v>259</v>
      </c>
      <c r="E135" s="23">
        <v>464500</v>
      </c>
      <c r="F135" s="23">
        <v>346100</v>
      </c>
      <c r="G135" s="22">
        <f t="shared" si="1"/>
        <v>74.510226049515609</v>
      </c>
    </row>
    <row r="136" spans="1:7" ht="94.5" outlineLevel="4">
      <c r="A136" s="3" t="s">
        <v>149</v>
      </c>
      <c r="B136" s="3" t="s">
        <v>223</v>
      </c>
      <c r="C136" s="3" t="s">
        <v>155</v>
      </c>
      <c r="D136" s="8" t="s">
        <v>224</v>
      </c>
      <c r="E136" s="23">
        <v>26348.53</v>
      </c>
      <c r="F136" s="23">
        <v>20281.57</v>
      </c>
      <c r="G136" s="22">
        <f t="shared" si="1"/>
        <v>76.974199319658439</v>
      </c>
    </row>
    <row r="137" spans="1:7" ht="204.75" outlineLevel="7">
      <c r="A137" s="3" t="s">
        <v>149</v>
      </c>
      <c r="B137" s="3" t="s">
        <v>225</v>
      </c>
      <c r="C137" s="3" t="s">
        <v>155</v>
      </c>
      <c r="D137" s="12" t="s">
        <v>226</v>
      </c>
      <c r="E137" s="23">
        <v>21848.53</v>
      </c>
      <c r="F137" s="23">
        <v>17282.740000000002</v>
      </c>
      <c r="G137" s="22">
        <f t="shared" si="1"/>
        <v>79.102530010028147</v>
      </c>
    </row>
    <row r="138" spans="1:7" ht="141.75" outlineLevel="7">
      <c r="A138" s="3" t="s">
        <v>149</v>
      </c>
      <c r="B138" s="3" t="s">
        <v>227</v>
      </c>
      <c r="C138" s="3" t="s">
        <v>155</v>
      </c>
      <c r="D138" s="12" t="s">
        <v>258</v>
      </c>
      <c r="E138" s="23">
        <v>4500</v>
      </c>
      <c r="F138" s="23">
        <v>2998.83</v>
      </c>
      <c r="G138" s="22">
        <f t="shared" si="1"/>
        <v>66.640666666666675</v>
      </c>
    </row>
    <row r="139" spans="1:7" ht="15.75" outlineLevel="2">
      <c r="A139" s="3" t="s">
        <v>149</v>
      </c>
      <c r="B139" s="3" t="s">
        <v>228</v>
      </c>
      <c r="C139" s="3" t="s">
        <v>155</v>
      </c>
      <c r="D139" s="8" t="s">
        <v>229</v>
      </c>
      <c r="E139" s="23">
        <v>32063221.399999999</v>
      </c>
      <c r="F139" s="23">
        <v>17151544.399999999</v>
      </c>
      <c r="G139" s="22">
        <f t="shared" si="1"/>
        <v>53.492892014899041</v>
      </c>
    </row>
    <row r="140" spans="1:7" ht="110.25" outlineLevel="7">
      <c r="A140" s="3" t="s">
        <v>149</v>
      </c>
      <c r="B140" s="3" t="s">
        <v>230</v>
      </c>
      <c r="C140" s="3" t="s">
        <v>155</v>
      </c>
      <c r="D140" s="8" t="s">
        <v>231</v>
      </c>
      <c r="E140" s="23">
        <v>31999821.399999999</v>
      </c>
      <c r="F140" s="23">
        <v>17101544.399999999</v>
      </c>
      <c r="G140" s="22">
        <f t="shared" ref="G140:G149" si="2">F140/E140*100</f>
        <v>53.442624526648139</v>
      </c>
    </row>
    <row r="141" spans="1:7" ht="94.5" outlineLevel="7">
      <c r="A141" s="3" t="s">
        <v>149</v>
      </c>
      <c r="B141" s="3" t="s">
        <v>232</v>
      </c>
      <c r="C141" s="3" t="s">
        <v>155</v>
      </c>
      <c r="D141" s="8" t="s">
        <v>233</v>
      </c>
      <c r="E141" s="23">
        <v>13400</v>
      </c>
      <c r="F141" s="23">
        <v>0</v>
      </c>
      <c r="G141" s="22">
        <f t="shared" si="2"/>
        <v>0</v>
      </c>
    </row>
    <row r="142" spans="1:7" ht="110.25" outlineLevel="4">
      <c r="A142" s="3" t="s">
        <v>149</v>
      </c>
      <c r="B142" s="3" t="s">
        <v>234</v>
      </c>
      <c r="C142" s="3" t="s">
        <v>155</v>
      </c>
      <c r="D142" s="8" t="s">
        <v>235</v>
      </c>
      <c r="E142" s="23">
        <v>50000</v>
      </c>
      <c r="F142" s="23">
        <v>50000</v>
      </c>
      <c r="G142" s="22">
        <f t="shared" si="2"/>
        <v>100</v>
      </c>
    </row>
    <row r="143" spans="1:7" ht="15.75" outlineLevel="1">
      <c r="A143" s="3" t="s">
        <v>82</v>
      </c>
      <c r="B143" s="3" t="s">
        <v>236</v>
      </c>
      <c r="C143" s="3" t="s">
        <v>141</v>
      </c>
      <c r="D143" s="9" t="s">
        <v>237</v>
      </c>
      <c r="E143" s="23">
        <v>3963317</v>
      </c>
      <c r="F143" s="23">
        <v>3963317</v>
      </c>
      <c r="G143" s="22">
        <f t="shared" si="2"/>
        <v>100</v>
      </c>
    </row>
    <row r="144" spans="1:7" ht="31.5" outlineLevel="7">
      <c r="A144" s="3" t="s">
        <v>82</v>
      </c>
      <c r="B144" s="3" t="s">
        <v>239</v>
      </c>
      <c r="C144" s="3" t="s">
        <v>141</v>
      </c>
      <c r="D144" s="8" t="s">
        <v>238</v>
      </c>
      <c r="E144" s="23">
        <v>3963317</v>
      </c>
      <c r="F144" s="23">
        <v>3963317</v>
      </c>
      <c r="G144" s="22">
        <f t="shared" si="2"/>
        <v>100</v>
      </c>
    </row>
    <row r="145" spans="1:7" ht="63" outlineLevel="1">
      <c r="A145" s="3" t="s">
        <v>55</v>
      </c>
      <c r="B145" s="3" t="s">
        <v>240</v>
      </c>
      <c r="C145" s="3" t="s">
        <v>141</v>
      </c>
      <c r="D145" s="8" t="s">
        <v>241</v>
      </c>
      <c r="E145" s="23">
        <v>19820.919999999998</v>
      </c>
      <c r="F145" s="23">
        <v>19820.919999999998</v>
      </c>
      <c r="G145" s="22">
        <f t="shared" si="2"/>
        <v>100</v>
      </c>
    </row>
    <row r="146" spans="1:7" ht="38.25" outlineLevel="7">
      <c r="A146" s="3" t="s">
        <v>55</v>
      </c>
      <c r="B146" s="3" t="s">
        <v>242</v>
      </c>
      <c r="C146" s="3" t="s">
        <v>141</v>
      </c>
      <c r="D146" s="9" t="s">
        <v>243</v>
      </c>
      <c r="E146" s="23">
        <v>19820.919999999998</v>
      </c>
      <c r="F146" s="23">
        <v>19820.919999999998</v>
      </c>
      <c r="G146" s="22">
        <f t="shared" si="2"/>
        <v>100</v>
      </c>
    </row>
    <row r="147" spans="1:7" ht="51" outlineLevel="1">
      <c r="A147" s="3" t="s">
        <v>149</v>
      </c>
      <c r="B147" s="3" t="s">
        <v>244</v>
      </c>
      <c r="C147" s="3" t="s">
        <v>2</v>
      </c>
      <c r="D147" s="9" t="s">
        <v>245</v>
      </c>
      <c r="E147" s="23">
        <v>-113981.06</v>
      </c>
      <c r="F147" s="23">
        <v>-113981.06</v>
      </c>
      <c r="G147" s="22">
        <f t="shared" si="2"/>
        <v>100</v>
      </c>
    </row>
    <row r="148" spans="1:7" ht="78.75" outlineLevel="7">
      <c r="A148" s="3" t="s">
        <v>149</v>
      </c>
      <c r="B148" s="3" t="s">
        <v>246</v>
      </c>
      <c r="C148" s="3" t="s">
        <v>155</v>
      </c>
      <c r="D148" s="8" t="s">
        <v>247</v>
      </c>
      <c r="E148" s="23">
        <v>-113981.06</v>
      </c>
      <c r="F148" s="23">
        <v>-113981.06</v>
      </c>
      <c r="G148" s="22">
        <f t="shared" si="2"/>
        <v>100</v>
      </c>
    </row>
    <row r="149" spans="1:7" ht="21.75" customHeight="1">
      <c r="A149" s="5"/>
      <c r="B149" s="5"/>
      <c r="C149" s="5"/>
      <c r="D149" s="13"/>
      <c r="E149" s="24">
        <f>E11+E89</f>
        <v>542075173.38999999</v>
      </c>
      <c r="F149" s="24">
        <f>F11+F89</f>
        <v>361334484.16000003</v>
      </c>
      <c r="G149" s="22">
        <f t="shared" si="2"/>
        <v>66.657633829696763</v>
      </c>
    </row>
    <row r="150" spans="1:7" ht="21" customHeight="1">
      <c r="A150" s="1"/>
      <c r="E150" s="7"/>
      <c r="F150" s="7"/>
    </row>
  </sheetData>
  <mergeCells count="8">
    <mergeCell ref="B9:C9"/>
    <mergeCell ref="A6:G6"/>
    <mergeCell ref="A7:G7"/>
    <mergeCell ref="E1:G1"/>
    <mergeCell ref="D2:G2"/>
    <mergeCell ref="E3:G3"/>
    <mergeCell ref="E4:G4"/>
    <mergeCell ref="A5:G5"/>
  </mergeCells>
  <pageMargins left="0.74803149606299213" right="0.19685039370078741" top="0.59055118110236227" bottom="0.19685039370078741" header="0" footer="0"/>
  <pageSetup paperSize="9" scale="79" fitToHeight="1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</vt:lpstr>
      <vt:lpstr>'прил 2'!Заголовки_для_печати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DNS</cp:lastModifiedBy>
  <cp:lastPrinted>2015-10-07T09:39:48Z</cp:lastPrinted>
  <dcterms:created xsi:type="dcterms:W3CDTF">2002-03-11T10:22:12Z</dcterms:created>
  <dcterms:modified xsi:type="dcterms:W3CDTF">2015-10-09T08:17:29Z</dcterms:modified>
</cp:coreProperties>
</file>