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док\БЮДЖЕТ 2020\Корректировка К-1.20\Решение МФ от 07.07.2020 №Вн-387Р\"/>
    </mc:Choice>
  </mc:AlternateContent>
  <bookViews>
    <workbookView xWindow="-120" yWindow="-120" windowWidth="29040" windowHeight="15840"/>
  </bookViews>
  <sheets>
    <sheet name="Приложение 1  " sheetId="7" r:id="rId1"/>
  </sheets>
  <definedNames>
    <definedName name="APPT" localSheetId="0">'Приложение 1  '!#REF!</definedName>
    <definedName name="FIO" localSheetId="0">'Приложение 1  '!#REF!</definedName>
    <definedName name="SIGN" localSheetId="0">'Приложение 1  '!#REF!</definedName>
    <definedName name="_xlnm.Print_Area" localSheetId="0">'Приложение 1  '!$A$1:$G$38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8" i="7" l="1"/>
  <c r="F29" i="7" l="1"/>
  <c r="G29" i="7" s="1"/>
  <c r="G35" i="7"/>
  <c r="F23" i="7"/>
  <c r="G25" i="7"/>
  <c r="G14" i="7"/>
  <c r="G36" i="7"/>
  <c r="G37" i="7" l="1"/>
  <c r="G34" i="7"/>
  <c r="G33" i="7"/>
  <c r="G32" i="7"/>
  <c r="G31" i="7"/>
  <c r="G30" i="7"/>
  <c r="E29" i="7"/>
  <c r="E38" i="7" s="1"/>
  <c r="G28" i="7"/>
  <c r="G27" i="7"/>
  <c r="G26" i="7" s="1"/>
  <c r="F26" i="7"/>
  <c r="F18" i="7" s="1"/>
  <c r="G18" i="7" s="1"/>
  <c r="E26" i="7"/>
  <c r="G24" i="7"/>
  <c r="G23" i="7"/>
  <c r="G22" i="7"/>
  <c r="G21" i="7"/>
  <c r="G20" i="7"/>
  <c r="G19" i="7"/>
  <c r="G17" i="7"/>
  <c r="F16" i="7"/>
  <c r="G16" i="7" s="1"/>
  <c r="G13" i="7"/>
  <c r="F12" i="7"/>
  <c r="G12" i="7" l="1"/>
  <c r="F11" i="7"/>
  <c r="F15" i="7"/>
  <c r="G15" i="7" s="1"/>
  <c r="G38" i="7" l="1"/>
  <c r="G11" i="7"/>
</calcChain>
</file>

<file path=xl/comments1.xml><?xml version="1.0" encoding="utf-8"?>
<comments xmlns="http://schemas.openxmlformats.org/spreadsheetml/2006/main">
  <authors>
    <author>LLI</author>
  </authors>
  <commentList>
    <comment ref="F31" authorId="0" shapeId="0">
      <text>
        <r>
          <rPr>
            <b/>
            <sz val="9"/>
            <color indexed="81"/>
            <rFont val="Tahoma"/>
            <charset val="1"/>
          </rPr>
          <t>LLI:</t>
        </r>
        <r>
          <rPr>
            <sz val="9"/>
            <color indexed="81"/>
            <rFont val="Tahoma"/>
            <charset val="1"/>
          </rPr>
          <t xml:space="preserve">
+8617600
+3000000
+330000
+200000
+300000
+500000
+11210000</t>
        </r>
      </text>
    </comment>
    <comment ref="F32" authorId="0" shapeId="0">
      <text>
        <r>
          <rPr>
            <b/>
            <sz val="9"/>
            <color indexed="81"/>
            <rFont val="Tahoma"/>
            <charset val="1"/>
          </rPr>
          <t>LLI:</t>
        </r>
        <r>
          <rPr>
            <sz val="9"/>
            <color indexed="81"/>
            <rFont val="Tahoma"/>
            <charset val="1"/>
          </rPr>
          <t xml:space="preserve">
-205000</t>
        </r>
      </text>
    </comment>
    <comment ref="F33" authorId="0" shapeId="0">
      <text>
        <r>
          <rPr>
            <b/>
            <sz val="9"/>
            <color indexed="81"/>
            <rFont val="Tahoma"/>
            <charset val="1"/>
          </rPr>
          <t>LLI:</t>
        </r>
        <r>
          <rPr>
            <sz val="9"/>
            <color indexed="81"/>
            <rFont val="Tahoma"/>
            <charset val="1"/>
          </rPr>
          <t xml:space="preserve">
+435400
+10005000</t>
        </r>
      </text>
    </comment>
    <comment ref="F34" authorId="0" shapeId="0">
      <text>
        <r>
          <rPr>
            <b/>
            <sz val="9"/>
            <color indexed="81"/>
            <rFont val="Tahoma"/>
            <charset val="1"/>
          </rPr>
          <t>LLI:</t>
        </r>
        <r>
          <rPr>
            <sz val="9"/>
            <color indexed="81"/>
            <rFont val="Tahoma"/>
            <charset val="1"/>
          </rPr>
          <t xml:space="preserve">
+1833700
+261100</t>
        </r>
      </text>
    </comment>
  </commentList>
</comments>
</file>

<file path=xl/sharedStrings.xml><?xml version="1.0" encoding="utf-8"?>
<sst xmlns="http://schemas.openxmlformats.org/spreadsheetml/2006/main" count="117" uniqueCount="78">
  <si>
    <t>Гл. администратор</t>
  </si>
  <si>
    <t>891</t>
  </si>
  <si>
    <t>1</t>
  </si>
  <si>
    <t>2</t>
  </si>
  <si>
    <t>3</t>
  </si>
  <si>
    <t>4</t>
  </si>
  <si>
    <t>Наименование кода доходов</t>
  </si>
  <si>
    <t>код вида дохода</t>
  </si>
  <si>
    <t>000</t>
  </si>
  <si>
    <t>Налоговые и неналоговые доходы</t>
  </si>
  <si>
    <t>Безвозмездные перечисления</t>
  </si>
  <si>
    <t>Дотации</t>
  </si>
  <si>
    <t>Субсидии</t>
  </si>
  <si>
    <t>Возврат остатков субсидий и субвенций и иных межбюджетных трансфертов, имеющих целевое назначение прошлых лет</t>
  </si>
  <si>
    <t>Субвенции</t>
  </si>
  <si>
    <t>кода аналитической группы подвидов</t>
  </si>
  <si>
    <t>к пояснительной записке</t>
  </si>
  <si>
    <t>2.00.00.000.00.0.000</t>
  </si>
  <si>
    <t>2.02.01.000.05.0.000</t>
  </si>
  <si>
    <t>2.02.02.000.05.0.000</t>
  </si>
  <si>
    <t>2.02.03.000.05.0.000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</si>
  <si>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</si>
  <si>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2.02.40.014.05.0.000</t>
  </si>
  <si>
    <t>2.19.60.010.05.0.000</t>
  </si>
  <si>
    <t>2.02.49.999.05.0.000</t>
  </si>
  <si>
    <t>Прочие межбюджетные трансферты</t>
  </si>
  <si>
    <t xml:space="preserve">Расшифровка изменений вносимых в проект решения о бюджете на 2020 год </t>
  </si>
  <si>
    <t>и плановый период 2021 и 2022 годов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</si>
  <si>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</si>
  <si>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</si>
  <si>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твердых коммунальных отходов</t>
  </si>
  <si>
    <t>ШТРАФЫ, САНКЦИИ, ВОЗМЕЩЕНИЕ УЩЕРБА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</si>
  <si>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</si>
  <si>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</t>
  </si>
  <si>
    <t>Административные штрафы, установленные Кодексом Российской Федерации об административных правонарушениях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</si>
  <si>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</si>
  <si>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</t>
  </si>
  <si>
    <t xml:space="preserve">1 00 00000 00 0000 </t>
  </si>
  <si>
    <t>182</t>
  </si>
  <si>
    <t>1 01 02000 01 0000</t>
  </si>
  <si>
    <t>110</t>
  </si>
  <si>
    <t xml:space="preserve">182 </t>
  </si>
  <si>
    <t xml:space="preserve">1 01 02010 01 0000 </t>
  </si>
  <si>
    <t>1 12 00000 00 0000</t>
  </si>
  <si>
    <t>048</t>
  </si>
  <si>
    <t>1 12 01000 01 0000</t>
  </si>
  <si>
    <t>120</t>
  </si>
  <si>
    <t>1 12 01042 01 0000</t>
  </si>
  <si>
    <t>1 16 00000 00 0000</t>
  </si>
  <si>
    <t>1 16 01000 01 0000</t>
  </si>
  <si>
    <t>140</t>
  </si>
  <si>
    <t>1 16 070000 01 0000</t>
  </si>
  <si>
    <t>1 16 10120 00 0000</t>
  </si>
  <si>
    <t>439</t>
  </si>
  <si>
    <t>1 16 01083 01 0000</t>
  </si>
  <si>
    <t>1 16 01193 01 0000</t>
  </si>
  <si>
    <t>1 16 01203 01 0000</t>
  </si>
  <si>
    <t>812</t>
  </si>
  <si>
    <t>1 16 070100 05 0000</t>
  </si>
  <si>
    <t>081</t>
  </si>
  <si>
    <t>188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</si>
  <si>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 казенным учреждением муниципального района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</si>
  <si>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</si>
  <si>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</si>
  <si>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</si>
  <si>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Приложение 1</t>
  </si>
  <si>
    <t>плановые показатели по решению № Вн-369Р от 30.12.2019</t>
  </si>
  <si>
    <t>подлежит уточнению в 2020 году</t>
  </si>
  <si>
    <t>уточненные плановые показатели 2020 года</t>
  </si>
  <si>
    <t>2.18.05.030.05.0000</t>
  </si>
  <si>
    <t>Доходы бюджетов муниципальных районов от возврата иными организациями остатков субсидий прошлых лет</t>
  </si>
  <si>
    <t>1 05 02 010 02 0000</t>
  </si>
  <si>
    <t>Единый налог на вмененный доход для отдельных видов деятельности</t>
  </si>
  <si>
    <t>899</t>
  </si>
  <si>
    <t>1 16 07 010 05 0000</t>
  </si>
  <si>
    <t>2.07.05.030.05.0000</t>
  </si>
  <si>
    <t>150</t>
  </si>
  <si>
    <t>Прочие безвозмездные поступления в бюджеты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</si>
</sst>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  <numFmt numFmtId="166" formatCode="?"/>
  </numFmts>
  <fonts count="1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.5"/>
      <name val="MS Sans Serif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23">
    <xf numFmtId="0" fontId="0" fillId="0" borderId="0"/>
    <xf numFmtId="164" fontId="2" fillId="0" borderId="0" applyFont="0" applyFill="0" applyBorder="0" applyAlignment="0" applyProtection="0"/>
    <xf numFmtId="0" fontId="9" fillId="0" borderId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2" fillId="0" borderId="0"/>
    <xf numFmtId="0" fontId="2" fillId="0" borderId="0"/>
  </cellStyleXfs>
  <cellXfs count="56">
    <xf numFmtId="0" fontId="0" fillId="0" borderId="0" xfId="0"/>
    <xf numFmtId="0" fontId="3" fillId="0" borderId="0" xfId="0" applyFont="1"/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justify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/>
    </xf>
    <xf numFmtId="164" fontId="4" fillId="0" borderId="1" xfId="1" applyFont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left"/>
    </xf>
    <xf numFmtId="0" fontId="10" fillId="0" borderId="2" xfId="2" applyFont="1" applyBorder="1" applyAlignment="1">
      <alignment horizontal="left" wrapText="1" readingOrder="1"/>
    </xf>
    <xf numFmtId="164" fontId="7" fillId="0" borderId="1" xfId="1" applyFont="1" applyBorder="1" applyAlignment="1">
      <alignment vertical="center" wrapText="1"/>
    </xf>
    <xf numFmtId="0" fontId="4" fillId="0" borderId="0" xfId="0" applyFont="1"/>
    <xf numFmtId="164" fontId="4" fillId="0" borderId="0" xfId="1" applyFont="1"/>
    <xf numFmtId="43" fontId="0" fillId="0" borderId="0" xfId="0" applyNumberFormat="1"/>
    <xf numFmtId="0" fontId="10" fillId="0" borderId="0" xfId="2" applyFont="1" applyBorder="1" applyAlignment="1">
      <alignment horizontal="left" wrapText="1" readingOrder="1"/>
    </xf>
    <xf numFmtId="49" fontId="4" fillId="0" borderId="1" xfId="0" applyNumberFormat="1" applyFont="1" applyBorder="1" applyAlignment="1">
      <alignment horizontal="center" wrapText="1"/>
    </xf>
    <xf numFmtId="39" fontId="4" fillId="2" borderId="1" xfId="1" applyNumberFormat="1" applyFont="1" applyFill="1" applyBorder="1" applyAlignment="1"/>
    <xf numFmtId="4" fontId="7" fillId="0" borderId="1" xfId="0" applyNumberFormat="1" applyFont="1" applyBorder="1" applyAlignment="1">
      <alignment horizontal="center" wrapText="1"/>
    </xf>
    <xf numFmtId="164" fontId="7" fillId="0" borderId="1" xfId="1" applyFont="1" applyBorder="1" applyAlignment="1">
      <alignment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22" applyNumberFormat="1" applyFont="1" applyBorder="1" applyAlignment="1" applyProtection="1">
      <alignment horizontal="left" wrapText="1"/>
    </xf>
    <xf numFmtId="4" fontId="7" fillId="0" borderId="3" xfId="0" applyNumberFormat="1" applyFont="1" applyBorder="1" applyAlignment="1">
      <alignment horizontal="center" vertical="center" wrapText="1"/>
    </xf>
    <xf numFmtId="4" fontId="4" fillId="0" borderId="4" xfId="21" applyNumberFormat="1" applyFont="1" applyBorder="1" applyAlignment="1" applyProtection="1">
      <alignment horizontal="center"/>
    </xf>
    <xf numFmtId="49" fontId="4" fillId="0" borderId="1" xfId="21" applyNumberFormat="1" applyFont="1" applyBorder="1" applyAlignment="1" applyProtection="1">
      <alignment horizontal="left" wrapText="1"/>
    </xf>
    <xf numFmtId="166" fontId="4" fillId="0" borderId="1" xfId="21" applyNumberFormat="1" applyFont="1" applyBorder="1" applyAlignment="1" applyProtection="1">
      <alignment horizontal="left" wrapText="1"/>
    </xf>
    <xf numFmtId="4" fontId="4" fillId="0" borderId="1" xfId="0" applyNumberFormat="1" applyFont="1" applyBorder="1" applyAlignment="1">
      <alignment horizontal="center" wrapText="1"/>
    </xf>
    <xf numFmtId="4" fontId="4" fillId="0" borderId="3" xfId="0" applyNumberFormat="1" applyFont="1" applyBorder="1" applyAlignment="1">
      <alignment horizontal="center" vertical="center" wrapText="1"/>
    </xf>
    <xf numFmtId="164" fontId="4" fillId="0" borderId="1" xfId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left" wrapText="1"/>
    </xf>
    <xf numFmtId="166" fontId="4" fillId="0" borderId="1" xfId="0" applyNumberFormat="1" applyFont="1" applyBorder="1" applyAlignment="1">
      <alignment horizontal="left" wrapText="1"/>
    </xf>
    <xf numFmtId="49" fontId="13" fillId="0" borderId="1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4" fillId="2" borderId="1" xfId="0" applyFont="1" applyFill="1" applyBorder="1" applyAlignment="1">
      <alignment wrapText="1"/>
    </xf>
    <xf numFmtId="166" fontId="4" fillId="0" borderId="5" xfId="0" applyNumberFormat="1" applyFont="1" applyBorder="1" applyAlignment="1">
      <alignment horizontal="left" wrapText="1"/>
    </xf>
    <xf numFmtId="165" fontId="4" fillId="2" borderId="1" xfId="1" applyNumberFormat="1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/>
    </xf>
    <xf numFmtId="165" fontId="4" fillId="2" borderId="1" xfId="1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wrapText="1"/>
    </xf>
    <xf numFmtId="4" fontId="0" fillId="2" borderId="0" xfId="0" applyNumberFormat="1" applyFill="1"/>
    <xf numFmtId="165" fontId="0" fillId="2" borderId="0" xfId="0" applyNumberFormat="1" applyFill="1"/>
    <xf numFmtId="4" fontId="4" fillId="2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0" xfId="0" applyFont="1" applyAlignment="1">
      <alignment horizontal="center" wrapText="1"/>
    </xf>
  </cellXfs>
  <cellStyles count="23">
    <cellStyle name="20% - Акцент1" xfId="3"/>
    <cellStyle name="20% - Акцент2" xfId="4"/>
    <cellStyle name="20% - Акцент3" xfId="5"/>
    <cellStyle name="20% - Акцент4" xfId="6"/>
    <cellStyle name="20% - Акцент5" xfId="7"/>
    <cellStyle name="20% - Акцент6" xfId="8"/>
    <cellStyle name="40% - Акцент1" xfId="9"/>
    <cellStyle name="40% - Акцент2" xfId="10"/>
    <cellStyle name="40% - Акцент3" xfId="11"/>
    <cellStyle name="40% - Акцент4" xfId="12"/>
    <cellStyle name="40% - Акцент5" xfId="13"/>
    <cellStyle name="40% - Акцент6" xfId="14"/>
    <cellStyle name="60% - Акцент1" xfId="15"/>
    <cellStyle name="60% - Акцент2" xfId="16"/>
    <cellStyle name="60% - Акцент3" xfId="17"/>
    <cellStyle name="60% - Акцент4" xfId="18"/>
    <cellStyle name="60% - Акцент5" xfId="19"/>
    <cellStyle name="60% - Акцент6" xfId="20"/>
    <cellStyle name="Normal" xfId="2"/>
    <cellStyle name="Обычный" xfId="0" builtinId="0"/>
    <cellStyle name="Обычный_ДЧБ (2)" xfId="21"/>
    <cellStyle name="Обычный_ДЧБ (2)_1" xfId="2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39"/>
  <sheetViews>
    <sheetView showGridLines="0" tabSelected="1" topLeftCell="A28" zoomScale="85" zoomScaleNormal="85" workbookViewId="0">
      <selection activeCell="F34" sqref="F34"/>
    </sheetView>
  </sheetViews>
  <sheetFormatPr defaultRowHeight="12.75" customHeight="1" x14ac:dyDescent="0.2"/>
  <cols>
    <col min="1" max="1" width="6.7109375" customWidth="1"/>
    <col min="2" max="2" width="24.140625" customWidth="1"/>
    <col min="3" max="3" width="14.140625" customWidth="1"/>
    <col min="4" max="4" width="43.140625" customWidth="1"/>
    <col min="5" max="5" width="21.140625" customWidth="1"/>
    <col min="6" max="6" width="19.85546875" customWidth="1"/>
    <col min="7" max="7" width="24.42578125" customWidth="1"/>
    <col min="8" max="8" width="20.7109375" customWidth="1"/>
    <col min="9" max="9" width="17.7109375" customWidth="1"/>
  </cols>
  <sheetData>
    <row r="1" spans="1:9" ht="12.75" customHeight="1" x14ac:dyDescent="0.25">
      <c r="G1" s="13" t="s">
        <v>65</v>
      </c>
    </row>
    <row r="2" spans="1:9" ht="12.75" customHeight="1" x14ac:dyDescent="0.25">
      <c r="G2" s="13" t="s">
        <v>16</v>
      </c>
    </row>
    <row r="3" spans="1:9" x14ac:dyDescent="0.2">
      <c r="A3" s="54"/>
      <c r="B3" s="54"/>
      <c r="C3" s="54"/>
      <c r="D3" s="54"/>
      <c r="E3" s="54"/>
    </row>
    <row r="4" spans="1:9" ht="18.75" x14ac:dyDescent="0.3">
      <c r="A4" s="55" t="s">
        <v>26</v>
      </c>
      <c r="B4" s="55"/>
      <c r="C4" s="55"/>
      <c r="D4" s="55"/>
      <c r="E4" s="55"/>
      <c r="F4" s="55"/>
      <c r="G4" s="55"/>
    </row>
    <row r="5" spans="1:9" ht="18.75" x14ac:dyDescent="0.3">
      <c r="A5" s="55" t="s">
        <v>27</v>
      </c>
      <c r="B5" s="55"/>
      <c r="C5" s="55"/>
      <c r="D5" s="55"/>
      <c r="E5" s="55"/>
      <c r="F5" s="55"/>
      <c r="G5" s="55"/>
    </row>
    <row r="6" spans="1:9" ht="18.75" x14ac:dyDescent="0.3">
      <c r="A6" s="55"/>
      <c r="B6" s="55"/>
      <c r="C6" s="55"/>
      <c r="D6" s="55"/>
      <c r="E6" s="55"/>
      <c r="F6" s="55"/>
      <c r="G6" s="55"/>
    </row>
    <row r="7" spans="1:9" ht="18.75" x14ac:dyDescent="0.3">
      <c r="A7" s="55"/>
      <c r="B7" s="55"/>
      <c r="C7" s="55"/>
      <c r="D7" s="55"/>
      <c r="E7" s="55"/>
      <c r="F7" s="55"/>
      <c r="G7" s="55"/>
    </row>
    <row r="8" spans="1:9" x14ac:dyDescent="0.2">
      <c r="A8" s="1"/>
      <c r="B8" s="1"/>
      <c r="C8" s="1"/>
      <c r="D8" s="1"/>
      <c r="E8" s="1"/>
      <c r="F8" s="1"/>
      <c r="G8" s="1"/>
      <c r="H8" s="1"/>
      <c r="I8" s="1"/>
    </row>
    <row r="9" spans="1:9" ht="60" x14ac:dyDescent="0.25">
      <c r="A9" s="5" t="s">
        <v>0</v>
      </c>
      <c r="B9" s="5" t="s">
        <v>7</v>
      </c>
      <c r="C9" s="5" t="s">
        <v>15</v>
      </c>
      <c r="D9" s="5" t="s">
        <v>6</v>
      </c>
      <c r="E9" s="5" t="s">
        <v>66</v>
      </c>
      <c r="F9" s="47" t="s">
        <v>67</v>
      </c>
      <c r="G9" s="47" t="s">
        <v>68</v>
      </c>
      <c r="H9" s="17"/>
    </row>
    <row r="10" spans="1:9" ht="15.75" x14ac:dyDescent="0.25">
      <c r="A10" s="2" t="s">
        <v>2</v>
      </c>
      <c r="B10" s="2" t="s">
        <v>3</v>
      </c>
      <c r="C10" s="2" t="s">
        <v>4</v>
      </c>
      <c r="D10" s="2" t="s">
        <v>5</v>
      </c>
      <c r="E10" s="2">
        <v>5</v>
      </c>
      <c r="F10" s="2">
        <v>7</v>
      </c>
      <c r="G10" s="2">
        <v>8</v>
      </c>
      <c r="H10" s="17"/>
    </row>
    <row r="11" spans="1:9" ht="33.75" customHeight="1" x14ac:dyDescent="0.25">
      <c r="A11" s="25" t="s">
        <v>8</v>
      </c>
      <c r="B11" s="25" t="s">
        <v>37</v>
      </c>
      <c r="C11" s="25" t="s">
        <v>8</v>
      </c>
      <c r="D11" s="37" t="s">
        <v>9</v>
      </c>
      <c r="E11" s="27">
        <v>105500020</v>
      </c>
      <c r="F11" s="12">
        <f>F12+F15+F18+F14</f>
        <v>5950000</v>
      </c>
      <c r="G11" s="16">
        <f>F11+E11</f>
        <v>111450020</v>
      </c>
      <c r="H11" s="17"/>
    </row>
    <row r="12" spans="1:9" ht="31.5" x14ac:dyDescent="0.25">
      <c r="A12" s="25" t="s">
        <v>38</v>
      </c>
      <c r="B12" s="25" t="s">
        <v>39</v>
      </c>
      <c r="C12" s="25" t="s">
        <v>40</v>
      </c>
      <c r="D12" s="29" t="s">
        <v>33</v>
      </c>
      <c r="E12" s="28">
        <v>60556700</v>
      </c>
      <c r="F12" s="23">
        <f>F13</f>
        <v>3566500</v>
      </c>
      <c r="G12" s="24">
        <f>F12+E12</f>
        <v>64123200</v>
      </c>
      <c r="H12" s="17"/>
    </row>
    <row r="13" spans="1:9" ht="126" x14ac:dyDescent="0.25">
      <c r="A13" s="25" t="s">
        <v>41</v>
      </c>
      <c r="B13" s="25" t="s">
        <v>42</v>
      </c>
      <c r="C13" s="25" t="s">
        <v>40</v>
      </c>
      <c r="D13" s="30" t="s">
        <v>32</v>
      </c>
      <c r="E13" s="28">
        <v>59977800</v>
      </c>
      <c r="F13" s="31">
        <v>3566500</v>
      </c>
      <c r="G13" s="24">
        <f t="shared" ref="G13:G28" si="0">F13+E13</f>
        <v>63544300</v>
      </c>
      <c r="H13" s="17"/>
    </row>
    <row r="14" spans="1:9" ht="31.5" x14ac:dyDescent="0.25">
      <c r="A14" s="25" t="s">
        <v>38</v>
      </c>
      <c r="B14" s="25" t="s">
        <v>71</v>
      </c>
      <c r="C14" s="25" t="s">
        <v>40</v>
      </c>
      <c r="D14" s="30" t="s">
        <v>72</v>
      </c>
      <c r="E14" s="28">
        <v>1052700</v>
      </c>
      <c r="F14" s="52">
        <v>-80785.119999999995</v>
      </c>
      <c r="G14" s="24">
        <f t="shared" si="0"/>
        <v>971914.88</v>
      </c>
      <c r="H14" s="17"/>
    </row>
    <row r="15" spans="1:9" ht="33.75" customHeight="1" x14ac:dyDescent="0.25">
      <c r="A15" s="25" t="s">
        <v>8</v>
      </c>
      <c r="B15" s="25" t="s">
        <v>43</v>
      </c>
      <c r="C15" s="25" t="s">
        <v>8</v>
      </c>
      <c r="D15" s="26" t="s">
        <v>28</v>
      </c>
      <c r="E15" s="27">
        <v>2390900</v>
      </c>
      <c r="F15" s="12">
        <f>F16</f>
        <v>1513500</v>
      </c>
      <c r="G15" s="16">
        <f t="shared" si="0"/>
        <v>3904400</v>
      </c>
      <c r="H15" s="17"/>
    </row>
    <row r="16" spans="1:9" ht="33.75" customHeight="1" x14ac:dyDescent="0.25">
      <c r="A16" s="25" t="s">
        <v>44</v>
      </c>
      <c r="B16" s="25" t="s">
        <v>45</v>
      </c>
      <c r="C16" s="25" t="s">
        <v>46</v>
      </c>
      <c r="D16" s="26" t="s">
        <v>29</v>
      </c>
      <c r="E16" s="27">
        <v>2390900</v>
      </c>
      <c r="F16" s="9">
        <f>F17</f>
        <v>1513500</v>
      </c>
      <c r="G16" s="16">
        <f t="shared" si="0"/>
        <v>3904400</v>
      </c>
      <c r="H16" s="17"/>
    </row>
    <row r="17" spans="1:9" ht="33.75" customHeight="1" x14ac:dyDescent="0.25">
      <c r="A17" s="25" t="s">
        <v>44</v>
      </c>
      <c r="B17" s="25" t="s">
        <v>47</v>
      </c>
      <c r="C17" s="25" t="s">
        <v>46</v>
      </c>
      <c r="D17" s="26" t="s">
        <v>30</v>
      </c>
      <c r="E17" s="32">
        <v>0</v>
      </c>
      <c r="F17" s="9">
        <v>1513500</v>
      </c>
      <c r="G17" s="16">
        <f t="shared" si="0"/>
        <v>1513500</v>
      </c>
      <c r="H17" s="17"/>
    </row>
    <row r="18" spans="1:9" ht="33.75" customHeight="1" x14ac:dyDescent="0.25">
      <c r="A18" s="25" t="s">
        <v>8</v>
      </c>
      <c r="B18" s="25" t="s">
        <v>48</v>
      </c>
      <c r="C18" s="25" t="s">
        <v>8</v>
      </c>
      <c r="D18" s="26" t="s">
        <v>31</v>
      </c>
      <c r="E18" s="27">
        <v>137000</v>
      </c>
      <c r="F18" s="12">
        <f>F19+F23+F26</f>
        <v>950785.12</v>
      </c>
      <c r="G18" s="16">
        <f t="shared" si="0"/>
        <v>1087785.1200000001</v>
      </c>
      <c r="H18" s="17"/>
    </row>
    <row r="19" spans="1:9" ht="63" x14ac:dyDescent="0.25">
      <c r="A19" s="25" t="s">
        <v>8</v>
      </c>
      <c r="B19" s="38" t="s">
        <v>49</v>
      </c>
      <c r="C19" s="38" t="s">
        <v>50</v>
      </c>
      <c r="D19" s="40" t="s">
        <v>34</v>
      </c>
      <c r="E19" s="27">
        <v>0</v>
      </c>
      <c r="F19" s="12">
        <v>34000</v>
      </c>
      <c r="G19" s="16">
        <f t="shared" si="0"/>
        <v>34000</v>
      </c>
      <c r="H19" s="17"/>
    </row>
    <row r="20" spans="1:9" ht="157.5" x14ac:dyDescent="0.25">
      <c r="A20" s="25" t="s">
        <v>53</v>
      </c>
      <c r="B20" s="25" t="s">
        <v>54</v>
      </c>
      <c r="C20" s="25" t="s">
        <v>50</v>
      </c>
      <c r="D20" s="35" t="s">
        <v>62</v>
      </c>
      <c r="E20" s="32">
        <v>0</v>
      </c>
      <c r="F20" s="9">
        <v>20000</v>
      </c>
      <c r="G20" s="33">
        <f t="shared" si="0"/>
        <v>20000</v>
      </c>
      <c r="H20" s="17"/>
    </row>
    <row r="21" spans="1:9" ht="141.75" x14ac:dyDescent="0.25">
      <c r="A21" s="25" t="s">
        <v>53</v>
      </c>
      <c r="B21" s="25" t="s">
        <v>55</v>
      </c>
      <c r="C21" s="25" t="s">
        <v>50</v>
      </c>
      <c r="D21" s="35" t="s">
        <v>63</v>
      </c>
      <c r="E21" s="32">
        <v>0</v>
      </c>
      <c r="F21" s="9">
        <v>10000</v>
      </c>
      <c r="G21" s="33">
        <f t="shared" si="0"/>
        <v>10000</v>
      </c>
      <c r="H21" s="17"/>
    </row>
    <row r="22" spans="1:9" ht="157.5" x14ac:dyDescent="0.25">
      <c r="A22" s="25" t="s">
        <v>53</v>
      </c>
      <c r="B22" s="25" t="s">
        <v>56</v>
      </c>
      <c r="C22" s="25" t="s">
        <v>50</v>
      </c>
      <c r="D22" s="42" t="s">
        <v>64</v>
      </c>
      <c r="E22" s="32">
        <v>0</v>
      </c>
      <c r="F22" s="9">
        <v>4000</v>
      </c>
      <c r="G22" s="33">
        <f t="shared" si="0"/>
        <v>4000</v>
      </c>
      <c r="H22" s="17"/>
    </row>
    <row r="23" spans="1:9" ht="94.5" x14ac:dyDescent="0.25">
      <c r="A23" s="38" t="s">
        <v>8</v>
      </c>
      <c r="B23" s="38" t="s">
        <v>51</v>
      </c>
      <c r="C23" s="38" t="s">
        <v>50</v>
      </c>
      <c r="D23" s="39" t="s">
        <v>36</v>
      </c>
      <c r="E23" s="27">
        <v>137000</v>
      </c>
      <c r="F23" s="12">
        <f>F24+F25</f>
        <v>246785.12</v>
      </c>
      <c r="G23" s="16">
        <f t="shared" si="0"/>
        <v>383785.12</v>
      </c>
      <c r="H23" s="17"/>
    </row>
    <row r="24" spans="1:9" ht="126" x14ac:dyDescent="0.25">
      <c r="A24" s="25" t="s">
        <v>57</v>
      </c>
      <c r="B24" s="25" t="s">
        <v>58</v>
      </c>
      <c r="C24" s="25" t="s">
        <v>50</v>
      </c>
      <c r="D24" s="41" t="s">
        <v>61</v>
      </c>
      <c r="E24" s="48">
        <v>2000</v>
      </c>
      <c r="F24" s="9">
        <v>196260</v>
      </c>
      <c r="G24" s="33">
        <f t="shared" si="0"/>
        <v>198260</v>
      </c>
      <c r="H24" s="17"/>
    </row>
    <row r="25" spans="1:9" ht="144.75" customHeight="1" x14ac:dyDescent="0.25">
      <c r="A25" s="25" t="s">
        <v>73</v>
      </c>
      <c r="B25" s="25" t="s">
        <v>74</v>
      </c>
      <c r="C25" s="25" t="s">
        <v>50</v>
      </c>
      <c r="D25" s="41" t="s">
        <v>61</v>
      </c>
      <c r="E25" s="32">
        <v>77000</v>
      </c>
      <c r="F25" s="53">
        <v>50525.120000000003</v>
      </c>
      <c r="G25" s="33">
        <f t="shared" ref="G25" si="1">F25+E25</f>
        <v>127525.12</v>
      </c>
      <c r="H25" s="17"/>
    </row>
    <row r="26" spans="1:9" ht="126" x14ac:dyDescent="0.25">
      <c r="A26" s="38" t="s">
        <v>8</v>
      </c>
      <c r="B26" s="38" t="s">
        <v>52</v>
      </c>
      <c r="C26" s="38" t="s">
        <v>50</v>
      </c>
      <c r="D26" s="40" t="s">
        <v>35</v>
      </c>
      <c r="E26" s="27">
        <f>E27+E28</f>
        <v>0</v>
      </c>
      <c r="F26" s="27">
        <f t="shared" ref="F26:G26" si="2">F27+F28</f>
        <v>670000</v>
      </c>
      <c r="G26" s="27">
        <f t="shared" si="2"/>
        <v>670000</v>
      </c>
      <c r="H26" s="17"/>
    </row>
    <row r="27" spans="1:9" ht="126" x14ac:dyDescent="0.25">
      <c r="A27" s="25" t="s">
        <v>59</v>
      </c>
      <c r="B27" s="25" t="s">
        <v>52</v>
      </c>
      <c r="C27" s="25" t="s">
        <v>50</v>
      </c>
      <c r="D27" s="34" t="s">
        <v>35</v>
      </c>
      <c r="E27" s="32">
        <v>0</v>
      </c>
      <c r="F27" s="9">
        <v>500</v>
      </c>
      <c r="G27" s="33">
        <f t="shared" si="0"/>
        <v>500</v>
      </c>
      <c r="H27" s="17"/>
    </row>
    <row r="28" spans="1:9" ht="126" x14ac:dyDescent="0.25">
      <c r="A28" s="25" t="s">
        <v>60</v>
      </c>
      <c r="B28" s="25" t="s">
        <v>52</v>
      </c>
      <c r="C28" s="25" t="s">
        <v>50</v>
      </c>
      <c r="D28" s="34" t="s">
        <v>35</v>
      </c>
      <c r="E28" s="32">
        <v>0</v>
      </c>
      <c r="F28" s="9">
        <v>669500</v>
      </c>
      <c r="G28" s="33">
        <f t="shared" si="0"/>
        <v>669500</v>
      </c>
      <c r="H28" s="17"/>
    </row>
    <row r="29" spans="1:9" ht="15.75" x14ac:dyDescent="0.25">
      <c r="A29" s="3" t="s">
        <v>8</v>
      </c>
      <c r="B29" s="3" t="s">
        <v>17</v>
      </c>
      <c r="C29" s="3" t="s">
        <v>8</v>
      </c>
      <c r="D29" s="36" t="s">
        <v>10</v>
      </c>
      <c r="E29" s="27">
        <f>SUM(E30:E37)</f>
        <v>541320270</v>
      </c>
      <c r="F29" s="12">
        <f>SUM(F30:F37)</f>
        <v>78512176.049999997</v>
      </c>
      <c r="G29" s="22">
        <f>E29+F29</f>
        <v>619832446.04999995</v>
      </c>
      <c r="H29" s="17"/>
    </row>
    <row r="30" spans="1:9" ht="15.75" x14ac:dyDescent="0.25">
      <c r="A30" s="3" t="s">
        <v>1</v>
      </c>
      <c r="B30" s="3" t="s">
        <v>18</v>
      </c>
      <c r="C30" s="3" t="s">
        <v>76</v>
      </c>
      <c r="D30" s="4" t="s">
        <v>11</v>
      </c>
      <c r="E30" s="32">
        <v>208013900</v>
      </c>
      <c r="F30" s="43">
        <v>0</v>
      </c>
      <c r="G30" s="22">
        <f t="shared" ref="G30:G38" si="3">E30+F30</f>
        <v>208013900</v>
      </c>
      <c r="H30" s="17"/>
    </row>
    <row r="31" spans="1:9" ht="15.75" x14ac:dyDescent="0.25">
      <c r="A31" s="3" t="s">
        <v>1</v>
      </c>
      <c r="B31" s="3" t="s">
        <v>19</v>
      </c>
      <c r="C31" s="3" t="s">
        <v>76</v>
      </c>
      <c r="D31" s="4" t="s">
        <v>12</v>
      </c>
      <c r="E31" s="32">
        <v>19059600</v>
      </c>
      <c r="F31" s="44">
        <v>51319595.109999999</v>
      </c>
      <c r="G31" s="22">
        <f t="shared" si="3"/>
        <v>70379195.109999999</v>
      </c>
      <c r="H31" s="18"/>
      <c r="I31" s="19"/>
    </row>
    <row r="32" spans="1:9" ht="15.75" x14ac:dyDescent="0.25">
      <c r="A32" s="8">
        <v>891</v>
      </c>
      <c r="B32" s="8" t="s">
        <v>20</v>
      </c>
      <c r="C32" s="3" t="s">
        <v>76</v>
      </c>
      <c r="D32" s="4" t="s">
        <v>14</v>
      </c>
      <c r="E32" s="11">
        <v>306649600</v>
      </c>
      <c r="F32" s="45">
        <v>2265750</v>
      </c>
      <c r="G32" s="22">
        <f t="shared" si="3"/>
        <v>308915350</v>
      </c>
      <c r="H32" s="18"/>
      <c r="I32" s="19"/>
    </row>
    <row r="33" spans="1:9" ht="94.5" x14ac:dyDescent="0.25">
      <c r="A33" s="8">
        <v>891</v>
      </c>
      <c r="B33" s="8" t="s">
        <v>22</v>
      </c>
      <c r="C33" s="21" t="s">
        <v>76</v>
      </c>
      <c r="D33" s="15" t="s">
        <v>21</v>
      </c>
      <c r="E33" s="11">
        <v>7597170</v>
      </c>
      <c r="F33" s="45">
        <v>25546779.670000002</v>
      </c>
      <c r="G33" s="22">
        <f t="shared" si="3"/>
        <v>33143949.670000002</v>
      </c>
      <c r="H33" s="18"/>
      <c r="I33" s="19"/>
    </row>
    <row r="34" spans="1:9" ht="15.75" x14ac:dyDescent="0.25">
      <c r="A34" s="8">
        <v>891</v>
      </c>
      <c r="B34" s="8" t="s">
        <v>24</v>
      </c>
      <c r="C34" s="21" t="s">
        <v>76</v>
      </c>
      <c r="D34" s="20" t="s">
        <v>25</v>
      </c>
      <c r="E34" s="10">
        <v>0</v>
      </c>
      <c r="F34" s="45">
        <v>8118300</v>
      </c>
      <c r="G34" s="22">
        <f t="shared" si="3"/>
        <v>8118300</v>
      </c>
      <c r="H34" s="18"/>
      <c r="I34" s="19"/>
    </row>
    <row r="35" spans="1:9" ht="42.75" customHeight="1" x14ac:dyDescent="0.25">
      <c r="A35" s="8">
        <v>891</v>
      </c>
      <c r="B35" s="8" t="s">
        <v>75</v>
      </c>
      <c r="C35" s="3" t="s">
        <v>76</v>
      </c>
      <c r="D35" s="49" t="s">
        <v>77</v>
      </c>
      <c r="E35" s="10">
        <v>0</v>
      </c>
      <c r="F35" s="45">
        <v>3357884.21</v>
      </c>
      <c r="G35" s="22">
        <f t="shared" si="3"/>
        <v>3357884.21</v>
      </c>
      <c r="H35" s="18"/>
      <c r="I35" s="19"/>
    </row>
    <row r="36" spans="1:9" ht="66" customHeight="1" x14ac:dyDescent="0.25">
      <c r="A36" s="8">
        <v>891</v>
      </c>
      <c r="B36" s="8" t="s">
        <v>69</v>
      </c>
      <c r="C36" s="3" t="s">
        <v>76</v>
      </c>
      <c r="D36" s="15" t="s">
        <v>70</v>
      </c>
      <c r="E36" s="10">
        <v>0</v>
      </c>
      <c r="F36" s="45">
        <v>220091.2</v>
      </c>
      <c r="G36" s="22">
        <f>F36</f>
        <v>220091.2</v>
      </c>
      <c r="H36" s="18"/>
      <c r="I36" s="19"/>
    </row>
    <row r="37" spans="1:9" ht="63" x14ac:dyDescent="0.25">
      <c r="A37" s="8">
        <v>891</v>
      </c>
      <c r="B37" s="8" t="s">
        <v>23</v>
      </c>
      <c r="C37" s="21" t="s">
        <v>76</v>
      </c>
      <c r="D37" s="7" t="s">
        <v>13</v>
      </c>
      <c r="E37" s="10">
        <v>0</v>
      </c>
      <c r="F37" s="46">
        <v>-12316224.140000001</v>
      </c>
      <c r="G37" s="22">
        <f t="shared" si="3"/>
        <v>-12316224.140000001</v>
      </c>
      <c r="H37" s="17"/>
    </row>
    <row r="38" spans="1:9" ht="15.75" x14ac:dyDescent="0.25">
      <c r="A38" s="6"/>
      <c r="B38" s="6"/>
      <c r="C38" s="8"/>
      <c r="D38" s="14"/>
      <c r="E38" s="11">
        <f>E29+E11</f>
        <v>646820290</v>
      </c>
      <c r="F38" s="45">
        <f>F37+F33+F32+F31+F11+F34+F35+F36</f>
        <v>84462176.049999997</v>
      </c>
      <c r="G38" s="22">
        <f t="shared" si="3"/>
        <v>731282466.04999995</v>
      </c>
      <c r="H38" s="17"/>
    </row>
    <row r="39" spans="1:9" ht="12.75" customHeight="1" x14ac:dyDescent="0.2">
      <c r="F39" s="50"/>
      <c r="G39" s="51"/>
    </row>
  </sheetData>
  <mergeCells count="5">
    <mergeCell ref="A3:E3"/>
    <mergeCell ref="A4:G4"/>
    <mergeCell ref="A5:G5"/>
    <mergeCell ref="A6:G6"/>
    <mergeCell ref="A7:G7"/>
  </mergeCells>
  <pageMargins left="0.74803149606299213" right="0" top="0.39370078740157483" bottom="0.39370078740157483" header="0" footer="0"/>
  <pageSetup paperSize="9" scale="62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 </vt:lpstr>
      <vt:lpstr>'Приложение 1  '!Область_печати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LLI</cp:lastModifiedBy>
  <cp:lastPrinted>2020-06-25T01:23:09Z</cp:lastPrinted>
  <dcterms:created xsi:type="dcterms:W3CDTF">2002-03-11T10:22:12Z</dcterms:created>
  <dcterms:modified xsi:type="dcterms:W3CDTF">2020-07-10T02:52:28Z</dcterms:modified>
</cp:coreProperties>
</file>