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расшифровка К2" sheetId="4" r:id="rId1"/>
    <sheet name="диаграмма (2)" sheetId="5" r:id="rId2"/>
    <sheet name="Лист1" sheetId="1" r:id="rId3"/>
    <sheet name="Лист2" sheetId="2" r:id="rId4"/>
    <sheet name="Лист3" sheetId="3" r:id="rId5"/>
  </sheets>
  <definedNames>
    <definedName name="_xlnm._FilterDatabase" localSheetId="0" hidden="1">'расшифровка К2'!$F$1:$K$147</definedName>
  </definedNames>
  <calcPr calcId="125725"/>
</workbook>
</file>

<file path=xl/calcChain.xml><?xml version="1.0" encoding="utf-8"?>
<calcChain xmlns="http://schemas.openxmlformats.org/spreadsheetml/2006/main">
  <c r="C10" i="5"/>
  <c r="B10"/>
  <c r="C139" i="4"/>
  <c r="C136"/>
  <c r="C133"/>
  <c r="C121"/>
  <c r="C109"/>
  <c r="C108"/>
  <c r="C107" s="1"/>
  <c r="C103"/>
  <c r="C83"/>
  <c r="C82"/>
  <c r="C77"/>
  <c r="C50"/>
  <c r="C49" s="1"/>
  <c r="C43"/>
  <c r="C38"/>
  <c r="C33"/>
  <c r="C32" s="1"/>
  <c r="C29"/>
  <c r="C26"/>
  <c r="C25"/>
  <c r="C19"/>
  <c r="C18"/>
  <c r="C15"/>
  <c r="C14"/>
  <c r="C13"/>
  <c r="C12"/>
  <c r="C11" l="1"/>
  <c r="C8" s="1"/>
  <c r="C9" s="1"/>
</calcChain>
</file>

<file path=xl/sharedStrings.xml><?xml version="1.0" encoding="utf-8"?>
<sst xmlns="http://schemas.openxmlformats.org/spreadsheetml/2006/main" count="373" uniqueCount="212">
  <si>
    <t>Приложение № 3</t>
  </si>
  <si>
    <t>к пояснительной записке</t>
  </si>
  <si>
    <t>к проекту решения о районном бюджете</t>
  </si>
  <si>
    <t xml:space="preserve">Расшифровка к пояснительной записке на корректировку районного бюджета 2014 года  (без учета целевых средств краевого и федерального бюджетов) </t>
  </si>
  <si>
    <t>Номер по п.п.</t>
  </si>
  <si>
    <t>Наименование муниципальной программы (подпрограммы)</t>
  </si>
  <si>
    <t>Ассигнования на 2014 год (+,-), рублей</t>
  </si>
  <si>
    <t>Краткое наименование направления расходов</t>
  </si>
  <si>
    <t>Наименование Главного распорядителя средств районного бюджета</t>
  </si>
  <si>
    <t>ГРБС</t>
  </si>
  <si>
    <t>Р ПР</t>
  </si>
  <si>
    <t>ЦСР</t>
  </si>
  <si>
    <t>ВР</t>
  </si>
  <si>
    <t>КОСГУ</t>
  </si>
  <si>
    <t>ВСЕГО</t>
  </si>
  <si>
    <t>РАСХОДЫ БЕЗ ВНУТРЕННИХ</t>
  </si>
  <si>
    <t>в том числе:</t>
  </si>
  <si>
    <t>расходы в рамках муниципальных программ</t>
  </si>
  <si>
    <t>из них внутренние обороты</t>
  </si>
  <si>
    <t>непрограммные расходы</t>
  </si>
  <si>
    <t>Муниципальная программа "Развитие транспортной системы на территории Ачинского района"</t>
  </si>
  <si>
    <t>1.1.</t>
  </si>
  <si>
    <t>Отдельные мероприятия в рамках муниципальной программы "Развитие транспортной системы на территории Ачинского района"</t>
  </si>
  <si>
    <t>кредиторская задолженность за осуществленные пассажирские перевозки в  2013 году</t>
  </si>
  <si>
    <t>Администрация Ачинского района</t>
  </si>
  <si>
    <t>0408</t>
  </si>
  <si>
    <t>1098408</t>
  </si>
  <si>
    <t>Муниципальная программа "Управление муниципальным имуществом Ачинского района"</t>
  </si>
  <si>
    <t>2.1.</t>
  </si>
  <si>
    <t xml:space="preserve">Подпрограмма "Управление и распоряжение имуществом (за исключением земельных ресурсов)" </t>
  </si>
  <si>
    <t>капитальный ремонт недвижимого имущества , находящегося в муниципальной собственности (здание арендуемое почтой России п. Причулымский)</t>
  </si>
  <si>
    <t>0113</t>
  </si>
  <si>
    <t>капитальный ремонт недвижимого имущества , находящегося в муниципальной собственности (здание МБУ ЦСО п. Малиновка)</t>
  </si>
  <si>
    <t>приобретение здания для Преображенского КДЦ</t>
  </si>
  <si>
    <t>приобретение автомобиля для администрации Ястребовского сельсовета</t>
  </si>
  <si>
    <t>приобретение автомобиля для администрации Ачинского района</t>
  </si>
  <si>
    <t xml:space="preserve">Муниципальная программа "Развитие физической культуры, спорта, туризма в Ачинском районе" </t>
  </si>
  <si>
    <t>3.1.</t>
  </si>
  <si>
    <t xml:space="preserve">Подпрограмма "Развитие массовой физической культуры и спорта" </t>
  </si>
  <si>
    <t>расходы на доставку участников соревнований</t>
  </si>
  <si>
    <t>1102</t>
  </si>
  <si>
    <t>0718911</t>
  </si>
  <si>
    <t xml:space="preserve">субсидии на выполнение муниципального задания (хозтовары) </t>
  </si>
  <si>
    <t>Администрация Ачинского района (МБОУДОД "ДЮСШ" спортивные клубы)</t>
  </si>
  <si>
    <t>0718061</t>
  </si>
  <si>
    <t>3.2.</t>
  </si>
  <si>
    <t>Подпрограмма "Развитие системы подготовки спортивного резерва"</t>
  </si>
  <si>
    <t>субсидии на выполнение муниципального задания (коммунальные услуги)</t>
  </si>
  <si>
    <t>Администрация Ачинского района (МБОУДОД "ДЮСШ" школа)</t>
  </si>
  <si>
    <t>0702</t>
  </si>
  <si>
    <t>0728061</t>
  </si>
  <si>
    <t xml:space="preserve">субсидии на выполнение муниципального задания (текущие расходы) </t>
  </si>
  <si>
    <t>Муниципальная программа "Развитие культуры Ачинского района"</t>
  </si>
  <si>
    <t>4.1.</t>
  </si>
  <si>
    <t>Подпрограмма "Сохранение культурного наследия"</t>
  </si>
  <si>
    <t>Администрация Ачинского района (МБУК ЦРБ)</t>
  </si>
  <si>
    <t>0801</t>
  </si>
  <si>
    <t>0618061</t>
  </si>
  <si>
    <t>субсидии на выполнение муниципального задания (увеличение книжных фондов)</t>
  </si>
  <si>
    <t>субсидии на выполнение муниципального задания (газета "Молодежный портал")</t>
  </si>
  <si>
    <t>субсидии на выполнение муниципального задания (текущие расходы)</t>
  </si>
  <si>
    <t>4.2.</t>
  </si>
  <si>
    <t>Подпрограмма "Поддержка народного творчества"</t>
  </si>
  <si>
    <t>субсидии на выполнение муниципального задания (сокращение численности)</t>
  </si>
  <si>
    <t>Администрация Ачинского района (МБУК "ЦКС")</t>
  </si>
  <si>
    <t>0628061</t>
  </si>
  <si>
    <t>субсидии на выполнение муниципального задания (текущий ремонт в подразделениях ЦКС)</t>
  </si>
  <si>
    <t>4.3.</t>
  </si>
  <si>
    <t>Подпрограмма "Обеспечение условий реализации муниципальной программы и прочие мероприятия"</t>
  </si>
  <si>
    <t>Администрация Ачинского района (МБОУ ДОД "ДШИ")</t>
  </si>
  <si>
    <t>0638061</t>
  </si>
  <si>
    <t>субсидии на иные цели (приобретение баяна)</t>
  </si>
  <si>
    <t>0638731</t>
  </si>
  <si>
    <t>субсидии на иные цели (капремонт по устранению предписаний)</t>
  </si>
  <si>
    <t>0638831</t>
  </si>
  <si>
    <t>субсидии на иные цели (капремонт Березовского СДК)</t>
  </si>
  <si>
    <t>субсидии на иные цели (капремонт Ястребовского СДК)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</si>
  <si>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</si>
  <si>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5.1.</t>
  </si>
  <si>
    <t>Подпрограмма "Модернизация, реконструкция и капитальный ремонт объектов коммунальной инфраструктуры Ачинского района"</t>
  </si>
  <si>
    <t>капремонт котельной п. Горный (топочная часть, замена циклона, бункеров накопления, газоходов)</t>
  </si>
  <si>
    <t>МКУ "Управление строительства и ЖКХ"</t>
  </si>
  <si>
    <t>0502</t>
  </si>
  <si>
    <t>0419558</t>
  </si>
  <si>
    <t>софинансирование капремонта тепловых сетей ул. Молодежная п. Горный (2300 КБ)</t>
  </si>
  <si>
    <t>0505</t>
  </si>
  <si>
    <t>капремонт водопроводной сети ул. Центральная, п. Горный</t>
  </si>
  <si>
    <t>устранение предписаний Ростехнадзора по котельной п. Горный</t>
  </si>
  <si>
    <t>капремонт котельной п. Ключи(установка котла мощ2,0Мвт с системой ХВО, замена циклона,газоходов,дымовой трубы)</t>
  </si>
  <si>
    <t>капремонт тепловой и водопроводной сети ул. Ломоносова, п. Ключи</t>
  </si>
  <si>
    <t>капремонт водопроводной сети ул. Гагарина, п. Ключи</t>
  </si>
  <si>
    <t>устранение предписаний Ростехнадзора по котельной п. Ключи</t>
  </si>
  <si>
    <t>капремонт водовода п. Малиновка</t>
  </si>
  <si>
    <t>капремонт водопроводных сетей ул. Новая, ул. Полевая, п. Малиновка</t>
  </si>
  <si>
    <t>софинансирование капремонта котельной (8200 КБ)</t>
  </si>
  <si>
    <t>софинансирование капремонта теплоснабжения (6400 КБ)</t>
  </si>
  <si>
    <t>устранение предписаний Ростехнадзора по котельной п. Малиновка</t>
  </si>
  <si>
    <t>капремонт котельной с. Преображенка(ремонт котла №1)</t>
  </si>
  <si>
    <t>капремонт котельной п. Причулымский (замена котла №3 мощ2,0Мвт с системой ХВО, дымовой трубы)</t>
  </si>
  <si>
    <t>устранение предписаний Ростехнадзора по котельной п. Причулымский</t>
  </si>
  <si>
    <t>капремонт котельной п. Тарутино, пер. Клубный(установка котла мощ0,9-1,0Мвт с системой ХВО)</t>
  </si>
  <si>
    <t>капремонт тепловой сети п. Тарутино, пер Клубный(от котельной до ДК)</t>
  </si>
  <si>
    <t>капремонт водопроводной сети п. Тарутино, ул. Трактовая</t>
  </si>
  <si>
    <t>устранение предписаний Ростехнадзора по котельной с. Ястребово</t>
  </si>
  <si>
    <t>5.2.</t>
  </si>
  <si>
    <t xml:space="preserve">Подпрограмма "Обеспечение условий реализации муниципальной программы" </t>
  </si>
  <si>
    <t>оптимизация расходов (сокращение численности)</t>
  </si>
  <si>
    <t>0448061</t>
  </si>
  <si>
    <t>расходы на уплату налога на прибыль, членский взнос в СРО</t>
  </si>
  <si>
    <t>расходы на заработную плату</t>
  </si>
  <si>
    <t>текущие расходы и кредиторская задолженность 2013 года</t>
  </si>
  <si>
    <t>Муниципальная программа "Развитие образования  Ачинского района"</t>
  </si>
  <si>
    <t>6.1.</t>
  </si>
  <si>
    <t>Подпрограмма "Развитие дошкольного, общего и дополнительного образования детей"</t>
  </si>
  <si>
    <t>на оплату коммунальных услуг общеобразовательными учреждениями (школы)</t>
  </si>
  <si>
    <t>Управление образования Ачинского района</t>
  </si>
  <si>
    <t>0218061</t>
  </si>
  <si>
    <t>на оплату коммунальных услуг дошкольным общеобразовательным учреждениям</t>
  </si>
  <si>
    <t>0701</t>
  </si>
  <si>
    <t>расходы на оплату труда и начисления по Каменскому детсаду</t>
  </si>
  <si>
    <t>на оплату текущих расходов общеобразовательных учреждений (школы)</t>
  </si>
  <si>
    <t>на оплату текущих расходов дошкольных учреждений (в т.ч. Каменский д.с. 514,2тыс.руб.)</t>
  </si>
  <si>
    <t>недостаток средств на питание в детских садах</t>
  </si>
  <si>
    <t>недостаток средств на осуществление основного подвоза учащихся с учетом дополнительного маршрута и на погашение кредиторской задолженности за 2013 год за подвоз учащихся (1539,4тыс.руб.)</t>
  </si>
  <si>
    <t>расходы на уплату налогов за негативное воздействие на окруж.среду</t>
  </si>
  <si>
    <t>Большесалырская СОШ замена оконных блоков</t>
  </si>
  <si>
    <t>Тарутинская СОШ кап. рем кровли</t>
  </si>
  <si>
    <t>Березовская ООШ замена окон</t>
  </si>
  <si>
    <t>Ястребовская СОШ капремонт спортивного зала (полы, стены, окна, раздевалки, душевые, подсобные помещения)</t>
  </si>
  <si>
    <t>ШКОЛЫ Оснащение школьных автобусов тахографами (9-ти школ)</t>
  </si>
  <si>
    <t>Каменский д.с. софинансирование кап. ремонта  (10-11%)</t>
  </si>
  <si>
    <t xml:space="preserve">Преображенского д.с. софинансирование на установку траснсф подстанции </t>
  </si>
  <si>
    <t xml:space="preserve">Преображенский д.с. софинансирование на ремонт </t>
  </si>
  <si>
    <t>Ястребовскому д.с. (ПСД и обследования)</t>
  </si>
  <si>
    <t>0218799</t>
  </si>
  <si>
    <t>недостаток средств на организацию палаточного лагеря для школьников</t>
  </si>
  <si>
    <t>0707</t>
  </si>
  <si>
    <t>0218771</t>
  </si>
  <si>
    <t>расходы на питание детей в детских садах за счет родительской платы</t>
  </si>
  <si>
    <t>0218810</t>
  </si>
  <si>
    <t>6.2.</t>
  </si>
  <si>
    <t xml:space="preserve">Подпрограмма "Обеспечение  реализации муниципальной программы и прочие мероприятия в области образования" </t>
  </si>
  <si>
    <t>0709</t>
  </si>
  <si>
    <t>0248061</t>
  </si>
  <si>
    <t>недостаток средств на текущие расходы централизованной бухгалтерии</t>
  </si>
  <si>
    <t xml:space="preserve">Муниципальная программа Ачинского района "Управление муниципальными финансами" </t>
  </si>
  <si>
    <t>7.1.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</si>
  <si>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</t>
  </si>
  <si>
    <t>Итого межбюджетных трансфертов на решение вопросов поселений</t>
  </si>
  <si>
    <t>межбюджетные трансферты на решение вопросов поселений Белоярского с.с. (решение суда по капремонту кровли и фасада ж.д.№15муниц квартиры 3,4,5 по ул. Школьная с. Белый Яр (срок исполнения сентябрь 2014г.)(Ковалевская кв №4))</t>
  </si>
  <si>
    <t>Финансовое управление Ачинского района</t>
  </si>
  <si>
    <t>1403</t>
  </si>
  <si>
    <t>1418202</t>
  </si>
  <si>
    <t>межбюджетные трансферты на решение вопросов поселений Горного с.с. (оптимизация расходов по благоустройству)</t>
  </si>
  <si>
    <t>межбюджетные трансферты на решение вопросов поселений Ключинского с.с. (ремонт жилья гр-ке Ивановой территория лагеря Сокол)</t>
  </si>
  <si>
    <t>межбюджетные трансферты на решение вопросов поселений Лапшихинского с.с. (оптимизация расходов по благоустройству)</t>
  </si>
  <si>
    <t xml:space="preserve">межбюджетные трансферты на решение вопросов поселений Лапшихинского с.с. (ремонт помещения для пожарного автомобиля и запчасти для пожарного автомобиля) </t>
  </si>
  <si>
    <t xml:space="preserve">межбюджетные трансферты на решение вопросов поселений Преображенского с.с.(расходы на устройство пешеходной дорожки в д. Большая Салырь, ул. Ворошилова) </t>
  </si>
  <si>
    <t>межбюджетные трансферты на решение вопросов поселений Причулымского с.с. (оптимизация расходов по благоустройству)</t>
  </si>
  <si>
    <t>межбюджетные трансферты на решение вопросов поселений Причулымского с.с. (ремонт памятника воинам ВОВ в п. Причулымский)</t>
  </si>
  <si>
    <t>межбюджетные трансферты на решение вопросов поселений Тарутинского с.с. (оптимизация расходов по благоустройству)</t>
  </si>
  <si>
    <t>межбюджетные трансферты на решение вопросов поселений Ястребовского с.с. (оптимизация расходов по благоустройству)</t>
  </si>
  <si>
    <t>межбюджетные трансферты на решение вопросов поселений Ястребовского с.с. (ремонт жилого фонда с. Ястребово, ул. Новая, д.3,д.5)</t>
  </si>
  <si>
    <t>ВНУТРЕННИЕ ОБОРОТЫ</t>
  </si>
  <si>
    <t xml:space="preserve">Итого межбюджетных трансфертов на выполнение полномочий, переданных на уровень района </t>
  </si>
  <si>
    <t>межбюджетные трансферты на выполнение полномочий, переданных на уровень района Горный с.с. (объекты ЖКХ)</t>
  </si>
  <si>
    <t>1418208</t>
  </si>
  <si>
    <t>межбюджетные трансферты на выполнение полномочий, переданных на уровень района Горный с.с. (предписания Ростехнадзора)</t>
  </si>
  <si>
    <t>межбюджетные трансферты на выполнение полномочий, переданных на уровень района Ключинский с.с. (объекты ЖКХ)</t>
  </si>
  <si>
    <t>межбюджетные трансферты на выполнение полномочий, переданных на уровень района Ключинский с.с. (предписания Ростехнадзора)</t>
  </si>
  <si>
    <t>межбюджетные трансферты на выполнение полномочий, переданных на уровень района Малиновский с.с. (объекты ЖКХ)</t>
  </si>
  <si>
    <t>межбюджетные трансферты на выполнение полномочий, переданных на уровень района Малиновский с.с. (предписания Ростехнадзора)</t>
  </si>
  <si>
    <t>межбюджетные трансферты на выполнение полномочий, переданных на уровень района Преображенский с.с. (объекты ЖКХ)</t>
  </si>
  <si>
    <t>межбюджетные трансферты на выполнение полномочий, переданных на уровень района Причулымский с.с. (объекты ЖКХ)</t>
  </si>
  <si>
    <t>межбюджетные трансферты на выполнение полномочий, переданных на уровень района Причулымский с.с. (предписания Ростехнадзора)</t>
  </si>
  <si>
    <t>межбюджетные трансферты на выполнение полномочий, переданных на уровень района Тарутинский с.с. (объекты ЖКХ)</t>
  </si>
  <si>
    <t>межбюджетные трансферты на выполнение полномочий, переданных на уровень района Ястребовский с.с. (предписания Ростехнадзора)</t>
  </si>
  <si>
    <t>7.2.</t>
  </si>
  <si>
    <t>Подпрограмма "Обеспечение реализации муниципальной программы и прочие мероприятия"</t>
  </si>
  <si>
    <t>оптимизация расходов (расторжение договора на услуги Консультант)</t>
  </si>
  <si>
    <t>0106</t>
  </si>
  <si>
    <t>1438021</t>
  </si>
  <si>
    <t xml:space="preserve">приобретение сервера </t>
  </si>
  <si>
    <t>7.3.</t>
  </si>
  <si>
    <t xml:space="preserve">Отдельные мероприятия муниципальной программы  Ачинского района "Управление муниципальными финансами" </t>
  </si>
  <si>
    <t>недостаток по заработной плате и начислениям</t>
  </si>
  <si>
    <t xml:space="preserve">Администрация Ачинского района </t>
  </si>
  <si>
    <t>1498061</t>
  </si>
  <si>
    <t xml:space="preserve">приобретение оргтехники в централизованную бухгалтерию </t>
  </si>
  <si>
    <t>Непрограммные расходы администрации Ачинского района Красноярского края</t>
  </si>
  <si>
    <t>расходы на оплату  коммунальных услуг (в т.ч. кредиторская 2013 года 57,3тыс.руб.)</t>
  </si>
  <si>
    <t>0104</t>
  </si>
  <si>
    <t>7218021</t>
  </si>
  <si>
    <t>недостаток средств на оплату услуг связи</t>
  </si>
  <si>
    <t xml:space="preserve">недостаток средств по содержанию имущества (ТО и ремонт автомобилей, ремонт оргтехники, обслуж пожарн сигнал) </t>
  </si>
  <si>
    <t>недостаток средств на оплату прочих услуг (Консультант 2 полугодие, услуги охранных агенств,техминимум, утилизация оргтехники)</t>
  </si>
  <si>
    <t xml:space="preserve">приобретение оргтехники (в КУМИ, правовой и экономический отделы) </t>
  </si>
  <si>
    <t>устройство телефона доверия</t>
  </si>
  <si>
    <t>приобретение материальных запасов (ГСМ,канц.и хозтовары, запчасти автом.и оргтехники)</t>
  </si>
  <si>
    <t>расходы по содержанию квартир в доме ветеранов, в т.ч. кредиторская задолженность 63,6тыс. руб.)</t>
  </si>
  <si>
    <t>7218113</t>
  </si>
  <si>
    <t>Распределение дополнительных средств в разрезе функциональных расходов, тыс. рублей</t>
  </si>
  <si>
    <t>Расходы на содержание ОМСУ</t>
  </si>
  <si>
    <t>Расходы на муниц. собственность и центр. бух-ю</t>
  </si>
  <si>
    <t>Транспорт</t>
  </si>
  <si>
    <t>Жилищно-коммунальное хозяйства</t>
  </si>
  <si>
    <t>Образование</t>
  </si>
  <si>
    <t>Культура</t>
  </si>
  <si>
    <t>Массовый спорт</t>
  </si>
  <si>
    <t>Иные МБТ в бюджеты поселений</t>
  </si>
  <si>
    <t>ИТОГО</t>
  </si>
  <si>
    <t>оптимизация расходов (договор на подшивку документов)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</si>
</sst>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u val="singleAccounting"/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0" fillId="0" borderId="0"/>
  </cellStyleXfs>
  <cellXfs count="87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164" fontId="0" fillId="0" borderId="0" xfId="2" applyFont="1"/>
    <xf numFmtId="0" fontId="2" fillId="0" borderId="0" xfId="1" applyFont="1" applyAlignment="1">
      <alignment horizontal="right"/>
    </xf>
    <xf numFmtId="49" fontId="1" fillId="0" borderId="0" xfId="1" applyNumberFormat="1"/>
    <xf numFmtId="0" fontId="1" fillId="0" borderId="0" xfId="1" applyAlignment="1">
      <alignment horizontal="right"/>
    </xf>
    <xf numFmtId="0" fontId="3" fillId="0" borderId="0" xfId="1" applyFont="1" applyAlignment="1">
      <alignment wrapText="1"/>
    </xf>
    <xf numFmtId="0" fontId="2" fillId="0" borderId="0" xfId="1" applyFont="1"/>
    <xf numFmtId="0" fontId="1" fillId="0" borderId="1" xfId="1" applyBorder="1" applyAlignment="1">
      <alignment horizontal="center" wrapText="1"/>
    </xf>
    <xf numFmtId="0" fontId="1" fillId="0" borderId="2" xfId="1" applyBorder="1" applyAlignment="1">
      <alignment horizontal="center" wrapText="1"/>
    </xf>
    <xf numFmtId="164" fontId="0" fillId="0" borderId="2" xfId="2" applyFont="1" applyBorder="1" applyAlignment="1">
      <alignment horizontal="center" wrapText="1"/>
    </xf>
    <xf numFmtId="0" fontId="4" fillId="0" borderId="2" xfId="1" applyFont="1" applyBorder="1" applyAlignment="1">
      <alignment horizontal="center" wrapText="1"/>
    </xf>
    <xf numFmtId="49" fontId="1" fillId="0" borderId="2" xfId="1" applyNumberFormat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1" fillId="0" borderId="4" xfId="1" applyBorder="1"/>
    <xf numFmtId="0" fontId="5" fillId="0" borderId="5" xfId="1" applyFont="1" applyBorder="1" applyAlignment="1">
      <alignment wrapText="1"/>
    </xf>
    <xf numFmtId="164" fontId="0" fillId="0" borderId="5" xfId="2" applyFont="1" applyBorder="1"/>
    <xf numFmtId="0" fontId="1" fillId="0" borderId="5" xfId="1" applyBorder="1" applyAlignment="1">
      <alignment wrapText="1"/>
    </xf>
    <xf numFmtId="0" fontId="1" fillId="0" borderId="5" xfId="1" applyBorder="1" applyAlignment="1">
      <alignment vertical="center" wrapText="1"/>
    </xf>
    <xf numFmtId="0" fontId="1" fillId="0" borderId="5" xfId="1" applyBorder="1" applyAlignment="1">
      <alignment vertical="center"/>
    </xf>
    <xf numFmtId="49" fontId="1" fillId="0" borderId="5" xfId="1" applyNumberFormat="1" applyBorder="1" applyAlignment="1">
      <alignment vertical="center"/>
    </xf>
    <xf numFmtId="0" fontId="1" fillId="0" borderId="6" xfId="1" applyBorder="1" applyAlignment="1">
      <alignment vertical="center"/>
    </xf>
    <xf numFmtId="0" fontId="2" fillId="0" borderId="5" xfId="1" applyFont="1" applyBorder="1" applyAlignment="1">
      <alignment wrapText="1"/>
    </xf>
    <xf numFmtId="164" fontId="2" fillId="0" borderId="5" xfId="2" applyFont="1" applyBorder="1"/>
    <xf numFmtId="0" fontId="6" fillId="0" borderId="5" xfId="1" applyFont="1" applyBorder="1" applyAlignment="1">
      <alignment wrapText="1"/>
    </xf>
    <xf numFmtId="164" fontId="6" fillId="0" borderId="5" xfId="2" applyFont="1" applyBorder="1"/>
    <xf numFmtId="0" fontId="2" fillId="0" borderId="4" xfId="1" applyFont="1" applyBorder="1"/>
    <xf numFmtId="0" fontId="7" fillId="0" borderId="4" xfId="1" applyFont="1" applyBorder="1"/>
    <xf numFmtId="0" fontId="7" fillId="0" borderId="5" xfId="1" applyFont="1" applyBorder="1" applyAlignment="1">
      <alignment wrapText="1"/>
    </xf>
    <xf numFmtId="164" fontId="7" fillId="0" borderId="5" xfId="2" applyFont="1" applyBorder="1"/>
    <xf numFmtId="49" fontId="5" fillId="0" borderId="0" xfId="1" applyNumberFormat="1" applyFont="1"/>
    <xf numFmtId="0" fontId="5" fillId="0" borderId="6" xfId="1" applyFont="1" applyBorder="1" applyAlignment="1">
      <alignment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5" xfId="1" applyNumberFormat="1" applyFont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49" fontId="5" fillId="0" borderId="10" xfId="1" applyNumberFormat="1" applyFont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5" fillId="0" borderId="4" xfId="1" applyFont="1" applyBorder="1"/>
    <xf numFmtId="164" fontId="8" fillId="0" borderId="5" xfId="2" applyFont="1" applyBorder="1"/>
    <xf numFmtId="0" fontId="8" fillId="0" borderId="5" xfId="1" applyFont="1" applyBorder="1" applyAlignment="1">
      <alignment wrapText="1"/>
    </xf>
    <xf numFmtId="0" fontId="9" fillId="0" borderId="5" xfId="1" applyFont="1" applyBorder="1" applyAlignment="1">
      <alignment wrapText="1"/>
    </xf>
    <xf numFmtId="164" fontId="9" fillId="0" borderId="5" xfId="2" applyFont="1" applyBorder="1"/>
    <xf numFmtId="164" fontId="5" fillId="0" borderId="5" xfId="2" applyFont="1" applyBorder="1"/>
    <xf numFmtId="164" fontId="5" fillId="0" borderId="5" xfId="2" applyFont="1" applyBorder="1" applyAlignment="1">
      <alignment horizontal="left" wrapText="1"/>
    </xf>
    <xf numFmtId="0" fontId="1" fillId="0" borderId="13" xfId="1" applyBorder="1"/>
    <xf numFmtId="0" fontId="1" fillId="0" borderId="14" xfId="1" applyBorder="1" applyAlignment="1">
      <alignment wrapText="1"/>
    </xf>
    <xf numFmtId="164" fontId="0" fillId="0" borderId="14" xfId="2" applyFont="1" applyBorder="1"/>
    <xf numFmtId="0" fontId="5" fillId="0" borderId="14" xfId="1" applyFont="1" applyBorder="1" applyAlignment="1">
      <alignment wrapText="1"/>
    </xf>
    <xf numFmtId="49" fontId="5" fillId="0" borderId="14" xfId="1" applyNumberFormat="1" applyFont="1" applyBorder="1" applyAlignment="1">
      <alignment vertical="center"/>
    </xf>
    <xf numFmtId="0" fontId="1" fillId="0" borderId="16" xfId="1" applyBorder="1" applyAlignment="1">
      <alignment vertical="center"/>
    </xf>
    <xf numFmtId="0" fontId="2" fillId="0" borderId="0" xfId="1" applyFont="1" applyAlignment="1"/>
    <xf numFmtId="0" fontId="4" fillId="0" borderId="0" xfId="1" applyFont="1" applyAlignment="1">
      <alignment wrapText="1"/>
    </xf>
    <xf numFmtId="0" fontId="5" fillId="0" borderId="0" xfId="2" applyNumberFormat="1" applyFont="1"/>
    <xf numFmtId="0" fontId="0" fillId="0" borderId="0" xfId="2" applyNumberFormat="1" applyFont="1"/>
    <xf numFmtId="0" fontId="5" fillId="0" borderId="0" xfId="1" applyFont="1" applyAlignment="1">
      <alignment wrapText="1"/>
    </xf>
    <xf numFmtId="0" fontId="5" fillId="0" borderId="5" xfId="0" applyFont="1" applyBorder="1" applyAlignment="1">
      <alignment wrapText="1"/>
    </xf>
    <xf numFmtId="0" fontId="3" fillId="0" borderId="0" xfId="1" applyFont="1" applyAlignment="1">
      <alignment horizont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1" fillId="0" borderId="7" xfId="1" applyNumberFormat="1" applyBorder="1" applyAlignment="1">
      <alignment horizontal="center" vertical="center"/>
    </xf>
    <xf numFmtId="49" fontId="1" fillId="0" borderId="8" xfId="1" applyNumberForma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5" fillId="0" borderId="15" xfId="1" applyFont="1" applyBorder="1" applyAlignment="1">
      <alignment horizontal="center" vertical="center" wrapText="1"/>
    </xf>
    <xf numFmtId="0" fontId="1" fillId="0" borderId="15" xfId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/>
          <a:lstStyle/>
          <a:p>
            <a:pPr>
              <a:defRPr/>
            </a:pPr>
            <a:r>
              <a:rPr lang="ru-RU" sz="1100"/>
              <a:t>Распределение дополнительных средств в разрезе функциональных расходов, тыс. рублей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dLbls>
            <c:dLbl>
              <c:idx val="6"/>
              <c:tx>
                <c:rich>
                  <a:bodyPr/>
                  <a:lstStyle/>
                  <a:p>
                    <a:r>
                      <a:rPr lang="ru-RU"/>
                      <a:t>Массовый спорт; 110; 0,2%</a:t>
                    </a:r>
                  </a:p>
                </c:rich>
              </c:tx>
              <c:showVal val="1"/>
              <c:showCatName val="1"/>
              <c:showPercent val="1"/>
            </c:dLbl>
            <c:showVal val="1"/>
            <c:showCatName val="1"/>
            <c:showPercent val="1"/>
            <c:showLeaderLines val="1"/>
          </c:dLbls>
          <c:cat>
            <c:strRef>
              <c:f>'диаграмма (2)'!$A$2:$A$9</c:f>
              <c:strCache>
                <c:ptCount val="8"/>
                <c:pt idx="0">
                  <c:v>Расходы на содержание ОМСУ</c:v>
                </c:pt>
                <c:pt idx="1">
                  <c:v>Расходы на муниц. собственность и центр. бух-ю</c:v>
                </c:pt>
                <c:pt idx="2">
                  <c:v>Транспорт</c:v>
                </c:pt>
                <c:pt idx="3">
                  <c:v>Жилищно-коммунальное хозяйства</c:v>
                </c:pt>
                <c:pt idx="4">
                  <c:v>Образование</c:v>
                </c:pt>
                <c:pt idx="5">
                  <c:v>Культура</c:v>
                </c:pt>
                <c:pt idx="6">
                  <c:v>Массовый спорт</c:v>
                </c:pt>
                <c:pt idx="7">
                  <c:v>Иные МБТ в бюджеты поселений</c:v>
                </c:pt>
              </c:strCache>
            </c:strRef>
          </c:cat>
          <c:val>
            <c:numRef>
              <c:f>'диаграмма (2)'!$B$2:$B$9</c:f>
              <c:numCache>
                <c:formatCode>General</c:formatCode>
                <c:ptCount val="8"/>
                <c:pt idx="0">
                  <c:v>2882.3</c:v>
                </c:pt>
                <c:pt idx="1">
                  <c:v>5241.2</c:v>
                </c:pt>
                <c:pt idx="2">
                  <c:v>1447.3</c:v>
                </c:pt>
                <c:pt idx="3">
                  <c:v>18443.5</c:v>
                </c:pt>
                <c:pt idx="4">
                  <c:v>21999.7</c:v>
                </c:pt>
                <c:pt idx="5">
                  <c:v>5957.4</c:v>
                </c:pt>
                <c:pt idx="6">
                  <c:v>110</c:v>
                </c:pt>
                <c:pt idx="7">
                  <c:v>2457.9</c:v>
                </c:pt>
              </c:numCache>
            </c:numRef>
          </c:val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printSettings>
    <c:headerFooter/>
    <c:pageMargins b="0.750000000000001" l="0.70000000000000062" r="0.70000000000000062" t="0.750000000000001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6</xdr:row>
      <xdr:rowOff>0</xdr:rowOff>
    </xdr:from>
    <xdr:to>
      <xdr:col>13</xdr:col>
      <xdr:colOff>19050</xdr:colOff>
      <xdr:row>35</xdr:row>
      <xdr:rowOff>57150</xdr:rowOff>
    </xdr:to>
    <xdr:graphicFrame macro="">
      <xdr:nvGraphicFramePr>
        <xdr:cNvPr id="2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7"/>
  <sheetViews>
    <sheetView tabSelected="1" workbookViewId="0">
      <selection activeCell="A15" sqref="A15"/>
    </sheetView>
  </sheetViews>
  <sheetFormatPr defaultRowHeight="15"/>
  <cols>
    <col min="1" max="1" width="7.28515625" style="1" customWidth="1"/>
    <col min="2" max="2" width="53.28515625" style="2" customWidth="1"/>
    <col min="3" max="3" width="15.7109375" style="3" customWidth="1"/>
    <col min="4" max="4" width="48.42578125" style="2" customWidth="1"/>
    <col min="5" max="5" width="20.5703125" style="2" customWidth="1"/>
    <col min="6" max="6" width="9.140625" style="1" hidden="1" customWidth="1"/>
    <col min="7" max="8" width="9.140625" style="5" hidden="1" customWidth="1"/>
    <col min="9" max="10" width="9.140625" style="1" hidden="1" customWidth="1"/>
    <col min="11" max="11" width="9.140625" style="5" hidden="1" customWidth="1"/>
    <col min="12" max="256" width="9.140625" style="1"/>
    <col min="257" max="257" width="7.28515625" style="1" customWidth="1"/>
    <col min="258" max="258" width="53.28515625" style="1" customWidth="1"/>
    <col min="259" max="259" width="15.7109375" style="1" customWidth="1"/>
    <col min="260" max="260" width="48.42578125" style="1" customWidth="1"/>
    <col min="261" max="261" width="20.5703125" style="1" customWidth="1"/>
    <col min="262" max="512" width="9.140625" style="1"/>
    <col min="513" max="513" width="7.28515625" style="1" customWidth="1"/>
    <col min="514" max="514" width="53.28515625" style="1" customWidth="1"/>
    <col min="515" max="515" width="15.7109375" style="1" customWidth="1"/>
    <col min="516" max="516" width="48.42578125" style="1" customWidth="1"/>
    <col min="517" max="517" width="20.5703125" style="1" customWidth="1"/>
    <col min="518" max="768" width="9.140625" style="1"/>
    <col min="769" max="769" width="7.28515625" style="1" customWidth="1"/>
    <col min="770" max="770" width="53.28515625" style="1" customWidth="1"/>
    <col min="771" max="771" width="15.7109375" style="1" customWidth="1"/>
    <col min="772" max="772" width="48.42578125" style="1" customWidth="1"/>
    <col min="773" max="773" width="20.5703125" style="1" customWidth="1"/>
    <col min="774" max="1024" width="9.140625" style="1"/>
    <col min="1025" max="1025" width="7.28515625" style="1" customWidth="1"/>
    <col min="1026" max="1026" width="53.28515625" style="1" customWidth="1"/>
    <col min="1027" max="1027" width="15.7109375" style="1" customWidth="1"/>
    <col min="1028" max="1028" width="48.42578125" style="1" customWidth="1"/>
    <col min="1029" max="1029" width="20.5703125" style="1" customWidth="1"/>
    <col min="1030" max="1280" width="9.140625" style="1"/>
    <col min="1281" max="1281" width="7.28515625" style="1" customWidth="1"/>
    <col min="1282" max="1282" width="53.28515625" style="1" customWidth="1"/>
    <col min="1283" max="1283" width="15.7109375" style="1" customWidth="1"/>
    <col min="1284" max="1284" width="48.42578125" style="1" customWidth="1"/>
    <col min="1285" max="1285" width="20.5703125" style="1" customWidth="1"/>
    <col min="1286" max="1536" width="9.140625" style="1"/>
    <col min="1537" max="1537" width="7.28515625" style="1" customWidth="1"/>
    <col min="1538" max="1538" width="53.28515625" style="1" customWidth="1"/>
    <col min="1539" max="1539" width="15.7109375" style="1" customWidth="1"/>
    <col min="1540" max="1540" width="48.42578125" style="1" customWidth="1"/>
    <col min="1541" max="1541" width="20.5703125" style="1" customWidth="1"/>
    <col min="1542" max="1792" width="9.140625" style="1"/>
    <col min="1793" max="1793" width="7.28515625" style="1" customWidth="1"/>
    <col min="1794" max="1794" width="53.28515625" style="1" customWidth="1"/>
    <col min="1795" max="1795" width="15.7109375" style="1" customWidth="1"/>
    <col min="1796" max="1796" width="48.42578125" style="1" customWidth="1"/>
    <col min="1797" max="1797" width="20.5703125" style="1" customWidth="1"/>
    <col min="1798" max="2048" width="9.140625" style="1"/>
    <col min="2049" max="2049" width="7.28515625" style="1" customWidth="1"/>
    <col min="2050" max="2050" width="53.28515625" style="1" customWidth="1"/>
    <col min="2051" max="2051" width="15.7109375" style="1" customWidth="1"/>
    <col min="2052" max="2052" width="48.42578125" style="1" customWidth="1"/>
    <col min="2053" max="2053" width="20.5703125" style="1" customWidth="1"/>
    <col min="2054" max="2304" width="9.140625" style="1"/>
    <col min="2305" max="2305" width="7.28515625" style="1" customWidth="1"/>
    <col min="2306" max="2306" width="53.28515625" style="1" customWidth="1"/>
    <col min="2307" max="2307" width="15.7109375" style="1" customWidth="1"/>
    <col min="2308" max="2308" width="48.42578125" style="1" customWidth="1"/>
    <col min="2309" max="2309" width="20.5703125" style="1" customWidth="1"/>
    <col min="2310" max="2560" width="9.140625" style="1"/>
    <col min="2561" max="2561" width="7.28515625" style="1" customWidth="1"/>
    <col min="2562" max="2562" width="53.28515625" style="1" customWidth="1"/>
    <col min="2563" max="2563" width="15.7109375" style="1" customWidth="1"/>
    <col min="2564" max="2564" width="48.42578125" style="1" customWidth="1"/>
    <col min="2565" max="2565" width="20.5703125" style="1" customWidth="1"/>
    <col min="2566" max="2816" width="9.140625" style="1"/>
    <col min="2817" max="2817" width="7.28515625" style="1" customWidth="1"/>
    <col min="2818" max="2818" width="53.28515625" style="1" customWidth="1"/>
    <col min="2819" max="2819" width="15.7109375" style="1" customWidth="1"/>
    <col min="2820" max="2820" width="48.42578125" style="1" customWidth="1"/>
    <col min="2821" max="2821" width="20.5703125" style="1" customWidth="1"/>
    <col min="2822" max="3072" width="9.140625" style="1"/>
    <col min="3073" max="3073" width="7.28515625" style="1" customWidth="1"/>
    <col min="3074" max="3074" width="53.28515625" style="1" customWidth="1"/>
    <col min="3075" max="3075" width="15.7109375" style="1" customWidth="1"/>
    <col min="3076" max="3076" width="48.42578125" style="1" customWidth="1"/>
    <col min="3077" max="3077" width="20.5703125" style="1" customWidth="1"/>
    <col min="3078" max="3328" width="9.140625" style="1"/>
    <col min="3329" max="3329" width="7.28515625" style="1" customWidth="1"/>
    <col min="3330" max="3330" width="53.28515625" style="1" customWidth="1"/>
    <col min="3331" max="3331" width="15.7109375" style="1" customWidth="1"/>
    <col min="3332" max="3332" width="48.42578125" style="1" customWidth="1"/>
    <col min="3333" max="3333" width="20.5703125" style="1" customWidth="1"/>
    <col min="3334" max="3584" width="9.140625" style="1"/>
    <col min="3585" max="3585" width="7.28515625" style="1" customWidth="1"/>
    <col min="3586" max="3586" width="53.28515625" style="1" customWidth="1"/>
    <col min="3587" max="3587" width="15.7109375" style="1" customWidth="1"/>
    <col min="3588" max="3588" width="48.42578125" style="1" customWidth="1"/>
    <col min="3589" max="3589" width="20.5703125" style="1" customWidth="1"/>
    <col min="3590" max="3840" width="9.140625" style="1"/>
    <col min="3841" max="3841" width="7.28515625" style="1" customWidth="1"/>
    <col min="3842" max="3842" width="53.28515625" style="1" customWidth="1"/>
    <col min="3843" max="3843" width="15.7109375" style="1" customWidth="1"/>
    <col min="3844" max="3844" width="48.42578125" style="1" customWidth="1"/>
    <col min="3845" max="3845" width="20.5703125" style="1" customWidth="1"/>
    <col min="3846" max="4096" width="9.140625" style="1"/>
    <col min="4097" max="4097" width="7.28515625" style="1" customWidth="1"/>
    <col min="4098" max="4098" width="53.28515625" style="1" customWidth="1"/>
    <col min="4099" max="4099" width="15.7109375" style="1" customWidth="1"/>
    <col min="4100" max="4100" width="48.42578125" style="1" customWidth="1"/>
    <col min="4101" max="4101" width="20.5703125" style="1" customWidth="1"/>
    <col min="4102" max="4352" width="9.140625" style="1"/>
    <col min="4353" max="4353" width="7.28515625" style="1" customWidth="1"/>
    <col min="4354" max="4354" width="53.28515625" style="1" customWidth="1"/>
    <col min="4355" max="4355" width="15.7109375" style="1" customWidth="1"/>
    <col min="4356" max="4356" width="48.42578125" style="1" customWidth="1"/>
    <col min="4357" max="4357" width="20.5703125" style="1" customWidth="1"/>
    <col min="4358" max="4608" width="9.140625" style="1"/>
    <col min="4609" max="4609" width="7.28515625" style="1" customWidth="1"/>
    <col min="4610" max="4610" width="53.28515625" style="1" customWidth="1"/>
    <col min="4611" max="4611" width="15.7109375" style="1" customWidth="1"/>
    <col min="4612" max="4612" width="48.42578125" style="1" customWidth="1"/>
    <col min="4613" max="4613" width="20.5703125" style="1" customWidth="1"/>
    <col min="4614" max="4864" width="9.140625" style="1"/>
    <col min="4865" max="4865" width="7.28515625" style="1" customWidth="1"/>
    <col min="4866" max="4866" width="53.28515625" style="1" customWidth="1"/>
    <col min="4867" max="4867" width="15.7109375" style="1" customWidth="1"/>
    <col min="4868" max="4868" width="48.42578125" style="1" customWidth="1"/>
    <col min="4869" max="4869" width="20.5703125" style="1" customWidth="1"/>
    <col min="4870" max="5120" width="9.140625" style="1"/>
    <col min="5121" max="5121" width="7.28515625" style="1" customWidth="1"/>
    <col min="5122" max="5122" width="53.28515625" style="1" customWidth="1"/>
    <col min="5123" max="5123" width="15.7109375" style="1" customWidth="1"/>
    <col min="5124" max="5124" width="48.42578125" style="1" customWidth="1"/>
    <col min="5125" max="5125" width="20.5703125" style="1" customWidth="1"/>
    <col min="5126" max="5376" width="9.140625" style="1"/>
    <col min="5377" max="5377" width="7.28515625" style="1" customWidth="1"/>
    <col min="5378" max="5378" width="53.28515625" style="1" customWidth="1"/>
    <col min="5379" max="5379" width="15.7109375" style="1" customWidth="1"/>
    <col min="5380" max="5380" width="48.42578125" style="1" customWidth="1"/>
    <col min="5381" max="5381" width="20.5703125" style="1" customWidth="1"/>
    <col min="5382" max="5632" width="9.140625" style="1"/>
    <col min="5633" max="5633" width="7.28515625" style="1" customWidth="1"/>
    <col min="5634" max="5634" width="53.28515625" style="1" customWidth="1"/>
    <col min="5635" max="5635" width="15.7109375" style="1" customWidth="1"/>
    <col min="5636" max="5636" width="48.42578125" style="1" customWidth="1"/>
    <col min="5637" max="5637" width="20.5703125" style="1" customWidth="1"/>
    <col min="5638" max="5888" width="9.140625" style="1"/>
    <col min="5889" max="5889" width="7.28515625" style="1" customWidth="1"/>
    <col min="5890" max="5890" width="53.28515625" style="1" customWidth="1"/>
    <col min="5891" max="5891" width="15.7109375" style="1" customWidth="1"/>
    <col min="5892" max="5892" width="48.42578125" style="1" customWidth="1"/>
    <col min="5893" max="5893" width="20.5703125" style="1" customWidth="1"/>
    <col min="5894" max="6144" width="9.140625" style="1"/>
    <col min="6145" max="6145" width="7.28515625" style="1" customWidth="1"/>
    <col min="6146" max="6146" width="53.28515625" style="1" customWidth="1"/>
    <col min="6147" max="6147" width="15.7109375" style="1" customWidth="1"/>
    <col min="6148" max="6148" width="48.42578125" style="1" customWidth="1"/>
    <col min="6149" max="6149" width="20.5703125" style="1" customWidth="1"/>
    <col min="6150" max="6400" width="9.140625" style="1"/>
    <col min="6401" max="6401" width="7.28515625" style="1" customWidth="1"/>
    <col min="6402" max="6402" width="53.28515625" style="1" customWidth="1"/>
    <col min="6403" max="6403" width="15.7109375" style="1" customWidth="1"/>
    <col min="6404" max="6404" width="48.42578125" style="1" customWidth="1"/>
    <col min="6405" max="6405" width="20.5703125" style="1" customWidth="1"/>
    <col min="6406" max="6656" width="9.140625" style="1"/>
    <col min="6657" max="6657" width="7.28515625" style="1" customWidth="1"/>
    <col min="6658" max="6658" width="53.28515625" style="1" customWidth="1"/>
    <col min="6659" max="6659" width="15.7109375" style="1" customWidth="1"/>
    <col min="6660" max="6660" width="48.42578125" style="1" customWidth="1"/>
    <col min="6661" max="6661" width="20.5703125" style="1" customWidth="1"/>
    <col min="6662" max="6912" width="9.140625" style="1"/>
    <col min="6913" max="6913" width="7.28515625" style="1" customWidth="1"/>
    <col min="6914" max="6914" width="53.28515625" style="1" customWidth="1"/>
    <col min="6915" max="6915" width="15.7109375" style="1" customWidth="1"/>
    <col min="6916" max="6916" width="48.42578125" style="1" customWidth="1"/>
    <col min="6917" max="6917" width="20.5703125" style="1" customWidth="1"/>
    <col min="6918" max="7168" width="9.140625" style="1"/>
    <col min="7169" max="7169" width="7.28515625" style="1" customWidth="1"/>
    <col min="7170" max="7170" width="53.28515625" style="1" customWidth="1"/>
    <col min="7171" max="7171" width="15.7109375" style="1" customWidth="1"/>
    <col min="7172" max="7172" width="48.42578125" style="1" customWidth="1"/>
    <col min="7173" max="7173" width="20.5703125" style="1" customWidth="1"/>
    <col min="7174" max="7424" width="9.140625" style="1"/>
    <col min="7425" max="7425" width="7.28515625" style="1" customWidth="1"/>
    <col min="7426" max="7426" width="53.28515625" style="1" customWidth="1"/>
    <col min="7427" max="7427" width="15.7109375" style="1" customWidth="1"/>
    <col min="7428" max="7428" width="48.42578125" style="1" customWidth="1"/>
    <col min="7429" max="7429" width="20.5703125" style="1" customWidth="1"/>
    <col min="7430" max="7680" width="9.140625" style="1"/>
    <col min="7681" max="7681" width="7.28515625" style="1" customWidth="1"/>
    <col min="7682" max="7682" width="53.28515625" style="1" customWidth="1"/>
    <col min="7683" max="7683" width="15.7109375" style="1" customWidth="1"/>
    <col min="7684" max="7684" width="48.42578125" style="1" customWidth="1"/>
    <col min="7685" max="7685" width="20.5703125" style="1" customWidth="1"/>
    <col min="7686" max="7936" width="9.140625" style="1"/>
    <col min="7937" max="7937" width="7.28515625" style="1" customWidth="1"/>
    <col min="7938" max="7938" width="53.28515625" style="1" customWidth="1"/>
    <col min="7939" max="7939" width="15.7109375" style="1" customWidth="1"/>
    <col min="7940" max="7940" width="48.42578125" style="1" customWidth="1"/>
    <col min="7941" max="7941" width="20.5703125" style="1" customWidth="1"/>
    <col min="7942" max="8192" width="9.140625" style="1"/>
    <col min="8193" max="8193" width="7.28515625" style="1" customWidth="1"/>
    <col min="8194" max="8194" width="53.28515625" style="1" customWidth="1"/>
    <col min="8195" max="8195" width="15.7109375" style="1" customWidth="1"/>
    <col min="8196" max="8196" width="48.42578125" style="1" customWidth="1"/>
    <col min="8197" max="8197" width="20.5703125" style="1" customWidth="1"/>
    <col min="8198" max="8448" width="9.140625" style="1"/>
    <col min="8449" max="8449" width="7.28515625" style="1" customWidth="1"/>
    <col min="8450" max="8450" width="53.28515625" style="1" customWidth="1"/>
    <col min="8451" max="8451" width="15.7109375" style="1" customWidth="1"/>
    <col min="8452" max="8452" width="48.42578125" style="1" customWidth="1"/>
    <col min="8453" max="8453" width="20.5703125" style="1" customWidth="1"/>
    <col min="8454" max="8704" width="9.140625" style="1"/>
    <col min="8705" max="8705" width="7.28515625" style="1" customWidth="1"/>
    <col min="8706" max="8706" width="53.28515625" style="1" customWidth="1"/>
    <col min="8707" max="8707" width="15.7109375" style="1" customWidth="1"/>
    <col min="8708" max="8708" width="48.42578125" style="1" customWidth="1"/>
    <col min="8709" max="8709" width="20.5703125" style="1" customWidth="1"/>
    <col min="8710" max="8960" width="9.140625" style="1"/>
    <col min="8961" max="8961" width="7.28515625" style="1" customWidth="1"/>
    <col min="8962" max="8962" width="53.28515625" style="1" customWidth="1"/>
    <col min="8963" max="8963" width="15.7109375" style="1" customWidth="1"/>
    <col min="8964" max="8964" width="48.42578125" style="1" customWidth="1"/>
    <col min="8965" max="8965" width="20.5703125" style="1" customWidth="1"/>
    <col min="8966" max="9216" width="9.140625" style="1"/>
    <col min="9217" max="9217" width="7.28515625" style="1" customWidth="1"/>
    <col min="9218" max="9218" width="53.28515625" style="1" customWidth="1"/>
    <col min="9219" max="9219" width="15.7109375" style="1" customWidth="1"/>
    <col min="9220" max="9220" width="48.42578125" style="1" customWidth="1"/>
    <col min="9221" max="9221" width="20.5703125" style="1" customWidth="1"/>
    <col min="9222" max="9472" width="9.140625" style="1"/>
    <col min="9473" max="9473" width="7.28515625" style="1" customWidth="1"/>
    <col min="9474" max="9474" width="53.28515625" style="1" customWidth="1"/>
    <col min="9475" max="9475" width="15.7109375" style="1" customWidth="1"/>
    <col min="9476" max="9476" width="48.42578125" style="1" customWidth="1"/>
    <col min="9477" max="9477" width="20.5703125" style="1" customWidth="1"/>
    <col min="9478" max="9728" width="9.140625" style="1"/>
    <col min="9729" max="9729" width="7.28515625" style="1" customWidth="1"/>
    <col min="9730" max="9730" width="53.28515625" style="1" customWidth="1"/>
    <col min="9731" max="9731" width="15.7109375" style="1" customWidth="1"/>
    <col min="9732" max="9732" width="48.42578125" style="1" customWidth="1"/>
    <col min="9733" max="9733" width="20.5703125" style="1" customWidth="1"/>
    <col min="9734" max="9984" width="9.140625" style="1"/>
    <col min="9985" max="9985" width="7.28515625" style="1" customWidth="1"/>
    <col min="9986" max="9986" width="53.28515625" style="1" customWidth="1"/>
    <col min="9987" max="9987" width="15.7109375" style="1" customWidth="1"/>
    <col min="9988" max="9988" width="48.42578125" style="1" customWidth="1"/>
    <col min="9989" max="9989" width="20.5703125" style="1" customWidth="1"/>
    <col min="9990" max="10240" width="9.140625" style="1"/>
    <col min="10241" max="10241" width="7.28515625" style="1" customWidth="1"/>
    <col min="10242" max="10242" width="53.28515625" style="1" customWidth="1"/>
    <col min="10243" max="10243" width="15.7109375" style="1" customWidth="1"/>
    <col min="10244" max="10244" width="48.42578125" style="1" customWidth="1"/>
    <col min="10245" max="10245" width="20.5703125" style="1" customWidth="1"/>
    <col min="10246" max="10496" width="9.140625" style="1"/>
    <col min="10497" max="10497" width="7.28515625" style="1" customWidth="1"/>
    <col min="10498" max="10498" width="53.28515625" style="1" customWidth="1"/>
    <col min="10499" max="10499" width="15.7109375" style="1" customWidth="1"/>
    <col min="10500" max="10500" width="48.42578125" style="1" customWidth="1"/>
    <col min="10501" max="10501" width="20.5703125" style="1" customWidth="1"/>
    <col min="10502" max="10752" width="9.140625" style="1"/>
    <col min="10753" max="10753" width="7.28515625" style="1" customWidth="1"/>
    <col min="10754" max="10754" width="53.28515625" style="1" customWidth="1"/>
    <col min="10755" max="10755" width="15.7109375" style="1" customWidth="1"/>
    <col min="10756" max="10756" width="48.42578125" style="1" customWidth="1"/>
    <col min="10757" max="10757" width="20.5703125" style="1" customWidth="1"/>
    <col min="10758" max="11008" width="9.140625" style="1"/>
    <col min="11009" max="11009" width="7.28515625" style="1" customWidth="1"/>
    <col min="11010" max="11010" width="53.28515625" style="1" customWidth="1"/>
    <col min="11011" max="11011" width="15.7109375" style="1" customWidth="1"/>
    <col min="11012" max="11012" width="48.42578125" style="1" customWidth="1"/>
    <col min="11013" max="11013" width="20.5703125" style="1" customWidth="1"/>
    <col min="11014" max="11264" width="9.140625" style="1"/>
    <col min="11265" max="11265" width="7.28515625" style="1" customWidth="1"/>
    <col min="11266" max="11266" width="53.28515625" style="1" customWidth="1"/>
    <col min="11267" max="11267" width="15.7109375" style="1" customWidth="1"/>
    <col min="11268" max="11268" width="48.42578125" style="1" customWidth="1"/>
    <col min="11269" max="11269" width="20.5703125" style="1" customWidth="1"/>
    <col min="11270" max="11520" width="9.140625" style="1"/>
    <col min="11521" max="11521" width="7.28515625" style="1" customWidth="1"/>
    <col min="11522" max="11522" width="53.28515625" style="1" customWidth="1"/>
    <col min="11523" max="11523" width="15.7109375" style="1" customWidth="1"/>
    <col min="11524" max="11524" width="48.42578125" style="1" customWidth="1"/>
    <col min="11525" max="11525" width="20.5703125" style="1" customWidth="1"/>
    <col min="11526" max="11776" width="9.140625" style="1"/>
    <col min="11777" max="11777" width="7.28515625" style="1" customWidth="1"/>
    <col min="11778" max="11778" width="53.28515625" style="1" customWidth="1"/>
    <col min="11779" max="11779" width="15.7109375" style="1" customWidth="1"/>
    <col min="11780" max="11780" width="48.42578125" style="1" customWidth="1"/>
    <col min="11781" max="11781" width="20.5703125" style="1" customWidth="1"/>
    <col min="11782" max="12032" width="9.140625" style="1"/>
    <col min="12033" max="12033" width="7.28515625" style="1" customWidth="1"/>
    <col min="12034" max="12034" width="53.28515625" style="1" customWidth="1"/>
    <col min="12035" max="12035" width="15.7109375" style="1" customWidth="1"/>
    <col min="12036" max="12036" width="48.42578125" style="1" customWidth="1"/>
    <col min="12037" max="12037" width="20.5703125" style="1" customWidth="1"/>
    <col min="12038" max="12288" width="9.140625" style="1"/>
    <col min="12289" max="12289" width="7.28515625" style="1" customWidth="1"/>
    <col min="12290" max="12290" width="53.28515625" style="1" customWidth="1"/>
    <col min="12291" max="12291" width="15.7109375" style="1" customWidth="1"/>
    <col min="12292" max="12292" width="48.42578125" style="1" customWidth="1"/>
    <col min="12293" max="12293" width="20.5703125" style="1" customWidth="1"/>
    <col min="12294" max="12544" width="9.140625" style="1"/>
    <col min="12545" max="12545" width="7.28515625" style="1" customWidth="1"/>
    <col min="12546" max="12546" width="53.28515625" style="1" customWidth="1"/>
    <col min="12547" max="12547" width="15.7109375" style="1" customWidth="1"/>
    <col min="12548" max="12548" width="48.42578125" style="1" customWidth="1"/>
    <col min="12549" max="12549" width="20.5703125" style="1" customWidth="1"/>
    <col min="12550" max="12800" width="9.140625" style="1"/>
    <col min="12801" max="12801" width="7.28515625" style="1" customWidth="1"/>
    <col min="12802" max="12802" width="53.28515625" style="1" customWidth="1"/>
    <col min="12803" max="12803" width="15.7109375" style="1" customWidth="1"/>
    <col min="12804" max="12804" width="48.42578125" style="1" customWidth="1"/>
    <col min="12805" max="12805" width="20.5703125" style="1" customWidth="1"/>
    <col min="12806" max="13056" width="9.140625" style="1"/>
    <col min="13057" max="13057" width="7.28515625" style="1" customWidth="1"/>
    <col min="13058" max="13058" width="53.28515625" style="1" customWidth="1"/>
    <col min="13059" max="13059" width="15.7109375" style="1" customWidth="1"/>
    <col min="13060" max="13060" width="48.42578125" style="1" customWidth="1"/>
    <col min="13061" max="13061" width="20.5703125" style="1" customWidth="1"/>
    <col min="13062" max="13312" width="9.140625" style="1"/>
    <col min="13313" max="13313" width="7.28515625" style="1" customWidth="1"/>
    <col min="13314" max="13314" width="53.28515625" style="1" customWidth="1"/>
    <col min="13315" max="13315" width="15.7109375" style="1" customWidth="1"/>
    <col min="13316" max="13316" width="48.42578125" style="1" customWidth="1"/>
    <col min="13317" max="13317" width="20.5703125" style="1" customWidth="1"/>
    <col min="13318" max="13568" width="9.140625" style="1"/>
    <col min="13569" max="13569" width="7.28515625" style="1" customWidth="1"/>
    <col min="13570" max="13570" width="53.28515625" style="1" customWidth="1"/>
    <col min="13571" max="13571" width="15.7109375" style="1" customWidth="1"/>
    <col min="13572" max="13572" width="48.42578125" style="1" customWidth="1"/>
    <col min="13573" max="13573" width="20.5703125" style="1" customWidth="1"/>
    <col min="13574" max="13824" width="9.140625" style="1"/>
    <col min="13825" max="13825" width="7.28515625" style="1" customWidth="1"/>
    <col min="13826" max="13826" width="53.28515625" style="1" customWidth="1"/>
    <col min="13827" max="13827" width="15.7109375" style="1" customWidth="1"/>
    <col min="13828" max="13828" width="48.42578125" style="1" customWidth="1"/>
    <col min="13829" max="13829" width="20.5703125" style="1" customWidth="1"/>
    <col min="13830" max="14080" width="9.140625" style="1"/>
    <col min="14081" max="14081" width="7.28515625" style="1" customWidth="1"/>
    <col min="14082" max="14082" width="53.28515625" style="1" customWidth="1"/>
    <col min="14083" max="14083" width="15.7109375" style="1" customWidth="1"/>
    <col min="14084" max="14084" width="48.42578125" style="1" customWidth="1"/>
    <col min="14085" max="14085" width="20.5703125" style="1" customWidth="1"/>
    <col min="14086" max="14336" width="9.140625" style="1"/>
    <col min="14337" max="14337" width="7.28515625" style="1" customWidth="1"/>
    <col min="14338" max="14338" width="53.28515625" style="1" customWidth="1"/>
    <col min="14339" max="14339" width="15.7109375" style="1" customWidth="1"/>
    <col min="14340" max="14340" width="48.42578125" style="1" customWidth="1"/>
    <col min="14341" max="14341" width="20.5703125" style="1" customWidth="1"/>
    <col min="14342" max="14592" width="9.140625" style="1"/>
    <col min="14593" max="14593" width="7.28515625" style="1" customWidth="1"/>
    <col min="14594" max="14594" width="53.28515625" style="1" customWidth="1"/>
    <col min="14595" max="14595" width="15.7109375" style="1" customWidth="1"/>
    <col min="14596" max="14596" width="48.42578125" style="1" customWidth="1"/>
    <col min="14597" max="14597" width="20.5703125" style="1" customWidth="1"/>
    <col min="14598" max="14848" width="9.140625" style="1"/>
    <col min="14849" max="14849" width="7.28515625" style="1" customWidth="1"/>
    <col min="14850" max="14850" width="53.28515625" style="1" customWidth="1"/>
    <col min="14851" max="14851" width="15.7109375" style="1" customWidth="1"/>
    <col min="14852" max="14852" width="48.42578125" style="1" customWidth="1"/>
    <col min="14853" max="14853" width="20.5703125" style="1" customWidth="1"/>
    <col min="14854" max="15104" width="9.140625" style="1"/>
    <col min="15105" max="15105" width="7.28515625" style="1" customWidth="1"/>
    <col min="15106" max="15106" width="53.28515625" style="1" customWidth="1"/>
    <col min="15107" max="15107" width="15.7109375" style="1" customWidth="1"/>
    <col min="15108" max="15108" width="48.42578125" style="1" customWidth="1"/>
    <col min="15109" max="15109" width="20.5703125" style="1" customWidth="1"/>
    <col min="15110" max="15360" width="9.140625" style="1"/>
    <col min="15361" max="15361" width="7.28515625" style="1" customWidth="1"/>
    <col min="15362" max="15362" width="53.28515625" style="1" customWidth="1"/>
    <col min="15363" max="15363" width="15.7109375" style="1" customWidth="1"/>
    <col min="15364" max="15364" width="48.42578125" style="1" customWidth="1"/>
    <col min="15365" max="15365" width="20.5703125" style="1" customWidth="1"/>
    <col min="15366" max="15616" width="9.140625" style="1"/>
    <col min="15617" max="15617" width="7.28515625" style="1" customWidth="1"/>
    <col min="15618" max="15618" width="53.28515625" style="1" customWidth="1"/>
    <col min="15619" max="15619" width="15.7109375" style="1" customWidth="1"/>
    <col min="15620" max="15620" width="48.42578125" style="1" customWidth="1"/>
    <col min="15621" max="15621" width="20.5703125" style="1" customWidth="1"/>
    <col min="15622" max="15872" width="9.140625" style="1"/>
    <col min="15873" max="15873" width="7.28515625" style="1" customWidth="1"/>
    <col min="15874" max="15874" width="53.28515625" style="1" customWidth="1"/>
    <col min="15875" max="15875" width="15.7109375" style="1" customWidth="1"/>
    <col min="15876" max="15876" width="48.42578125" style="1" customWidth="1"/>
    <col min="15877" max="15877" width="20.5703125" style="1" customWidth="1"/>
    <col min="15878" max="16128" width="9.140625" style="1"/>
    <col min="16129" max="16129" width="7.28515625" style="1" customWidth="1"/>
    <col min="16130" max="16130" width="53.28515625" style="1" customWidth="1"/>
    <col min="16131" max="16131" width="15.7109375" style="1" customWidth="1"/>
    <col min="16132" max="16132" width="48.42578125" style="1" customWidth="1"/>
    <col min="16133" max="16133" width="20.5703125" style="1" customWidth="1"/>
    <col min="16134" max="16384" width="9.140625" style="1"/>
  </cols>
  <sheetData>
    <row r="1" spans="1:11">
      <c r="E1" s="4" t="s">
        <v>0</v>
      </c>
      <c r="J1" s="4" t="s">
        <v>0</v>
      </c>
    </row>
    <row r="2" spans="1:11">
      <c r="E2" s="6" t="s">
        <v>1</v>
      </c>
      <c r="J2" s="6" t="s">
        <v>1</v>
      </c>
    </row>
    <row r="3" spans="1:11">
      <c r="E3" s="6" t="s">
        <v>2</v>
      </c>
      <c r="J3" s="6" t="s">
        <v>2</v>
      </c>
    </row>
    <row r="5" spans="1:11" ht="33.75" customHeight="1">
      <c r="A5" s="59" t="s">
        <v>3</v>
      </c>
      <c r="B5" s="59"/>
      <c r="C5" s="59"/>
      <c r="D5" s="59"/>
      <c r="E5" s="59"/>
      <c r="F5" s="7"/>
      <c r="G5" s="7"/>
      <c r="H5" s="7"/>
      <c r="I5" s="7"/>
      <c r="J5" s="7"/>
    </row>
    <row r="6" spans="1:11">
      <c r="A6" s="8"/>
    </row>
    <row r="7" spans="1:11" ht="45">
      <c r="A7" s="9" t="s">
        <v>4</v>
      </c>
      <c r="B7" s="10" t="s">
        <v>5</v>
      </c>
      <c r="C7" s="11" t="s">
        <v>6</v>
      </c>
      <c r="D7" s="10" t="s">
        <v>7</v>
      </c>
      <c r="E7" s="12" t="s">
        <v>8</v>
      </c>
      <c r="F7" s="10" t="s">
        <v>9</v>
      </c>
      <c r="G7" s="13" t="s">
        <v>10</v>
      </c>
      <c r="H7" s="13" t="s">
        <v>11</v>
      </c>
      <c r="I7" s="10" t="s">
        <v>12</v>
      </c>
      <c r="J7" s="14" t="s">
        <v>13</v>
      </c>
    </row>
    <row r="8" spans="1:11">
      <c r="A8" s="15"/>
      <c r="B8" s="16" t="s">
        <v>14</v>
      </c>
      <c r="C8" s="17">
        <f>C11+C13</f>
        <v>74455100</v>
      </c>
      <c r="D8" s="18"/>
      <c r="E8" s="19"/>
      <c r="F8" s="20"/>
      <c r="G8" s="21"/>
      <c r="H8" s="21"/>
      <c r="I8" s="20"/>
      <c r="J8" s="22"/>
    </row>
    <row r="9" spans="1:11" ht="12.75">
      <c r="A9" s="15"/>
      <c r="B9" s="23" t="s">
        <v>15</v>
      </c>
      <c r="C9" s="24">
        <f>C8-C12</f>
        <v>58539290</v>
      </c>
      <c r="D9" s="18"/>
      <c r="E9" s="19"/>
      <c r="F9" s="20"/>
      <c r="G9" s="21"/>
      <c r="H9" s="21"/>
      <c r="I9" s="20"/>
      <c r="J9" s="22"/>
    </row>
    <row r="10" spans="1:11">
      <c r="A10" s="15"/>
      <c r="B10" s="16" t="s">
        <v>16</v>
      </c>
      <c r="C10" s="17"/>
      <c r="D10" s="18"/>
      <c r="E10" s="19"/>
      <c r="F10" s="20"/>
      <c r="G10" s="21"/>
      <c r="H10" s="21"/>
      <c r="I10" s="20"/>
      <c r="J10" s="22"/>
    </row>
    <row r="11" spans="1:11">
      <c r="A11" s="15"/>
      <c r="B11" s="16" t="s">
        <v>17</v>
      </c>
      <c r="C11" s="17">
        <f>C14+C18+C25+C32+C49+C82+C107</f>
        <v>71677775.620000005</v>
      </c>
      <c r="D11" s="18"/>
      <c r="E11" s="19"/>
      <c r="F11" s="20"/>
      <c r="G11" s="21"/>
      <c r="H11" s="21"/>
      <c r="I11" s="20"/>
      <c r="J11" s="22"/>
    </row>
    <row r="12" spans="1:11" ht="12.75">
      <c r="A12" s="15"/>
      <c r="B12" s="25" t="s">
        <v>18</v>
      </c>
      <c r="C12" s="26">
        <f>C121</f>
        <v>15915810</v>
      </c>
      <c r="D12" s="18"/>
      <c r="E12" s="19"/>
      <c r="F12" s="20"/>
      <c r="G12" s="21"/>
      <c r="H12" s="21"/>
      <c r="I12" s="20"/>
      <c r="J12" s="22"/>
    </row>
    <row r="13" spans="1:11">
      <c r="A13" s="15"/>
      <c r="B13" s="16" t="s">
        <v>19</v>
      </c>
      <c r="C13" s="17">
        <f>C139</f>
        <v>2777324.38</v>
      </c>
      <c r="D13" s="18"/>
      <c r="E13" s="19"/>
      <c r="F13" s="20"/>
      <c r="G13" s="21"/>
      <c r="H13" s="21"/>
      <c r="I13" s="20"/>
      <c r="J13" s="22"/>
    </row>
    <row r="14" spans="1:11" ht="25.5">
      <c r="A14" s="27">
        <v>1</v>
      </c>
      <c r="B14" s="23" t="s">
        <v>20</v>
      </c>
      <c r="C14" s="24">
        <f>C15</f>
        <v>1447250.62</v>
      </c>
      <c r="D14" s="18"/>
      <c r="E14" s="19"/>
      <c r="F14" s="20"/>
      <c r="G14" s="21"/>
      <c r="H14" s="21"/>
      <c r="I14" s="20"/>
      <c r="J14" s="22"/>
    </row>
    <row r="15" spans="1:11" ht="38.25">
      <c r="A15" s="28" t="s">
        <v>21</v>
      </c>
      <c r="B15" s="29" t="s">
        <v>22</v>
      </c>
      <c r="C15" s="30">
        <f>SUM(C16:C17)</f>
        <v>1447250.62</v>
      </c>
      <c r="D15" s="18"/>
      <c r="E15" s="19"/>
      <c r="F15" s="20"/>
      <c r="G15" s="21"/>
      <c r="H15" s="21"/>
      <c r="I15" s="20"/>
      <c r="J15" s="22"/>
    </row>
    <row r="16" spans="1:11" ht="12.75">
      <c r="A16" s="28"/>
      <c r="B16" s="29"/>
      <c r="C16" s="30">
        <v>902763.21</v>
      </c>
      <c r="D16" s="60" t="s">
        <v>23</v>
      </c>
      <c r="E16" s="62" t="s">
        <v>24</v>
      </c>
      <c r="F16" s="64">
        <v>812</v>
      </c>
      <c r="G16" s="66" t="s">
        <v>25</v>
      </c>
      <c r="H16" s="66" t="s">
        <v>26</v>
      </c>
      <c r="I16" s="64">
        <v>810</v>
      </c>
      <c r="J16" s="22">
        <v>241</v>
      </c>
      <c r="K16" s="31" t="s">
        <v>25</v>
      </c>
    </row>
    <row r="17" spans="1:11">
      <c r="A17" s="15"/>
      <c r="B17" s="18"/>
      <c r="C17" s="17">
        <v>544487.41</v>
      </c>
      <c r="D17" s="61"/>
      <c r="E17" s="63"/>
      <c r="F17" s="65"/>
      <c r="G17" s="67"/>
      <c r="H17" s="67"/>
      <c r="I17" s="65"/>
      <c r="J17" s="32">
        <v>242</v>
      </c>
      <c r="K17" s="31" t="s">
        <v>25</v>
      </c>
    </row>
    <row r="18" spans="1:11" ht="25.5">
      <c r="A18" s="27">
        <v>2</v>
      </c>
      <c r="B18" s="23" t="s">
        <v>27</v>
      </c>
      <c r="C18" s="24">
        <f>C19</f>
        <v>4791349</v>
      </c>
      <c r="D18" s="18"/>
      <c r="E18" s="19"/>
      <c r="F18" s="20"/>
      <c r="G18" s="21"/>
      <c r="H18" s="21"/>
      <c r="I18" s="20"/>
      <c r="J18" s="22"/>
    </row>
    <row r="19" spans="1:11" ht="25.5">
      <c r="A19" s="28" t="s">
        <v>28</v>
      </c>
      <c r="B19" s="29" t="s">
        <v>29</v>
      </c>
      <c r="C19" s="30">
        <f>SUM(C20:C24)</f>
        <v>4791349</v>
      </c>
      <c r="D19" s="18"/>
      <c r="E19" s="19"/>
      <c r="F19" s="20"/>
      <c r="G19" s="21"/>
      <c r="H19" s="21"/>
      <c r="I19" s="20"/>
      <c r="J19" s="22"/>
    </row>
    <row r="20" spans="1:11" ht="51.75">
      <c r="A20" s="15"/>
      <c r="B20" s="18"/>
      <c r="C20" s="17">
        <v>93349</v>
      </c>
      <c r="D20" s="16" t="s">
        <v>30</v>
      </c>
      <c r="E20" s="68" t="s">
        <v>24</v>
      </c>
      <c r="F20" s="64">
        <v>812</v>
      </c>
      <c r="G20" s="66" t="s">
        <v>31</v>
      </c>
      <c r="H20" s="72">
        <v>1318116</v>
      </c>
      <c r="I20" s="64">
        <v>244</v>
      </c>
      <c r="J20" s="74">
        <v>225</v>
      </c>
      <c r="K20" s="31" t="s">
        <v>31</v>
      </c>
    </row>
    <row r="21" spans="1:11" ht="39">
      <c r="A21" s="15"/>
      <c r="B21" s="18"/>
      <c r="C21" s="17">
        <v>500000</v>
      </c>
      <c r="D21" s="16" t="s">
        <v>32</v>
      </c>
      <c r="E21" s="69"/>
      <c r="F21" s="70"/>
      <c r="G21" s="71"/>
      <c r="H21" s="73"/>
      <c r="I21" s="65"/>
      <c r="J21" s="75"/>
      <c r="K21" s="31" t="s">
        <v>31</v>
      </c>
    </row>
    <row r="22" spans="1:11">
      <c r="A22" s="15"/>
      <c r="B22" s="18"/>
      <c r="C22" s="17">
        <v>3000000</v>
      </c>
      <c r="D22" s="18" t="s">
        <v>33</v>
      </c>
      <c r="E22" s="69"/>
      <c r="F22" s="70"/>
      <c r="G22" s="71"/>
      <c r="H22" s="21">
        <v>1318117</v>
      </c>
      <c r="I22" s="20">
        <v>244</v>
      </c>
      <c r="J22" s="22">
        <v>310</v>
      </c>
      <c r="K22" s="31" t="s">
        <v>31</v>
      </c>
    </row>
    <row r="23" spans="1:11" ht="26.25">
      <c r="A23" s="15"/>
      <c r="B23" s="18"/>
      <c r="C23" s="17">
        <v>498000</v>
      </c>
      <c r="D23" s="18" t="s">
        <v>34</v>
      </c>
      <c r="E23" s="69"/>
      <c r="F23" s="70"/>
      <c r="G23" s="71"/>
      <c r="H23" s="72">
        <v>1318122</v>
      </c>
      <c r="I23" s="64">
        <v>244</v>
      </c>
      <c r="J23" s="74">
        <v>310</v>
      </c>
      <c r="K23" s="31" t="s">
        <v>31</v>
      </c>
    </row>
    <row r="24" spans="1:11" ht="26.25">
      <c r="A24" s="15"/>
      <c r="B24" s="18"/>
      <c r="C24" s="17">
        <v>700000</v>
      </c>
      <c r="D24" s="18" t="s">
        <v>35</v>
      </c>
      <c r="E24" s="63"/>
      <c r="F24" s="65"/>
      <c r="G24" s="67"/>
      <c r="H24" s="73"/>
      <c r="I24" s="65"/>
      <c r="J24" s="75"/>
      <c r="K24" s="31" t="s">
        <v>31</v>
      </c>
    </row>
    <row r="25" spans="1:11" ht="25.5">
      <c r="A25" s="27">
        <v>3</v>
      </c>
      <c r="B25" s="23" t="s">
        <v>36</v>
      </c>
      <c r="C25" s="24">
        <f>C26+C29</f>
        <v>309753</v>
      </c>
      <c r="D25" s="18"/>
      <c r="E25" s="19"/>
      <c r="F25" s="20"/>
      <c r="G25" s="21"/>
      <c r="H25" s="21"/>
      <c r="I25" s="20"/>
      <c r="J25" s="22"/>
    </row>
    <row r="26" spans="1:11" ht="25.5">
      <c r="A26" s="28" t="s">
        <v>37</v>
      </c>
      <c r="B26" s="29" t="s">
        <v>38</v>
      </c>
      <c r="C26" s="30">
        <f>SUM(C27:C28)</f>
        <v>110000</v>
      </c>
      <c r="D26" s="18"/>
      <c r="E26" s="19"/>
      <c r="F26" s="20"/>
      <c r="G26" s="21"/>
      <c r="H26" s="21"/>
      <c r="I26" s="20"/>
      <c r="J26" s="22"/>
    </row>
    <row r="27" spans="1:11" ht="25.5">
      <c r="A27" s="15"/>
      <c r="B27" s="18"/>
      <c r="C27" s="17">
        <v>75000</v>
      </c>
      <c r="D27" s="18" t="s">
        <v>39</v>
      </c>
      <c r="E27" s="19" t="s">
        <v>24</v>
      </c>
      <c r="F27" s="64">
        <v>812</v>
      </c>
      <c r="G27" s="33" t="s">
        <v>40</v>
      </c>
      <c r="H27" s="34" t="s">
        <v>41</v>
      </c>
      <c r="I27" s="20">
        <v>244</v>
      </c>
      <c r="J27" s="22">
        <v>222</v>
      </c>
      <c r="K27" s="31" t="s">
        <v>40</v>
      </c>
    </row>
    <row r="28" spans="1:11" ht="51">
      <c r="A28" s="15"/>
      <c r="B28" s="18"/>
      <c r="C28" s="17">
        <v>35000</v>
      </c>
      <c r="D28" s="18" t="s">
        <v>42</v>
      </c>
      <c r="E28" s="35" t="s">
        <v>43</v>
      </c>
      <c r="F28" s="65"/>
      <c r="G28" s="36" t="s">
        <v>40</v>
      </c>
      <c r="H28" s="34" t="s">
        <v>44</v>
      </c>
      <c r="I28" s="20">
        <v>611</v>
      </c>
      <c r="J28" s="22">
        <v>241</v>
      </c>
      <c r="K28" s="31" t="s">
        <v>40</v>
      </c>
    </row>
    <row r="29" spans="1:11" ht="25.5">
      <c r="A29" s="28" t="s">
        <v>45</v>
      </c>
      <c r="B29" s="29" t="s">
        <v>46</v>
      </c>
      <c r="C29" s="30">
        <f>SUM(C30:C31)</f>
        <v>199753</v>
      </c>
      <c r="D29" s="18"/>
      <c r="E29" s="19"/>
      <c r="F29" s="20"/>
      <c r="G29" s="21"/>
      <c r="H29" s="21"/>
      <c r="I29" s="20"/>
      <c r="J29" s="22"/>
    </row>
    <row r="30" spans="1:11" ht="26.25">
      <c r="A30" s="15"/>
      <c r="B30" s="18"/>
      <c r="C30" s="17">
        <v>126853</v>
      </c>
      <c r="D30" s="16" t="s">
        <v>47</v>
      </c>
      <c r="E30" s="77" t="s">
        <v>48</v>
      </c>
      <c r="F30" s="64">
        <v>812</v>
      </c>
      <c r="G30" s="66" t="s">
        <v>49</v>
      </c>
      <c r="H30" s="78" t="s">
        <v>50</v>
      </c>
      <c r="I30" s="79">
        <v>611</v>
      </c>
      <c r="J30" s="74">
        <v>241</v>
      </c>
      <c r="K30" s="31" t="s">
        <v>49</v>
      </c>
    </row>
    <row r="31" spans="1:11" ht="26.25">
      <c r="A31" s="15"/>
      <c r="B31" s="18"/>
      <c r="C31" s="17">
        <v>72900</v>
      </c>
      <c r="D31" s="16" t="s">
        <v>51</v>
      </c>
      <c r="E31" s="77"/>
      <c r="F31" s="65"/>
      <c r="G31" s="67"/>
      <c r="H31" s="78"/>
      <c r="I31" s="79"/>
      <c r="J31" s="75"/>
      <c r="K31" s="31" t="s">
        <v>49</v>
      </c>
    </row>
    <row r="32" spans="1:11" ht="25.5">
      <c r="A32" s="27">
        <v>4</v>
      </c>
      <c r="B32" s="23" t="s">
        <v>52</v>
      </c>
      <c r="C32" s="24">
        <f>C33+C38+C43</f>
        <v>6154978</v>
      </c>
      <c r="D32" s="18"/>
      <c r="E32" s="19"/>
      <c r="F32" s="20"/>
      <c r="G32" s="21"/>
      <c r="H32" s="21"/>
      <c r="I32" s="20"/>
      <c r="J32" s="22"/>
    </row>
    <row r="33" spans="1:11" ht="12.75">
      <c r="A33" s="28" t="s">
        <v>53</v>
      </c>
      <c r="B33" s="29" t="s">
        <v>54</v>
      </c>
      <c r="C33" s="30">
        <f>SUM(C34:C37)</f>
        <v>459000</v>
      </c>
      <c r="D33" s="18"/>
      <c r="E33" s="19"/>
      <c r="F33" s="20"/>
      <c r="G33" s="21"/>
      <c r="H33" s="21"/>
      <c r="I33" s="20"/>
      <c r="J33" s="22"/>
    </row>
    <row r="34" spans="1:11" ht="26.25">
      <c r="A34" s="15"/>
      <c r="B34" s="18"/>
      <c r="C34" s="17">
        <v>75000</v>
      </c>
      <c r="D34" s="16" t="s">
        <v>47</v>
      </c>
      <c r="E34" s="77" t="s">
        <v>55</v>
      </c>
      <c r="F34" s="64">
        <v>812</v>
      </c>
      <c r="G34" s="66" t="s">
        <v>56</v>
      </c>
      <c r="H34" s="78" t="s">
        <v>57</v>
      </c>
      <c r="I34" s="79">
        <v>611</v>
      </c>
      <c r="J34" s="74">
        <v>241</v>
      </c>
      <c r="K34" s="31" t="s">
        <v>56</v>
      </c>
    </row>
    <row r="35" spans="1:11" ht="26.25">
      <c r="A35" s="15"/>
      <c r="B35" s="18"/>
      <c r="C35" s="17">
        <v>150000</v>
      </c>
      <c r="D35" s="16" t="s">
        <v>58</v>
      </c>
      <c r="E35" s="77"/>
      <c r="F35" s="70"/>
      <c r="G35" s="71"/>
      <c r="H35" s="78"/>
      <c r="I35" s="79"/>
      <c r="J35" s="76"/>
      <c r="K35" s="31" t="s">
        <v>56</v>
      </c>
    </row>
    <row r="36" spans="1:11" ht="26.25">
      <c r="A36" s="15"/>
      <c r="B36" s="18"/>
      <c r="C36" s="17">
        <v>120000</v>
      </c>
      <c r="D36" s="16" t="s">
        <v>59</v>
      </c>
      <c r="E36" s="77"/>
      <c r="F36" s="70"/>
      <c r="G36" s="71"/>
      <c r="H36" s="78"/>
      <c r="I36" s="79"/>
      <c r="J36" s="76"/>
      <c r="K36" s="31" t="s">
        <v>56</v>
      </c>
    </row>
    <row r="37" spans="1:11" ht="26.25">
      <c r="A37" s="15"/>
      <c r="B37" s="18"/>
      <c r="C37" s="17">
        <v>114000</v>
      </c>
      <c r="D37" s="16" t="s">
        <v>60</v>
      </c>
      <c r="E37" s="77"/>
      <c r="F37" s="70"/>
      <c r="G37" s="67"/>
      <c r="H37" s="78"/>
      <c r="I37" s="79"/>
      <c r="J37" s="76"/>
      <c r="K37" s="31" t="s">
        <v>56</v>
      </c>
    </row>
    <row r="38" spans="1:11" ht="12.75">
      <c r="A38" s="28" t="s">
        <v>61</v>
      </c>
      <c r="B38" s="29" t="s">
        <v>62</v>
      </c>
      <c r="C38" s="30">
        <f>SUM(C39:C42)</f>
        <v>3392835</v>
      </c>
      <c r="D38" s="18"/>
      <c r="E38" s="19"/>
      <c r="F38" s="20"/>
      <c r="G38" s="21"/>
      <c r="H38" s="21"/>
      <c r="I38" s="20"/>
      <c r="J38" s="22"/>
    </row>
    <row r="39" spans="1:11" ht="26.25">
      <c r="A39" s="15"/>
      <c r="B39" s="18"/>
      <c r="C39" s="17">
        <v>-497500</v>
      </c>
      <c r="D39" s="16" t="s">
        <v>63</v>
      </c>
      <c r="E39" s="77" t="s">
        <v>64</v>
      </c>
      <c r="F39" s="64">
        <v>812</v>
      </c>
      <c r="G39" s="66" t="s">
        <v>56</v>
      </c>
      <c r="H39" s="78" t="s">
        <v>65</v>
      </c>
      <c r="I39" s="79">
        <v>611</v>
      </c>
      <c r="J39" s="74">
        <v>241</v>
      </c>
      <c r="K39" s="31" t="s">
        <v>56</v>
      </c>
    </row>
    <row r="40" spans="1:11" ht="26.25">
      <c r="A40" s="15"/>
      <c r="B40" s="18"/>
      <c r="C40" s="17">
        <v>2345000</v>
      </c>
      <c r="D40" s="16" t="s">
        <v>47</v>
      </c>
      <c r="E40" s="77"/>
      <c r="F40" s="70"/>
      <c r="G40" s="71"/>
      <c r="H40" s="78"/>
      <c r="I40" s="79"/>
      <c r="J40" s="76"/>
      <c r="K40" s="31" t="s">
        <v>56</v>
      </c>
    </row>
    <row r="41" spans="1:11" ht="26.25">
      <c r="A41" s="15"/>
      <c r="B41" s="18"/>
      <c r="C41" s="17">
        <v>745335</v>
      </c>
      <c r="D41" s="16" t="s">
        <v>60</v>
      </c>
      <c r="E41" s="77"/>
      <c r="F41" s="70"/>
      <c r="G41" s="71"/>
      <c r="H41" s="78"/>
      <c r="I41" s="79"/>
      <c r="J41" s="76"/>
      <c r="K41" s="31" t="s">
        <v>56</v>
      </c>
    </row>
    <row r="42" spans="1:11" ht="26.25">
      <c r="A42" s="15"/>
      <c r="B42" s="18"/>
      <c r="C42" s="17">
        <v>800000</v>
      </c>
      <c r="D42" s="16" t="s">
        <v>66</v>
      </c>
      <c r="E42" s="77"/>
      <c r="F42" s="65"/>
      <c r="G42" s="67"/>
      <c r="H42" s="78"/>
      <c r="I42" s="79"/>
      <c r="J42" s="75"/>
      <c r="K42" s="31" t="s">
        <v>56</v>
      </c>
    </row>
    <row r="43" spans="1:11" ht="25.5">
      <c r="A43" s="28" t="s">
        <v>67</v>
      </c>
      <c r="B43" s="29" t="s">
        <v>68</v>
      </c>
      <c r="C43" s="30">
        <f>SUM(C44:C48)</f>
        <v>2303143</v>
      </c>
      <c r="D43" s="16"/>
      <c r="E43" s="19"/>
      <c r="F43" s="20"/>
      <c r="G43" s="21"/>
      <c r="H43" s="21"/>
      <c r="I43" s="20"/>
      <c r="J43" s="22"/>
    </row>
    <row r="44" spans="1:11" ht="26.25">
      <c r="A44" s="15"/>
      <c r="B44" s="18"/>
      <c r="C44" s="17">
        <v>142546</v>
      </c>
      <c r="D44" s="16" t="s">
        <v>60</v>
      </c>
      <c r="E44" s="77" t="s">
        <v>69</v>
      </c>
      <c r="F44" s="64">
        <v>812</v>
      </c>
      <c r="G44" s="66" t="s">
        <v>49</v>
      </c>
      <c r="H44" s="34" t="s">
        <v>70</v>
      </c>
      <c r="I44" s="20">
        <v>611</v>
      </c>
      <c r="J44" s="22">
        <v>241</v>
      </c>
      <c r="K44" s="31" t="s">
        <v>49</v>
      </c>
    </row>
    <row r="45" spans="1:11">
      <c r="A45" s="15"/>
      <c r="B45" s="18"/>
      <c r="C45" s="17">
        <v>55000</v>
      </c>
      <c r="D45" s="16" t="s">
        <v>71</v>
      </c>
      <c r="E45" s="77"/>
      <c r="F45" s="70"/>
      <c r="G45" s="71"/>
      <c r="H45" s="34" t="s">
        <v>72</v>
      </c>
      <c r="I45" s="20">
        <v>612</v>
      </c>
      <c r="J45" s="22">
        <v>241</v>
      </c>
      <c r="K45" s="31" t="s">
        <v>49</v>
      </c>
    </row>
    <row r="46" spans="1:11" ht="38.25">
      <c r="A46" s="15"/>
      <c r="B46" s="18"/>
      <c r="C46" s="17">
        <v>605597</v>
      </c>
      <c r="D46" s="16" t="s">
        <v>73</v>
      </c>
      <c r="E46" s="37" t="s">
        <v>55</v>
      </c>
      <c r="F46" s="70"/>
      <c r="G46" s="38" t="s">
        <v>56</v>
      </c>
      <c r="H46" s="34" t="s">
        <v>74</v>
      </c>
      <c r="I46" s="20">
        <v>612</v>
      </c>
      <c r="J46" s="22">
        <v>241</v>
      </c>
      <c r="K46" s="31" t="s">
        <v>56</v>
      </c>
    </row>
    <row r="47" spans="1:11" ht="26.25">
      <c r="A47" s="15"/>
      <c r="B47" s="18"/>
      <c r="C47" s="17">
        <v>1000000</v>
      </c>
      <c r="D47" s="16" t="s">
        <v>75</v>
      </c>
      <c r="E47" s="68" t="s">
        <v>64</v>
      </c>
      <c r="F47" s="70"/>
      <c r="G47" s="71" t="s">
        <v>56</v>
      </c>
      <c r="H47" s="66" t="s">
        <v>74</v>
      </c>
      <c r="I47" s="64">
        <v>612</v>
      </c>
      <c r="J47" s="74">
        <v>241</v>
      </c>
      <c r="K47" s="31" t="s">
        <v>56</v>
      </c>
    </row>
    <row r="48" spans="1:11" ht="26.25">
      <c r="A48" s="15"/>
      <c r="B48" s="18"/>
      <c r="C48" s="17">
        <v>500000</v>
      </c>
      <c r="D48" s="16" t="s">
        <v>76</v>
      </c>
      <c r="E48" s="80"/>
      <c r="F48" s="65"/>
      <c r="G48" s="67"/>
      <c r="H48" s="67"/>
      <c r="I48" s="65"/>
      <c r="J48" s="75"/>
      <c r="K48" s="31" t="s">
        <v>56</v>
      </c>
    </row>
    <row r="49" spans="1:11" ht="51">
      <c r="A49" s="27">
        <v>5</v>
      </c>
      <c r="B49" s="23" t="s">
        <v>77</v>
      </c>
      <c r="C49" s="24">
        <f>C50+C77</f>
        <v>18443441</v>
      </c>
      <c r="D49" s="18"/>
      <c r="E49" s="19"/>
      <c r="F49" s="20"/>
      <c r="G49" s="21"/>
      <c r="H49" s="21"/>
      <c r="I49" s="20"/>
      <c r="J49" s="22"/>
    </row>
    <row r="50" spans="1:11" ht="38.25">
      <c r="A50" s="28" t="s">
        <v>78</v>
      </c>
      <c r="B50" s="29" t="s">
        <v>79</v>
      </c>
      <c r="C50" s="30">
        <f>SUM(C51:C76)</f>
        <v>16665810</v>
      </c>
      <c r="D50" s="18"/>
      <c r="E50" s="19"/>
      <c r="F50" s="20"/>
      <c r="G50" s="21"/>
      <c r="H50" s="21"/>
      <c r="I50" s="20"/>
      <c r="J50" s="22"/>
    </row>
    <row r="51" spans="1:11">
      <c r="A51" s="15"/>
      <c r="B51" s="18"/>
      <c r="C51" s="17">
        <v>1085610</v>
      </c>
      <c r="D51" s="60" t="s">
        <v>80</v>
      </c>
      <c r="E51" s="68" t="s">
        <v>81</v>
      </c>
      <c r="F51" s="64">
        <v>899</v>
      </c>
      <c r="G51" s="66" t="s">
        <v>82</v>
      </c>
      <c r="H51" s="66" t="s">
        <v>83</v>
      </c>
      <c r="I51" s="64">
        <v>244</v>
      </c>
      <c r="J51" s="22">
        <v>225</v>
      </c>
      <c r="K51" s="31" t="s">
        <v>82</v>
      </c>
    </row>
    <row r="52" spans="1:11">
      <c r="A52" s="15"/>
      <c r="B52" s="18"/>
      <c r="C52" s="17">
        <v>485000</v>
      </c>
      <c r="D52" s="61"/>
      <c r="E52" s="81"/>
      <c r="F52" s="70"/>
      <c r="G52" s="71"/>
      <c r="H52" s="71"/>
      <c r="I52" s="70"/>
      <c r="J52" s="22">
        <v>310</v>
      </c>
      <c r="K52" s="31" t="s">
        <v>82</v>
      </c>
    </row>
    <row r="53" spans="1:11" ht="26.25">
      <c r="A53" s="15"/>
      <c r="B53" s="18"/>
      <c r="C53" s="17">
        <v>23000</v>
      </c>
      <c r="D53" s="16" t="s">
        <v>84</v>
      </c>
      <c r="E53" s="81"/>
      <c r="F53" s="70"/>
      <c r="G53" s="38" t="s">
        <v>85</v>
      </c>
      <c r="H53" s="71"/>
      <c r="I53" s="70"/>
      <c r="J53" s="22">
        <v>225</v>
      </c>
      <c r="K53" s="31" t="s">
        <v>85</v>
      </c>
    </row>
    <row r="54" spans="1:11" ht="26.25">
      <c r="A54" s="15"/>
      <c r="B54" s="18"/>
      <c r="C54" s="17">
        <v>645310</v>
      </c>
      <c r="D54" s="18" t="s">
        <v>86</v>
      </c>
      <c r="E54" s="81"/>
      <c r="F54" s="70"/>
      <c r="G54" s="71" t="s">
        <v>82</v>
      </c>
      <c r="H54" s="71"/>
      <c r="I54" s="70"/>
      <c r="J54" s="22">
        <v>225</v>
      </c>
      <c r="K54" s="31" t="s">
        <v>82</v>
      </c>
    </row>
    <row r="55" spans="1:11" ht="26.25">
      <c r="A55" s="15"/>
      <c r="B55" s="18"/>
      <c r="C55" s="17">
        <v>250000</v>
      </c>
      <c r="D55" s="18" t="s">
        <v>87</v>
      </c>
      <c r="E55" s="81"/>
      <c r="F55" s="70"/>
      <c r="G55" s="71"/>
      <c r="H55" s="71"/>
      <c r="I55" s="70"/>
      <c r="J55" s="22">
        <v>225</v>
      </c>
      <c r="K55" s="31" t="s">
        <v>82</v>
      </c>
    </row>
    <row r="56" spans="1:11">
      <c r="A56" s="15"/>
      <c r="B56" s="18"/>
      <c r="C56" s="17">
        <v>1266190</v>
      </c>
      <c r="D56" s="82" t="s">
        <v>88</v>
      </c>
      <c r="E56" s="81"/>
      <c r="F56" s="70"/>
      <c r="G56" s="71"/>
      <c r="H56" s="71"/>
      <c r="I56" s="70"/>
      <c r="J56" s="22">
        <v>225</v>
      </c>
      <c r="K56" s="31" t="s">
        <v>82</v>
      </c>
    </row>
    <row r="57" spans="1:11">
      <c r="A57" s="15"/>
      <c r="B57" s="18"/>
      <c r="C57" s="17">
        <v>1435000</v>
      </c>
      <c r="D57" s="83"/>
      <c r="E57" s="81"/>
      <c r="F57" s="70"/>
      <c r="G57" s="71"/>
      <c r="H57" s="71"/>
      <c r="I57" s="70"/>
      <c r="J57" s="22">
        <v>310</v>
      </c>
      <c r="K57" s="31" t="s">
        <v>82</v>
      </c>
    </row>
    <row r="58" spans="1:11" ht="26.25">
      <c r="A58" s="15"/>
      <c r="B58" s="18"/>
      <c r="C58" s="17">
        <v>2742110</v>
      </c>
      <c r="D58" s="16" t="s">
        <v>89</v>
      </c>
      <c r="E58" s="81"/>
      <c r="F58" s="70"/>
      <c r="G58" s="71"/>
      <c r="H58" s="71"/>
      <c r="I58" s="70"/>
      <c r="J58" s="22">
        <v>225</v>
      </c>
      <c r="K58" s="31" t="s">
        <v>82</v>
      </c>
    </row>
    <row r="59" spans="1:11" ht="26.25">
      <c r="A59" s="15"/>
      <c r="B59" s="18"/>
      <c r="C59" s="17">
        <v>303290</v>
      </c>
      <c r="D59" s="16" t="s">
        <v>90</v>
      </c>
      <c r="E59" s="81"/>
      <c r="F59" s="70"/>
      <c r="G59" s="71"/>
      <c r="H59" s="71"/>
      <c r="I59" s="70"/>
      <c r="J59" s="22">
        <v>225</v>
      </c>
      <c r="K59" s="31" t="s">
        <v>82</v>
      </c>
    </row>
    <row r="60" spans="1:11" ht="26.25">
      <c r="A60" s="15"/>
      <c r="B60" s="18"/>
      <c r="C60" s="17">
        <v>100000</v>
      </c>
      <c r="D60" s="18" t="s">
        <v>91</v>
      </c>
      <c r="E60" s="81"/>
      <c r="F60" s="70"/>
      <c r="G60" s="71"/>
      <c r="H60" s="71"/>
      <c r="I60" s="70"/>
      <c r="J60" s="22">
        <v>225</v>
      </c>
      <c r="K60" s="31" t="s">
        <v>82</v>
      </c>
    </row>
    <row r="61" spans="1:11">
      <c r="A61" s="15"/>
      <c r="B61" s="18"/>
      <c r="C61" s="17">
        <v>2000000</v>
      </c>
      <c r="D61" s="18" t="s">
        <v>92</v>
      </c>
      <c r="E61" s="81"/>
      <c r="F61" s="70"/>
      <c r="G61" s="71"/>
      <c r="H61" s="71"/>
      <c r="I61" s="70"/>
      <c r="J61" s="22">
        <v>310</v>
      </c>
      <c r="K61" s="31" t="s">
        <v>82</v>
      </c>
    </row>
    <row r="62" spans="1:11">
      <c r="A62" s="15"/>
      <c r="B62" s="18"/>
      <c r="C62" s="17">
        <v>334000</v>
      </c>
      <c r="D62" s="82" t="s">
        <v>93</v>
      </c>
      <c r="E62" s="81"/>
      <c r="F62" s="70"/>
      <c r="G62" s="71"/>
      <c r="H62" s="71"/>
      <c r="I62" s="70"/>
      <c r="J62" s="22">
        <v>225</v>
      </c>
      <c r="K62" s="31" t="s">
        <v>82</v>
      </c>
    </row>
    <row r="63" spans="1:11">
      <c r="A63" s="15"/>
      <c r="B63" s="18"/>
      <c r="C63" s="17">
        <v>1000000</v>
      </c>
      <c r="D63" s="83"/>
      <c r="E63" s="81"/>
      <c r="F63" s="70"/>
      <c r="G63" s="71"/>
      <c r="H63" s="71"/>
      <c r="I63" s="70"/>
      <c r="J63" s="22">
        <v>310</v>
      </c>
      <c r="K63" s="31" t="s">
        <v>82</v>
      </c>
    </row>
    <row r="64" spans="1:11">
      <c r="A64" s="15"/>
      <c r="B64" s="18"/>
      <c r="C64" s="17">
        <v>82000</v>
      </c>
      <c r="D64" s="18" t="s">
        <v>94</v>
      </c>
      <c r="E64" s="81"/>
      <c r="F64" s="70"/>
      <c r="G64" s="71" t="s">
        <v>85</v>
      </c>
      <c r="H64" s="71"/>
      <c r="I64" s="70"/>
      <c r="J64" s="22">
        <v>225</v>
      </c>
      <c r="K64" s="31" t="s">
        <v>85</v>
      </c>
    </row>
    <row r="65" spans="1:11" ht="26.25">
      <c r="A65" s="15"/>
      <c r="B65" s="18"/>
      <c r="C65" s="17">
        <v>64000</v>
      </c>
      <c r="D65" s="18" t="s">
        <v>95</v>
      </c>
      <c r="E65" s="81"/>
      <c r="F65" s="70"/>
      <c r="G65" s="71"/>
      <c r="H65" s="71"/>
      <c r="I65" s="70"/>
      <c r="J65" s="22">
        <v>225</v>
      </c>
      <c r="K65" s="31" t="s">
        <v>85</v>
      </c>
    </row>
    <row r="66" spans="1:11" ht="26.25">
      <c r="A66" s="15"/>
      <c r="B66" s="18"/>
      <c r="C66" s="17">
        <v>250000</v>
      </c>
      <c r="D66" s="18" t="s">
        <v>96</v>
      </c>
      <c r="E66" s="81"/>
      <c r="F66" s="70"/>
      <c r="G66" s="71" t="s">
        <v>82</v>
      </c>
      <c r="H66" s="71"/>
      <c r="I66" s="70"/>
      <c r="J66" s="22">
        <v>225</v>
      </c>
      <c r="K66" s="31" t="s">
        <v>82</v>
      </c>
    </row>
    <row r="67" spans="1:11">
      <c r="A67" s="15"/>
      <c r="B67" s="18"/>
      <c r="C67" s="17">
        <v>450000</v>
      </c>
      <c r="D67" s="82" t="s">
        <v>97</v>
      </c>
      <c r="E67" s="81"/>
      <c r="F67" s="70"/>
      <c r="G67" s="71"/>
      <c r="H67" s="71"/>
      <c r="I67" s="70"/>
      <c r="J67" s="22">
        <v>225</v>
      </c>
      <c r="K67" s="31" t="s">
        <v>82</v>
      </c>
    </row>
    <row r="68" spans="1:11">
      <c r="A68" s="15"/>
      <c r="B68" s="18"/>
      <c r="C68" s="17">
        <v>750000</v>
      </c>
      <c r="D68" s="83"/>
      <c r="E68" s="81"/>
      <c r="F68" s="70"/>
      <c r="G68" s="71"/>
      <c r="H68" s="71"/>
      <c r="I68" s="70"/>
      <c r="J68" s="22">
        <v>310</v>
      </c>
      <c r="K68" s="31" t="s">
        <v>82</v>
      </c>
    </row>
    <row r="69" spans="1:11">
      <c r="A69" s="15"/>
      <c r="B69" s="18"/>
      <c r="C69" s="17">
        <v>688700</v>
      </c>
      <c r="D69" s="82" t="s">
        <v>98</v>
      </c>
      <c r="E69" s="81"/>
      <c r="F69" s="70"/>
      <c r="G69" s="71"/>
      <c r="H69" s="71"/>
      <c r="I69" s="70"/>
      <c r="J69" s="22">
        <v>225</v>
      </c>
      <c r="K69" s="31" t="s">
        <v>82</v>
      </c>
    </row>
    <row r="70" spans="1:11">
      <c r="A70" s="15"/>
      <c r="B70" s="18"/>
      <c r="C70" s="17">
        <v>1050000</v>
      </c>
      <c r="D70" s="83"/>
      <c r="E70" s="81"/>
      <c r="F70" s="70"/>
      <c r="G70" s="71"/>
      <c r="H70" s="71"/>
      <c r="I70" s="70"/>
      <c r="J70" s="22">
        <v>310</v>
      </c>
      <c r="K70" s="31" t="s">
        <v>82</v>
      </c>
    </row>
    <row r="71" spans="1:11" ht="26.25">
      <c r="A71" s="15"/>
      <c r="B71" s="18"/>
      <c r="C71" s="17">
        <v>250000</v>
      </c>
      <c r="D71" s="18" t="s">
        <v>99</v>
      </c>
      <c r="E71" s="81"/>
      <c r="F71" s="70"/>
      <c r="G71" s="71"/>
      <c r="H71" s="71"/>
      <c r="I71" s="70"/>
      <c r="J71" s="22">
        <v>225</v>
      </c>
      <c r="K71" s="31" t="s">
        <v>82</v>
      </c>
    </row>
    <row r="72" spans="1:11">
      <c r="A72" s="15"/>
      <c r="B72" s="18"/>
      <c r="C72" s="17">
        <v>171600</v>
      </c>
      <c r="D72" s="82" t="s">
        <v>100</v>
      </c>
      <c r="E72" s="81"/>
      <c r="F72" s="70"/>
      <c r="G72" s="71"/>
      <c r="H72" s="71"/>
      <c r="I72" s="70"/>
      <c r="J72" s="22">
        <v>225</v>
      </c>
      <c r="K72" s="31" t="s">
        <v>82</v>
      </c>
    </row>
    <row r="73" spans="1:11">
      <c r="A73" s="15"/>
      <c r="B73" s="18"/>
      <c r="C73" s="17">
        <v>678500</v>
      </c>
      <c r="D73" s="83"/>
      <c r="E73" s="81"/>
      <c r="F73" s="70"/>
      <c r="G73" s="71"/>
      <c r="H73" s="71"/>
      <c r="I73" s="70"/>
      <c r="J73" s="22">
        <v>310</v>
      </c>
      <c r="K73" s="31" t="s">
        <v>82</v>
      </c>
    </row>
    <row r="74" spans="1:11" ht="26.25">
      <c r="A74" s="15"/>
      <c r="B74" s="18"/>
      <c r="C74" s="17">
        <v>256400</v>
      </c>
      <c r="D74" s="18" t="s">
        <v>101</v>
      </c>
      <c r="E74" s="81"/>
      <c r="F74" s="70"/>
      <c r="G74" s="71"/>
      <c r="H74" s="71"/>
      <c r="I74" s="70"/>
      <c r="J74" s="22">
        <v>225</v>
      </c>
      <c r="K74" s="31" t="s">
        <v>82</v>
      </c>
    </row>
    <row r="75" spans="1:11" ht="26.25">
      <c r="A75" s="15"/>
      <c r="B75" s="18"/>
      <c r="C75" s="17">
        <v>155100</v>
      </c>
      <c r="D75" s="16" t="s">
        <v>102</v>
      </c>
      <c r="E75" s="81"/>
      <c r="F75" s="70"/>
      <c r="G75" s="71"/>
      <c r="H75" s="71"/>
      <c r="I75" s="70"/>
      <c r="J75" s="22">
        <v>225</v>
      </c>
      <c r="K75" s="31" t="s">
        <v>82</v>
      </c>
    </row>
    <row r="76" spans="1:11" ht="26.25">
      <c r="A76" s="15"/>
      <c r="B76" s="18"/>
      <c r="C76" s="17">
        <v>150000</v>
      </c>
      <c r="D76" s="18" t="s">
        <v>103</v>
      </c>
      <c r="E76" s="80"/>
      <c r="F76" s="65"/>
      <c r="G76" s="67"/>
      <c r="H76" s="67"/>
      <c r="I76" s="65"/>
      <c r="J76" s="22">
        <v>225</v>
      </c>
      <c r="K76" s="31" t="s">
        <v>82</v>
      </c>
    </row>
    <row r="77" spans="1:11" ht="25.5">
      <c r="A77" s="28" t="s">
        <v>104</v>
      </c>
      <c r="B77" s="29" t="s">
        <v>105</v>
      </c>
      <c r="C77" s="30">
        <f>SUM(C78:C81)</f>
        <v>1777631</v>
      </c>
      <c r="D77" s="18"/>
      <c r="E77" s="19"/>
      <c r="F77" s="20"/>
      <c r="G77" s="21"/>
      <c r="H77" s="21"/>
      <c r="I77" s="20"/>
      <c r="J77" s="22"/>
    </row>
    <row r="78" spans="1:11">
      <c r="A78" s="15"/>
      <c r="B78" s="18"/>
      <c r="C78" s="17">
        <v>-93900</v>
      </c>
      <c r="D78" s="16" t="s">
        <v>106</v>
      </c>
      <c r="E78" s="68" t="s">
        <v>81</v>
      </c>
      <c r="F78" s="64">
        <v>899</v>
      </c>
      <c r="G78" s="66" t="s">
        <v>85</v>
      </c>
      <c r="H78" s="34" t="s">
        <v>107</v>
      </c>
      <c r="I78" s="20">
        <v>111</v>
      </c>
      <c r="J78" s="22">
        <v>211.21299999999999</v>
      </c>
      <c r="K78" s="31" t="s">
        <v>85</v>
      </c>
    </row>
    <row r="79" spans="1:11" ht="26.25">
      <c r="A79" s="15"/>
      <c r="B79" s="18"/>
      <c r="C79" s="17">
        <v>1140446</v>
      </c>
      <c r="D79" s="16" t="s">
        <v>108</v>
      </c>
      <c r="E79" s="81"/>
      <c r="F79" s="70"/>
      <c r="G79" s="71"/>
      <c r="H79" s="34" t="s">
        <v>107</v>
      </c>
      <c r="I79" s="20">
        <v>852</v>
      </c>
      <c r="J79" s="22">
        <v>290</v>
      </c>
      <c r="K79" s="31" t="s">
        <v>85</v>
      </c>
    </row>
    <row r="80" spans="1:11">
      <c r="A80" s="15"/>
      <c r="B80" s="18"/>
      <c r="C80" s="17">
        <v>631085</v>
      </c>
      <c r="D80" s="16" t="s">
        <v>109</v>
      </c>
      <c r="E80" s="81"/>
      <c r="F80" s="70"/>
      <c r="G80" s="71"/>
      <c r="H80" s="34" t="s">
        <v>107</v>
      </c>
      <c r="I80" s="20">
        <v>111</v>
      </c>
      <c r="J80" s="22">
        <v>211.21299999999999</v>
      </c>
      <c r="K80" s="31" t="s">
        <v>85</v>
      </c>
    </row>
    <row r="81" spans="1:11" ht="26.25">
      <c r="A81" s="15"/>
      <c r="B81" s="18"/>
      <c r="C81" s="17">
        <v>100000</v>
      </c>
      <c r="D81" s="16" t="s">
        <v>110</v>
      </c>
      <c r="E81" s="80"/>
      <c r="F81" s="65"/>
      <c r="G81" s="67"/>
      <c r="H81" s="34" t="s">
        <v>107</v>
      </c>
      <c r="I81" s="20">
        <v>244</v>
      </c>
      <c r="J81" s="32">
        <v>226</v>
      </c>
      <c r="K81" s="31" t="s">
        <v>85</v>
      </c>
    </row>
    <row r="82" spans="1:11" ht="25.5">
      <c r="A82" s="27">
        <v>6</v>
      </c>
      <c r="B82" s="23" t="s">
        <v>111</v>
      </c>
      <c r="C82" s="24">
        <f>C83+C103</f>
        <v>21602398</v>
      </c>
      <c r="D82" s="18"/>
      <c r="E82" s="19"/>
      <c r="F82" s="20"/>
      <c r="G82" s="21"/>
      <c r="H82" s="21"/>
      <c r="I82" s="20"/>
      <c r="J82" s="22"/>
    </row>
    <row r="83" spans="1:11" ht="25.5">
      <c r="A83" s="28" t="s">
        <v>112</v>
      </c>
      <c r="B83" s="29" t="s">
        <v>113</v>
      </c>
      <c r="C83" s="30">
        <f>SUM(C84:C102)</f>
        <v>21584751</v>
      </c>
      <c r="D83" s="18"/>
      <c r="E83" s="19"/>
      <c r="F83" s="20"/>
      <c r="G83" s="21"/>
      <c r="H83" s="21"/>
      <c r="I83" s="20"/>
      <c r="J83" s="22"/>
    </row>
    <row r="84" spans="1:11" ht="26.25">
      <c r="A84" s="15"/>
      <c r="B84" s="18"/>
      <c r="C84" s="17">
        <v>2045000</v>
      </c>
      <c r="D84" s="16" t="s">
        <v>114</v>
      </c>
      <c r="E84" s="68" t="s">
        <v>115</v>
      </c>
      <c r="F84" s="64">
        <v>875</v>
      </c>
      <c r="G84" s="33" t="s">
        <v>49</v>
      </c>
      <c r="H84" s="66" t="s">
        <v>116</v>
      </c>
      <c r="I84" s="64">
        <v>244</v>
      </c>
      <c r="J84" s="22">
        <v>223</v>
      </c>
      <c r="K84" s="31" t="s">
        <v>49</v>
      </c>
    </row>
    <row r="85" spans="1:11" ht="26.25">
      <c r="A85" s="15"/>
      <c r="B85" s="18"/>
      <c r="C85" s="17">
        <v>1000000</v>
      </c>
      <c r="D85" s="16" t="s">
        <v>117</v>
      </c>
      <c r="E85" s="81"/>
      <c r="F85" s="70"/>
      <c r="G85" s="38" t="s">
        <v>118</v>
      </c>
      <c r="H85" s="71"/>
      <c r="I85" s="70"/>
      <c r="J85" s="22">
        <v>223</v>
      </c>
      <c r="K85" s="31" t="s">
        <v>118</v>
      </c>
    </row>
    <row r="86" spans="1:11" ht="26.25">
      <c r="A86" s="15"/>
      <c r="B86" s="18"/>
      <c r="C86" s="17">
        <v>925417</v>
      </c>
      <c r="D86" s="16" t="s">
        <v>119</v>
      </c>
      <c r="E86" s="81"/>
      <c r="F86" s="70"/>
      <c r="G86" s="38" t="s">
        <v>118</v>
      </c>
      <c r="H86" s="71"/>
      <c r="I86" s="39">
        <v>111</v>
      </c>
      <c r="J86" s="22">
        <v>211.21299999999999</v>
      </c>
      <c r="K86" s="31" t="s">
        <v>118</v>
      </c>
    </row>
    <row r="87" spans="1:11" ht="26.25">
      <c r="A87" s="15"/>
      <c r="B87" s="18"/>
      <c r="C87" s="17">
        <v>211953</v>
      </c>
      <c r="D87" s="16" t="s">
        <v>120</v>
      </c>
      <c r="E87" s="81"/>
      <c r="F87" s="70"/>
      <c r="G87" s="38" t="s">
        <v>49</v>
      </c>
      <c r="H87" s="71"/>
      <c r="I87" s="70">
        <v>244</v>
      </c>
      <c r="J87" s="32">
        <v>225</v>
      </c>
      <c r="K87" s="31" t="s">
        <v>49</v>
      </c>
    </row>
    <row r="88" spans="1:11" ht="26.25">
      <c r="A88" s="15"/>
      <c r="B88" s="18"/>
      <c r="C88" s="17">
        <v>582166</v>
      </c>
      <c r="D88" s="16" t="s">
        <v>121</v>
      </c>
      <c r="E88" s="81"/>
      <c r="F88" s="70"/>
      <c r="G88" s="38" t="s">
        <v>118</v>
      </c>
      <c r="H88" s="71"/>
      <c r="I88" s="70"/>
      <c r="J88" s="32">
        <v>226</v>
      </c>
      <c r="K88" s="31" t="s">
        <v>118</v>
      </c>
    </row>
    <row r="89" spans="1:11">
      <c r="A89" s="15"/>
      <c r="B89" s="18"/>
      <c r="C89" s="17">
        <v>2461000</v>
      </c>
      <c r="D89" s="16" t="s">
        <v>122</v>
      </c>
      <c r="E89" s="81"/>
      <c r="F89" s="70"/>
      <c r="G89" s="38" t="s">
        <v>118</v>
      </c>
      <c r="H89" s="71"/>
      <c r="I89" s="70"/>
      <c r="J89" s="22">
        <v>340</v>
      </c>
      <c r="K89" s="31" t="s">
        <v>118</v>
      </c>
    </row>
    <row r="90" spans="1:11" ht="64.5">
      <c r="A90" s="15"/>
      <c r="B90" s="18"/>
      <c r="C90" s="17">
        <v>1875000</v>
      </c>
      <c r="D90" s="16" t="s">
        <v>123</v>
      </c>
      <c r="E90" s="81"/>
      <c r="F90" s="70"/>
      <c r="G90" s="38" t="s">
        <v>49</v>
      </c>
      <c r="H90" s="71"/>
      <c r="I90" s="65"/>
      <c r="J90" s="22">
        <v>222</v>
      </c>
      <c r="K90" s="31" t="s">
        <v>49</v>
      </c>
    </row>
    <row r="91" spans="1:11" ht="26.25">
      <c r="A91" s="15"/>
      <c r="B91" s="18"/>
      <c r="C91" s="17">
        <v>423000</v>
      </c>
      <c r="D91" s="16" t="s">
        <v>124</v>
      </c>
      <c r="E91" s="81"/>
      <c r="F91" s="70"/>
      <c r="G91" s="38" t="s">
        <v>49</v>
      </c>
      <c r="H91" s="71"/>
      <c r="I91" s="20">
        <v>852</v>
      </c>
      <c r="J91" s="22">
        <v>290</v>
      </c>
      <c r="K91" s="31" t="s">
        <v>49</v>
      </c>
    </row>
    <row r="92" spans="1:11">
      <c r="A92" s="15"/>
      <c r="B92" s="18"/>
      <c r="C92" s="17">
        <v>1152942</v>
      </c>
      <c r="D92" s="18" t="s">
        <v>125</v>
      </c>
      <c r="E92" s="81"/>
      <c r="F92" s="70"/>
      <c r="G92" s="38" t="s">
        <v>49</v>
      </c>
      <c r="H92" s="71"/>
      <c r="I92" s="64">
        <v>244</v>
      </c>
      <c r="J92" s="22">
        <v>225</v>
      </c>
      <c r="K92" s="31" t="s">
        <v>49</v>
      </c>
    </row>
    <row r="93" spans="1:11">
      <c r="A93" s="15"/>
      <c r="B93" s="18"/>
      <c r="C93" s="17">
        <v>491812</v>
      </c>
      <c r="D93" s="18" t="s">
        <v>126</v>
      </c>
      <c r="E93" s="81"/>
      <c r="F93" s="70"/>
      <c r="G93" s="38" t="s">
        <v>49</v>
      </c>
      <c r="H93" s="71"/>
      <c r="I93" s="70"/>
      <c r="J93" s="22">
        <v>225</v>
      </c>
      <c r="K93" s="31" t="s">
        <v>49</v>
      </c>
    </row>
    <row r="94" spans="1:11">
      <c r="A94" s="15"/>
      <c r="B94" s="18"/>
      <c r="C94" s="17">
        <v>74084</v>
      </c>
      <c r="D94" s="18" t="s">
        <v>127</v>
      </c>
      <c r="E94" s="81"/>
      <c r="F94" s="70"/>
      <c r="G94" s="38" t="s">
        <v>49</v>
      </c>
      <c r="H94" s="71"/>
      <c r="I94" s="70"/>
      <c r="J94" s="22">
        <v>225</v>
      </c>
      <c r="K94" s="31" t="s">
        <v>49</v>
      </c>
    </row>
    <row r="95" spans="1:11" ht="39">
      <c r="A95" s="15"/>
      <c r="B95" s="18"/>
      <c r="C95" s="17">
        <v>1505120</v>
      </c>
      <c r="D95" s="18" t="s">
        <v>128</v>
      </c>
      <c r="E95" s="81"/>
      <c r="F95" s="70"/>
      <c r="G95" s="38" t="s">
        <v>49</v>
      </c>
      <c r="H95" s="71"/>
      <c r="I95" s="70"/>
      <c r="J95" s="22">
        <v>225</v>
      </c>
      <c r="K95" s="31" t="s">
        <v>49</v>
      </c>
    </row>
    <row r="96" spans="1:11" ht="26.25">
      <c r="A96" s="15"/>
      <c r="B96" s="18"/>
      <c r="C96" s="17">
        <v>544500</v>
      </c>
      <c r="D96" s="18" t="s">
        <v>129</v>
      </c>
      <c r="E96" s="81"/>
      <c r="F96" s="70"/>
      <c r="G96" s="38" t="s">
        <v>49</v>
      </c>
      <c r="H96" s="71"/>
      <c r="I96" s="70"/>
      <c r="J96" s="22">
        <v>225</v>
      </c>
      <c r="K96" s="31" t="s">
        <v>49</v>
      </c>
    </row>
    <row r="97" spans="1:11" ht="26.25">
      <c r="A97" s="15"/>
      <c r="B97" s="18"/>
      <c r="C97" s="17">
        <v>1977360</v>
      </c>
      <c r="D97" s="16" t="s">
        <v>130</v>
      </c>
      <c r="E97" s="81"/>
      <c r="F97" s="70"/>
      <c r="G97" s="38" t="s">
        <v>118</v>
      </c>
      <c r="H97" s="71"/>
      <c r="I97" s="70"/>
      <c r="J97" s="22">
        <v>225</v>
      </c>
      <c r="K97" s="31" t="s">
        <v>118</v>
      </c>
    </row>
    <row r="98" spans="1:11" ht="26.25">
      <c r="A98" s="15"/>
      <c r="B98" s="18"/>
      <c r="C98" s="17">
        <v>1121100</v>
      </c>
      <c r="D98" s="18" t="s">
        <v>131</v>
      </c>
      <c r="E98" s="81"/>
      <c r="F98" s="70"/>
      <c r="G98" s="38" t="s">
        <v>118</v>
      </c>
      <c r="H98" s="71"/>
      <c r="I98" s="70"/>
      <c r="J98" s="22">
        <v>225</v>
      </c>
      <c r="K98" s="31" t="s">
        <v>118</v>
      </c>
    </row>
    <row r="99" spans="1:11">
      <c r="A99" s="15"/>
      <c r="B99" s="18"/>
      <c r="C99" s="17">
        <v>3257020</v>
      </c>
      <c r="D99" s="18" t="s">
        <v>132</v>
      </c>
      <c r="E99" s="81"/>
      <c r="F99" s="70"/>
      <c r="G99" s="38" t="s">
        <v>118</v>
      </c>
      <c r="H99" s="67"/>
      <c r="I99" s="70"/>
      <c r="J99" s="22">
        <v>225</v>
      </c>
      <c r="K99" s="31" t="s">
        <v>118</v>
      </c>
    </row>
    <row r="100" spans="1:11">
      <c r="A100" s="15"/>
      <c r="B100" s="18"/>
      <c r="C100" s="17">
        <v>1500000</v>
      </c>
      <c r="D100" s="18" t="s">
        <v>133</v>
      </c>
      <c r="E100" s="81"/>
      <c r="F100" s="70"/>
      <c r="G100" s="38" t="s">
        <v>118</v>
      </c>
      <c r="H100" s="34" t="s">
        <v>134</v>
      </c>
      <c r="I100" s="70"/>
      <c r="J100" s="22">
        <v>226</v>
      </c>
      <c r="K100" s="31" t="s">
        <v>118</v>
      </c>
    </row>
    <row r="101" spans="1:11" ht="26.25">
      <c r="A101" s="15"/>
      <c r="B101" s="18"/>
      <c r="C101" s="17">
        <v>237277</v>
      </c>
      <c r="D101" s="16" t="s">
        <v>135</v>
      </c>
      <c r="E101" s="81"/>
      <c r="F101" s="70"/>
      <c r="G101" s="38" t="s">
        <v>136</v>
      </c>
      <c r="H101" s="34" t="s">
        <v>137</v>
      </c>
      <c r="I101" s="70"/>
      <c r="J101" s="32">
        <v>211.21299999999999</v>
      </c>
      <c r="K101" s="31" t="s">
        <v>136</v>
      </c>
    </row>
    <row r="102" spans="1:11" ht="26.25">
      <c r="A102" s="15"/>
      <c r="B102" s="18"/>
      <c r="C102" s="17">
        <v>200000</v>
      </c>
      <c r="D102" s="16" t="s">
        <v>138</v>
      </c>
      <c r="E102" s="80"/>
      <c r="F102" s="65"/>
      <c r="G102" s="36" t="s">
        <v>118</v>
      </c>
      <c r="H102" s="34" t="s">
        <v>139</v>
      </c>
      <c r="I102" s="65"/>
      <c r="J102" s="22">
        <v>340</v>
      </c>
      <c r="K102" s="31" t="s">
        <v>118</v>
      </c>
    </row>
    <row r="103" spans="1:11" ht="38.25">
      <c r="A103" s="28" t="s">
        <v>140</v>
      </c>
      <c r="B103" s="29" t="s">
        <v>141</v>
      </c>
      <c r="C103" s="30">
        <f>SUM(C104:C106)</f>
        <v>17647</v>
      </c>
      <c r="D103" s="18"/>
      <c r="E103" s="19"/>
      <c r="F103" s="20"/>
      <c r="G103" s="21"/>
      <c r="H103" s="21"/>
      <c r="I103" s="20"/>
      <c r="J103" s="22"/>
    </row>
    <row r="104" spans="1:11">
      <c r="A104" s="15"/>
      <c r="B104" s="18"/>
      <c r="C104" s="17">
        <v>-134000</v>
      </c>
      <c r="D104" s="16" t="s">
        <v>106</v>
      </c>
      <c r="E104" s="68" t="s">
        <v>115</v>
      </c>
      <c r="F104" s="64">
        <v>875</v>
      </c>
      <c r="G104" s="33" t="s">
        <v>142</v>
      </c>
      <c r="H104" s="66" t="s">
        <v>143</v>
      </c>
      <c r="I104" s="20">
        <v>111</v>
      </c>
      <c r="J104" s="22">
        <v>211.21299999999999</v>
      </c>
      <c r="K104" s="31" t="s">
        <v>142</v>
      </c>
    </row>
    <row r="105" spans="1:11" ht="26.25">
      <c r="A105" s="15"/>
      <c r="B105" s="18"/>
      <c r="C105" s="17">
        <v>-38400</v>
      </c>
      <c r="D105" s="58" t="s">
        <v>211</v>
      </c>
      <c r="E105" s="81"/>
      <c r="F105" s="70"/>
      <c r="G105" s="38" t="s">
        <v>142</v>
      </c>
      <c r="H105" s="71"/>
      <c r="I105" s="20">
        <v>244</v>
      </c>
      <c r="J105" s="22">
        <v>226</v>
      </c>
      <c r="K105" s="31" t="s">
        <v>142</v>
      </c>
    </row>
    <row r="106" spans="1:11" ht="26.25">
      <c r="A106" s="15"/>
      <c r="B106" s="18"/>
      <c r="C106" s="17">
        <v>190047</v>
      </c>
      <c r="D106" s="16" t="s">
        <v>144</v>
      </c>
      <c r="E106" s="80"/>
      <c r="F106" s="65"/>
      <c r="G106" s="36" t="s">
        <v>142</v>
      </c>
      <c r="H106" s="67"/>
      <c r="I106" s="20">
        <v>244</v>
      </c>
      <c r="J106" s="32">
        <v>340</v>
      </c>
      <c r="K106" s="31" t="s">
        <v>142</v>
      </c>
    </row>
    <row r="107" spans="1:11" ht="25.5">
      <c r="A107" s="27">
        <v>7</v>
      </c>
      <c r="B107" s="23" t="s">
        <v>145</v>
      </c>
      <c r="C107" s="24">
        <f>C108+C133+C136</f>
        <v>18928606</v>
      </c>
      <c r="D107" s="18"/>
      <c r="E107" s="19"/>
      <c r="F107" s="20"/>
      <c r="G107" s="21"/>
      <c r="H107" s="21"/>
      <c r="I107" s="20"/>
      <c r="J107" s="22"/>
    </row>
    <row r="108" spans="1:11" ht="51">
      <c r="A108" s="28" t="s">
        <v>146</v>
      </c>
      <c r="B108" s="29" t="s">
        <v>147</v>
      </c>
      <c r="C108" s="30">
        <f>C109+C121</f>
        <v>18373713</v>
      </c>
      <c r="D108" s="18"/>
      <c r="E108" s="19"/>
      <c r="F108" s="20"/>
      <c r="G108" s="21"/>
      <c r="H108" s="21"/>
      <c r="I108" s="20"/>
      <c r="J108" s="22"/>
    </row>
    <row r="109" spans="1:11" ht="30">
      <c r="A109" s="40"/>
      <c r="B109" s="18"/>
      <c r="C109" s="41">
        <f>SUM(C110:C120)</f>
        <v>2457903</v>
      </c>
      <c r="D109" s="42" t="s">
        <v>148</v>
      </c>
      <c r="E109" s="19"/>
      <c r="F109" s="20"/>
      <c r="G109" s="21"/>
      <c r="H109" s="21"/>
      <c r="I109" s="20"/>
      <c r="J109" s="22"/>
    </row>
    <row r="110" spans="1:11" ht="64.5">
      <c r="A110" s="15"/>
      <c r="B110" s="18"/>
      <c r="C110" s="17">
        <v>1158585</v>
      </c>
      <c r="D110" s="16" t="s">
        <v>149</v>
      </c>
      <c r="E110" s="68" t="s">
        <v>150</v>
      </c>
      <c r="F110" s="64">
        <v>891</v>
      </c>
      <c r="G110" s="66" t="s">
        <v>151</v>
      </c>
      <c r="H110" s="66" t="s">
        <v>152</v>
      </c>
      <c r="I110" s="64">
        <v>540</v>
      </c>
      <c r="J110" s="74">
        <v>251</v>
      </c>
      <c r="K110" s="31" t="s">
        <v>151</v>
      </c>
    </row>
    <row r="111" spans="1:11" ht="39">
      <c r="A111" s="15"/>
      <c r="B111" s="18"/>
      <c r="C111" s="17">
        <v>-150000</v>
      </c>
      <c r="D111" s="16" t="s">
        <v>153</v>
      </c>
      <c r="E111" s="81"/>
      <c r="F111" s="70"/>
      <c r="G111" s="71"/>
      <c r="H111" s="71"/>
      <c r="I111" s="70"/>
      <c r="J111" s="76"/>
      <c r="K111" s="31" t="s">
        <v>151</v>
      </c>
    </row>
    <row r="112" spans="1:11" ht="39">
      <c r="A112" s="15"/>
      <c r="B112" s="18"/>
      <c r="C112" s="17">
        <v>106777</v>
      </c>
      <c r="D112" s="16" t="s">
        <v>154</v>
      </c>
      <c r="E112" s="81"/>
      <c r="F112" s="70"/>
      <c r="G112" s="71"/>
      <c r="H112" s="71"/>
      <c r="I112" s="70"/>
      <c r="J112" s="76"/>
      <c r="K112" s="31" t="s">
        <v>151</v>
      </c>
    </row>
    <row r="113" spans="1:11" ht="39">
      <c r="A113" s="15"/>
      <c r="B113" s="18"/>
      <c r="C113" s="17">
        <v>-150000</v>
      </c>
      <c r="D113" s="16" t="s">
        <v>155</v>
      </c>
      <c r="E113" s="81"/>
      <c r="F113" s="70"/>
      <c r="G113" s="71"/>
      <c r="H113" s="71"/>
      <c r="I113" s="70"/>
      <c r="J113" s="76"/>
      <c r="K113" s="31" t="s">
        <v>151</v>
      </c>
    </row>
    <row r="114" spans="1:11" ht="51.75">
      <c r="A114" s="15"/>
      <c r="B114" s="18"/>
      <c r="C114" s="17">
        <v>672100</v>
      </c>
      <c r="D114" s="16" t="s">
        <v>156</v>
      </c>
      <c r="E114" s="81"/>
      <c r="F114" s="70"/>
      <c r="G114" s="71"/>
      <c r="H114" s="71"/>
      <c r="I114" s="70"/>
      <c r="J114" s="76"/>
      <c r="K114" s="31" t="s">
        <v>151</v>
      </c>
    </row>
    <row r="115" spans="1:11" ht="51.75">
      <c r="A115" s="15"/>
      <c r="B115" s="18"/>
      <c r="C115" s="17">
        <v>627128</v>
      </c>
      <c r="D115" s="16" t="s">
        <v>157</v>
      </c>
      <c r="E115" s="81"/>
      <c r="F115" s="70"/>
      <c r="G115" s="71"/>
      <c r="H115" s="71"/>
      <c r="I115" s="70"/>
      <c r="J115" s="76"/>
      <c r="K115" s="31" t="s">
        <v>151</v>
      </c>
    </row>
    <row r="116" spans="1:11" ht="39">
      <c r="A116" s="15"/>
      <c r="B116" s="18"/>
      <c r="C116" s="17">
        <v>-250000</v>
      </c>
      <c r="D116" s="16" t="s">
        <v>158</v>
      </c>
      <c r="E116" s="81"/>
      <c r="F116" s="70"/>
      <c r="G116" s="71"/>
      <c r="H116" s="71"/>
      <c r="I116" s="70"/>
      <c r="J116" s="76"/>
      <c r="K116" s="31" t="s">
        <v>151</v>
      </c>
    </row>
    <row r="117" spans="1:11" ht="39">
      <c r="A117" s="15"/>
      <c r="B117" s="18"/>
      <c r="C117" s="17">
        <v>158225</v>
      </c>
      <c r="D117" s="16" t="s">
        <v>159</v>
      </c>
      <c r="E117" s="81"/>
      <c r="F117" s="70"/>
      <c r="G117" s="71"/>
      <c r="H117" s="71"/>
      <c r="I117" s="70"/>
      <c r="J117" s="76"/>
      <c r="K117" s="31" t="s">
        <v>151</v>
      </c>
    </row>
    <row r="118" spans="1:11" ht="39">
      <c r="A118" s="15"/>
      <c r="B118" s="18"/>
      <c r="C118" s="17">
        <v>-100000</v>
      </c>
      <c r="D118" s="16" t="s">
        <v>160</v>
      </c>
      <c r="E118" s="81"/>
      <c r="F118" s="70"/>
      <c r="G118" s="71"/>
      <c r="H118" s="71"/>
      <c r="I118" s="70"/>
      <c r="J118" s="76"/>
      <c r="K118" s="31" t="s">
        <v>151</v>
      </c>
    </row>
    <row r="119" spans="1:11" ht="39">
      <c r="A119" s="15"/>
      <c r="B119" s="18"/>
      <c r="C119" s="17">
        <v>-250000</v>
      </c>
      <c r="D119" s="16" t="s">
        <v>161</v>
      </c>
      <c r="E119" s="81"/>
      <c r="F119" s="70"/>
      <c r="G119" s="71"/>
      <c r="H119" s="71"/>
      <c r="I119" s="70"/>
      <c r="J119" s="76"/>
      <c r="K119" s="31" t="s">
        <v>151</v>
      </c>
    </row>
    <row r="120" spans="1:11" ht="39">
      <c r="A120" s="15"/>
      <c r="B120" s="18"/>
      <c r="C120" s="17">
        <v>635088</v>
      </c>
      <c r="D120" s="16" t="s">
        <v>162</v>
      </c>
      <c r="E120" s="80"/>
      <c r="F120" s="65"/>
      <c r="G120" s="67"/>
      <c r="H120" s="67"/>
      <c r="I120" s="65"/>
      <c r="J120" s="75"/>
      <c r="K120" s="31" t="s">
        <v>151</v>
      </c>
    </row>
    <row r="121" spans="1:11" ht="25.5">
      <c r="A121" s="15"/>
      <c r="B121" s="43" t="s">
        <v>163</v>
      </c>
      <c r="C121" s="44">
        <f>SUM(C122:C132)</f>
        <v>15915810</v>
      </c>
      <c r="D121" s="43" t="s">
        <v>164</v>
      </c>
      <c r="E121" s="19"/>
      <c r="F121" s="20"/>
      <c r="G121" s="21"/>
      <c r="H121" s="21"/>
      <c r="I121" s="20"/>
      <c r="J121" s="22"/>
      <c r="K121" s="31"/>
    </row>
    <row r="122" spans="1:11" ht="38.25">
      <c r="A122" s="15"/>
      <c r="B122" s="18"/>
      <c r="C122" s="45">
        <v>2238920</v>
      </c>
      <c r="D122" s="46" t="s">
        <v>165</v>
      </c>
      <c r="E122" s="68" t="s">
        <v>150</v>
      </c>
      <c r="F122" s="64">
        <v>891</v>
      </c>
      <c r="G122" s="66" t="s">
        <v>151</v>
      </c>
      <c r="H122" s="66" t="s">
        <v>166</v>
      </c>
      <c r="I122" s="64">
        <v>540</v>
      </c>
      <c r="J122" s="74">
        <v>251</v>
      </c>
      <c r="K122" s="31" t="s">
        <v>151</v>
      </c>
    </row>
    <row r="123" spans="1:11" ht="38.25">
      <c r="A123" s="15"/>
      <c r="B123" s="18"/>
      <c r="C123" s="45">
        <v>250000</v>
      </c>
      <c r="D123" s="16" t="s">
        <v>167</v>
      </c>
      <c r="E123" s="81"/>
      <c r="F123" s="70"/>
      <c r="G123" s="71"/>
      <c r="H123" s="71"/>
      <c r="I123" s="70"/>
      <c r="J123" s="76"/>
      <c r="K123" s="31" t="s">
        <v>151</v>
      </c>
    </row>
    <row r="124" spans="1:11" ht="39">
      <c r="A124" s="15"/>
      <c r="B124" s="18"/>
      <c r="C124" s="17">
        <v>5746590</v>
      </c>
      <c r="D124" s="16" t="s">
        <v>168</v>
      </c>
      <c r="E124" s="81"/>
      <c r="F124" s="70"/>
      <c r="G124" s="71"/>
      <c r="H124" s="71"/>
      <c r="I124" s="70"/>
      <c r="J124" s="76"/>
      <c r="K124" s="31" t="s">
        <v>151</v>
      </c>
    </row>
    <row r="125" spans="1:11" ht="39">
      <c r="A125" s="15"/>
      <c r="B125" s="18"/>
      <c r="C125" s="17">
        <v>100000</v>
      </c>
      <c r="D125" s="16" t="s">
        <v>169</v>
      </c>
      <c r="E125" s="81"/>
      <c r="F125" s="70"/>
      <c r="G125" s="71"/>
      <c r="H125" s="71"/>
      <c r="I125" s="70"/>
      <c r="J125" s="76"/>
      <c r="K125" s="31" t="s">
        <v>151</v>
      </c>
    </row>
    <row r="126" spans="1:11" ht="39">
      <c r="A126" s="15"/>
      <c r="B126" s="18"/>
      <c r="C126" s="17">
        <v>3130000</v>
      </c>
      <c r="D126" s="16" t="s">
        <v>170</v>
      </c>
      <c r="E126" s="81"/>
      <c r="F126" s="70"/>
      <c r="G126" s="71"/>
      <c r="H126" s="71"/>
      <c r="I126" s="70"/>
      <c r="J126" s="76"/>
      <c r="K126" s="31" t="s">
        <v>151</v>
      </c>
    </row>
    <row r="127" spans="1:11" ht="39">
      <c r="A127" s="15"/>
      <c r="B127" s="18"/>
      <c r="C127" s="17">
        <v>250000</v>
      </c>
      <c r="D127" s="16" t="s">
        <v>171</v>
      </c>
      <c r="E127" s="81"/>
      <c r="F127" s="70"/>
      <c r="G127" s="71"/>
      <c r="H127" s="71"/>
      <c r="I127" s="70"/>
      <c r="J127" s="76"/>
      <c r="K127" s="31" t="s">
        <v>151</v>
      </c>
    </row>
    <row r="128" spans="1:11" ht="39">
      <c r="A128" s="15"/>
      <c r="B128" s="18"/>
      <c r="C128" s="17">
        <v>800000</v>
      </c>
      <c r="D128" s="16" t="s">
        <v>172</v>
      </c>
      <c r="E128" s="81"/>
      <c r="F128" s="70"/>
      <c r="G128" s="71"/>
      <c r="H128" s="71"/>
      <c r="I128" s="70"/>
      <c r="J128" s="76"/>
      <c r="K128" s="31" t="s">
        <v>151</v>
      </c>
    </row>
    <row r="129" spans="1:11" ht="39">
      <c r="A129" s="15"/>
      <c r="B129" s="18"/>
      <c r="C129" s="17">
        <v>1738700</v>
      </c>
      <c r="D129" s="16" t="s">
        <v>173</v>
      </c>
      <c r="E129" s="81"/>
      <c r="F129" s="70"/>
      <c r="G129" s="71"/>
      <c r="H129" s="71"/>
      <c r="I129" s="70"/>
      <c r="J129" s="76"/>
      <c r="K129" s="31" t="s">
        <v>151</v>
      </c>
    </row>
    <row r="130" spans="1:11" ht="39">
      <c r="A130" s="15"/>
      <c r="B130" s="18"/>
      <c r="C130" s="17">
        <v>250000</v>
      </c>
      <c r="D130" s="16" t="s">
        <v>174</v>
      </c>
      <c r="E130" s="81"/>
      <c r="F130" s="70"/>
      <c r="G130" s="71"/>
      <c r="H130" s="71"/>
      <c r="I130" s="70"/>
      <c r="J130" s="76"/>
      <c r="K130" s="31" t="s">
        <v>151</v>
      </c>
    </row>
    <row r="131" spans="1:11" ht="39">
      <c r="A131" s="15"/>
      <c r="B131" s="18"/>
      <c r="C131" s="17">
        <v>1261600</v>
      </c>
      <c r="D131" s="16" t="s">
        <v>175</v>
      </c>
      <c r="E131" s="81"/>
      <c r="F131" s="70"/>
      <c r="G131" s="71"/>
      <c r="H131" s="71"/>
      <c r="I131" s="70"/>
      <c r="J131" s="76"/>
      <c r="K131" s="31" t="s">
        <v>151</v>
      </c>
    </row>
    <row r="132" spans="1:11" ht="39">
      <c r="A132" s="15"/>
      <c r="B132" s="18"/>
      <c r="C132" s="17">
        <v>150000</v>
      </c>
      <c r="D132" s="16" t="s">
        <v>176</v>
      </c>
      <c r="E132" s="80"/>
      <c r="F132" s="65"/>
      <c r="G132" s="67"/>
      <c r="H132" s="67"/>
      <c r="I132" s="65"/>
      <c r="J132" s="75"/>
      <c r="K132" s="31" t="s">
        <v>151</v>
      </c>
    </row>
    <row r="133" spans="1:11" ht="25.5">
      <c r="A133" s="28" t="s">
        <v>177</v>
      </c>
      <c r="B133" s="29" t="s">
        <v>178</v>
      </c>
      <c r="C133" s="30">
        <f>SUM(C134:C135)</f>
        <v>105000</v>
      </c>
      <c r="D133" s="18"/>
      <c r="E133" s="19"/>
      <c r="F133" s="20"/>
      <c r="G133" s="21"/>
      <c r="H133" s="21"/>
      <c r="I133" s="20"/>
      <c r="J133" s="22"/>
    </row>
    <row r="134" spans="1:11" ht="26.25">
      <c r="A134" s="15"/>
      <c r="B134" s="18"/>
      <c r="C134" s="17">
        <v>-45000</v>
      </c>
      <c r="D134" s="16" t="s">
        <v>179</v>
      </c>
      <c r="E134" s="68" t="s">
        <v>150</v>
      </c>
      <c r="F134" s="64">
        <v>891</v>
      </c>
      <c r="G134" s="66" t="s">
        <v>180</v>
      </c>
      <c r="H134" s="66" t="s">
        <v>181</v>
      </c>
      <c r="I134" s="64">
        <v>244</v>
      </c>
      <c r="J134" s="22">
        <v>226</v>
      </c>
      <c r="K134" s="31" t="s">
        <v>180</v>
      </c>
    </row>
    <row r="135" spans="1:11">
      <c r="A135" s="15"/>
      <c r="B135" s="18"/>
      <c r="C135" s="17">
        <v>150000</v>
      </c>
      <c r="D135" s="16" t="s">
        <v>182</v>
      </c>
      <c r="E135" s="80"/>
      <c r="F135" s="65"/>
      <c r="G135" s="67"/>
      <c r="H135" s="67"/>
      <c r="I135" s="65"/>
      <c r="J135" s="22">
        <v>310</v>
      </c>
      <c r="K135" s="31" t="s">
        <v>180</v>
      </c>
    </row>
    <row r="136" spans="1:11" ht="38.25">
      <c r="A136" s="28" t="s">
        <v>183</v>
      </c>
      <c r="B136" s="29" t="s">
        <v>184</v>
      </c>
      <c r="C136" s="30">
        <f>SUM(C137:C138)</f>
        <v>449893</v>
      </c>
      <c r="D136" s="18"/>
      <c r="E136" s="19"/>
      <c r="F136" s="20"/>
      <c r="G136" s="21"/>
      <c r="H136" s="21"/>
      <c r="I136" s="20"/>
      <c r="J136" s="22"/>
    </row>
    <row r="137" spans="1:11">
      <c r="A137" s="15"/>
      <c r="B137" s="18"/>
      <c r="C137" s="17">
        <v>399893</v>
      </c>
      <c r="D137" s="16" t="s">
        <v>185</v>
      </c>
      <c r="E137" s="68" t="s">
        <v>186</v>
      </c>
      <c r="F137" s="64">
        <v>812</v>
      </c>
      <c r="G137" s="66" t="s">
        <v>31</v>
      </c>
      <c r="H137" s="66" t="s">
        <v>187</v>
      </c>
      <c r="I137" s="20">
        <v>111</v>
      </c>
      <c r="J137" s="22">
        <v>211.21299999999999</v>
      </c>
      <c r="K137" s="31" t="s">
        <v>31</v>
      </c>
    </row>
    <row r="138" spans="1:11" ht="26.25">
      <c r="A138" s="15"/>
      <c r="B138" s="18"/>
      <c r="C138" s="17">
        <v>50000</v>
      </c>
      <c r="D138" s="16" t="s">
        <v>188</v>
      </c>
      <c r="E138" s="80"/>
      <c r="F138" s="65"/>
      <c r="G138" s="67"/>
      <c r="H138" s="67"/>
      <c r="I138" s="20">
        <v>244</v>
      </c>
      <c r="J138" s="22">
        <v>310</v>
      </c>
      <c r="K138" s="31" t="s">
        <v>31</v>
      </c>
    </row>
    <row r="139" spans="1:11" ht="25.5">
      <c r="A139" s="27">
        <v>8</v>
      </c>
      <c r="B139" s="23" t="s">
        <v>189</v>
      </c>
      <c r="C139" s="24">
        <f>SUM(C140:C147)</f>
        <v>2777324.38</v>
      </c>
      <c r="D139" s="18"/>
      <c r="E139" s="19"/>
      <c r="F139" s="20"/>
      <c r="G139" s="21"/>
      <c r="H139" s="21"/>
      <c r="I139" s="20"/>
      <c r="J139" s="22"/>
    </row>
    <row r="140" spans="1:11" ht="26.25">
      <c r="A140" s="15"/>
      <c r="B140" s="18"/>
      <c r="C140" s="17">
        <v>673295</v>
      </c>
      <c r="D140" s="16" t="s">
        <v>190</v>
      </c>
      <c r="E140" s="68" t="s">
        <v>186</v>
      </c>
      <c r="F140" s="64">
        <v>812</v>
      </c>
      <c r="G140" s="66" t="s">
        <v>191</v>
      </c>
      <c r="H140" s="66" t="s">
        <v>192</v>
      </c>
      <c r="I140" s="64">
        <v>244</v>
      </c>
      <c r="J140" s="22">
        <v>223</v>
      </c>
      <c r="K140" s="31" t="s">
        <v>191</v>
      </c>
    </row>
    <row r="141" spans="1:11">
      <c r="A141" s="15"/>
      <c r="B141" s="18"/>
      <c r="C141" s="17">
        <v>193537.38</v>
      </c>
      <c r="D141" s="16" t="s">
        <v>193</v>
      </c>
      <c r="E141" s="81"/>
      <c r="F141" s="70"/>
      <c r="G141" s="71"/>
      <c r="H141" s="71"/>
      <c r="I141" s="70"/>
      <c r="J141" s="22">
        <v>221</v>
      </c>
      <c r="K141" s="31" t="s">
        <v>191</v>
      </c>
    </row>
    <row r="142" spans="1:11" ht="39">
      <c r="A142" s="15"/>
      <c r="B142" s="18"/>
      <c r="C142" s="17">
        <v>221392</v>
      </c>
      <c r="D142" s="16" t="s">
        <v>194</v>
      </c>
      <c r="E142" s="81"/>
      <c r="F142" s="70"/>
      <c r="G142" s="71"/>
      <c r="H142" s="71"/>
      <c r="I142" s="70"/>
      <c r="J142" s="22">
        <v>225</v>
      </c>
      <c r="K142" s="31" t="s">
        <v>191</v>
      </c>
    </row>
    <row r="143" spans="1:11" ht="39">
      <c r="A143" s="15"/>
      <c r="B143" s="18"/>
      <c r="C143" s="17">
        <v>483384</v>
      </c>
      <c r="D143" s="16" t="s">
        <v>195</v>
      </c>
      <c r="E143" s="81"/>
      <c r="F143" s="70"/>
      <c r="G143" s="71"/>
      <c r="H143" s="71"/>
      <c r="I143" s="70"/>
      <c r="J143" s="22">
        <v>226</v>
      </c>
      <c r="K143" s="31" t="s">
        <v>191</v>
      </c>
    </row>
    <row r="144" spans="1:11" ht="26.25">
      <c r="A144" s="15"/>
      <c r="B144" s="18"/>
      <c r="C144" s="17">
        <v>370000</v>
      </c>
      <c r="D144" s="16" t="s">
        <v>196</v>
      </c>
      <c r="E144" s="81"/>
      <c r="F144" s="70"/>
      <c r="G144" s="71"/>
      <c r="H144" s="71"/>
      <c r="I144" s="70"/>
      <c r="J144" s="22">
        <v>310</v>
      </c>
      <c r="K144" s="31" t="s">
        <v>191</v>
      </c>
    </row>
    <row r="145" spans="1:11">
      <c r="A145" s="15"/>
      <c r="B145" s="18"/>
      <c r="C145" s="17">
        <v>50000</v>
      </c>
      <c r="D145" s="16" t="s">
        <v>197</v>
      </c>
      <c r="E145" s="81"/>
      <c r="F145" s="70"/>
      <c r="G145" s="71"/>
      <c r="H145" s="71"/>
      <c r="I145" s="70"/>
      <c r="J145" s="22">
        <v>310</v>
      </c>
      <c r="K145" s="31" t="s">
        <v>191</v>
      </c>
    </row>
    <row r="146" spans="1:11" ht="26.25">
      <c r="A146" s="15"/>
      <c r="B146" s="18"/>
      <c r="C146" s="17">
        <v>710655</v>
      </c>
      <c r="D146" s="16" t="s">
        <v>198</v>
      </c>
      <c r="E146" s="81"/>
      <c r="F146" s="70"/>
      <c r="G146" s="71"/>
      <c r="H146" s="67"/>
      <c r="I146" s="70"/>
      <c r="J146" s="22">
        <v>340</v>
      </c>
      <c r="K146" s="31" t="s">
        <v>191</v>
      </c>
    </row>
    <row r="147" spans="1:11" ht="26.25">
      <c r="A147" s="47"/>
      <c r="B147" s="48"/>
      <c r="C147" s="49">
        <v>75061</v>
      </c>
      <c r="D147" s="50" t="s">
        <v>199</v>
      </c>
      <c r="E147" s="84"/>
      <c r="F147" s="85"/>
      <c r="G147" s="86"/>
      <c r="H147" s="51" t="s">
        <v>200</v>
      </c>
      <c r="I147" s="85"/>
      <c r="J147" s="52">
        <v>226</v>
      </c>
      <c r="K147" s="31" t="s">
        <v>191</v>
      </c>
    </row>
  </sheetData>
  <autoFilter ref="F1:K147"/>
  <mergeCells count="95">
    <mergeCell ref="E137:E138"/>
    <mergeCell ref="F137:F138"/>
    <mergeCell ref="G137:G138"/>
    <mergeCell ref="H137:H138"/>
    <mergeCell ref="E140:E147"/>
    <mergeCell ref="F140:F147"/>
    <mergeCell ref="G140:G147"/>
    <mergeCell ref="H140:H146"/>
    <mergeCell ref="I140:I147"/>
    <mergeCell ref="E134:E135"/>
    <mergeCell ref="F134:F135"/>
    <mergeCell ref="G134:G135"/>
    <mergeCell ref="H134:H135"/>
    <mergeCell ref="I134:I135"/>
    <mergeCell ref="I122:I132"/>
    <mergeCell ref="J122:J132"/>
    <mergeCell ref="E110:E120"/>
    <mergeCell ref="F110:F120"/>
    <mergeCell ref="G110:G120"/>
    <mergeCell ref="H110:H120"/>
    <mergeCell ref="I110:I120"/>
    <mergeCell ref="J110:J120"/>
    <mergeCell ref="E122:E132"/>
    <mergeCell ref="F122:F132"/>
    <mergeCell ref="G122:G132"/>
    <mergeCell ref="H122:H132"/>
    <mergeCell ref="I84:I85"/>
    <mergeCell ref="I87:I90"/>
    <mergeCell ref="I92:I102"/>
    <mergeCell ref="E104:E106"/>
    <mergeCell ref="F104:F106"/>
    <mergeCell ref="H104:H106"/>
    <mergeCell ref="H84:H99"/>
    <mergeCell ref="E78:E81"/>
    <mergeCell ref="F78:F81"/>
    <mergeCell ref="G78:G81"/>
    <mergeCell ref="E84:E102"/>
    <mergeCell ref="F84:F102"/>
    <mergeCell ref="J47:J48"/>
    <mergeCell ref="D51:D52"/>
    <mergeCell ref="E51:E76"/>
    <mergeCell ref="F51:F76"/>
    <mergeCell ref="G51:G52"/>
    <mergeCell ref="H51:H76"/>
    <mergeCell ref="I51:I76"/>
    <mergeCell ref="G54:G63"/>
    <mergeCell ref="D56:D57"/>
    <mergeCell ref="H47:H48"/>
    <mergeCell ref="D62:D63"/>
    <mergeCell ref="G64:G65"/>
    <mergeCell ref="G66:G76"/>
    <mergeCell ref="D67:D68"/>
    <mergeCell ref="D69:D70"/>
    <mergeCell ref="D72:D73"/>
    <mergeCell ref="H39:H42"/>
    <mergeCell ref="I39:I42"/>
    <mergeCell ref="E44:E45"/>
    <mergeCell ref="F44:F48"/>
    <mergeCell ref="G44:G45"/>
    <mergeCell ref="E47:E48"/>
    <mergeCell ref="G47:G48"/>
    <mergeCell ref="I47:I48"/>
    <mergeCell ref="J39:J42"/>
    <mergeCell ref="J30:J31"/>
    <mergeCell ref="E34:E37"/>
    <mergeCell ref="F34:F37"/>
    <mergeCell ref="G34:G37"/>
    <mergeCell ref="H34:H37"/>
    <mergeCell ref="I34:I37"/>
    <mergeCell ref="J34:J37"/>
    <mergeCell ref="E30:E31"/>
    <mergeCell ref="F30:F31"/>
    <mergeCell ref="G30:G31"/>
    <mergeCell ref="H30:H31"/>
    <mergeCell ref="I30:I31"/>
    <mergeCell ref="E39:E42"/>
    <mergeCell ref="F39:F42"/>
    <mergeCell ref="G39:G42"/>
    <mergeCell ref="J20:J21"/>
    <mergeCell ref="H23:H24"/>
    <mergeCell ref="I23:I24"/>
    <mergeCell ref="J23:J24"/>
    <mergeCell ref="F27:F28"/>
    <mergeCell ref="I16:I17"/>
    <mergeCell ref="E20:E24"/>
    <mergeCell ref="F20:F24"/>
    <mergeCell ref="G20:G24"/>
    <mergeCell ref="H20:H21"/>
    <mergeCell ref="I20:I21"/>
    <mergeCell ref="H16:H17"/>
    <mergeCell ref="A5:E5"/>
    <mergeCell ref="D16:D17"/>
    <mergeCell ref="E16:E17"/>
    <mergeCell ref="F16:F17"/>
    <mergeCell ref="G16:G17"/>
  </mergeCells>
  <pageMargins left="0.70866141732283472" right="0.70866141732283472" top="0.74803149606299213" bottom="0.35433070866141736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4" sqref="C14"/>
    </sheetView>
  </sheetViews>
  <sheetFormatPr defaultRowHeight="12.75"/>
  <cols>
    <col min="1" max="1" width="31.85546875" style="2" customWidth="1"/>
    <col min="2" max="2" width="14.42578125" style="1" customWidth="1"/>
    <col min="3" max="256" width="9.140625" style="1"/>
    <col min="257" max="257" width="31.85546875" style="1" customWidth="1"/>
    <col min="258" max="258" width="14.42578125" style="1" customWidth="1"/>
    <col min="259" max="512" width="9.140625" style="1"/>
    <col min="513" max="513" width="31.85546875" style="1" customWidth="1"/>
    <col min="514" max="514" width="14.42578125" style="1" customWidth="1"/>
    <col min="515" max="768" width="9.140625" style="1"/>
    <col min="769" max="769" width="31.85546875" style="1" customWidth="1"/>
    <col min="770" max="770" width="14.42578125" style="1" customWidth="1"/>
    <col min="771" max="1024" width="9.140625" style="1"/>
    <col min="1025" max="1025" width="31.85546875" style="1" customWidth="1"/>
    <col min="1026" max="1026" width="14.42578125" style="1" customWidth="1"/>
    <col min="1027" max="1280" width="9.140625" style="1"/>
    <col min="1281" max="1281" width="31.85546875" style="1" customWidth="1"/>
    <col min="1282" max="1282" width="14.42578125" style="1" customWidth="1"/>
    <col min="1283" max="1536" width="9.140625" style="1"/>
    <col min="1537" max="1537" width="31.85546875" style="1" customWidth="1"/>
    <col min="1538" max="1538" width="14.42578125" style="1" customWidth="1"/>
    <col min="1539" max="1792" width="9.140625" style="1"/>
    <col min="1793" max="1793" width="31.85546875" style="1" customWidth="1"/>
    <col min="1794" max="1794" width="14.42578125" style="1" customWidth="1"/>
    <col min="1795" max="2048" width="9.140625" style="1"/>
    <col min="2049" max="2049" width="31.85546875" style="1" customWidth="1"/>
    <col min="2050" max="2050" width="14.42578125" style="1" customWidth="1"/>
    <col min="2051" max="2304" width="9.140625" style="1"/>
    <col min="2305" max="2305" width="31.85546875" style="1" customWidth="1"/>
    <col min="2306" max="2306" width="14.42578125" style="1" customWidth="1"/>
    <col min="2307" max="2560" width="9.140625" style="1"/>
    <col min="2561" max="2561" width="31.85546875" style="1" customWidth="1"/>
    <col min="2562" max="2562" width="14.42578125" style="1" customWidth="1"/>
    <col min="2563" max="2816" width="9.140625" style="1"/>
    <col min="2817" max="2817" width="31.85546875" style="1" customWidth="1"/>
    <col min="2818" max="2818" width="14.42578125" style="1" customWidth="1"/>
    <col min="2819" max="3072" width="9.140625" style="1"/>
    <col min="3073" max="3073" width="31.85546875" style="1" customWidth="1"/>
    <col min="3074" max="3074" width="14.42578125" style="1" customWidth="1"/>
    <col min="3075" max="3328" width="9.140625" style="1"/>
    <col min="3329" max="3329" width="31.85546875" style="1" customWidth="1"/>
    <col min="3330" max="3330" width="14.42578125" style="1" customWidth="1"/>
    <col min="3331" max="3584" width="9.140625" style="1"/>
    <col min="3585" max="3585" width="31.85546875" style="1" customWidth="1"/>
    <col min="3586" max="3586" width="14.42578125" style="1" customWidth="1"/>
    <col min="3587" max="3840" width="9.140625" style="1"/>
    <col min="3841" max="3841" width="31.85546875" style="1" customWidth="1"/>
    <col min="3842" max="3842" width="14.42578125" style="1" customWidth="1"/>
    <col min="3843" max="4096" width="9.140625" style="1"/>
    <col min="4097" max="4097" width="31.85546875" style="1" customWidth="1"/>
    <col min="4098" max="4098" width="14.42578125" style="1" customWidth="1"/>
    <col min="4099" max="4352" width="9.140625" style="1"/>
    <col min="4353" max="4353" width="31.85546875" style="1" customWidth="1"/>
    <col min="4354" max="4354" width="14.42578125" style="1" customWidth="1"/>
    <col min="4355" max="4608" width="9.140625" style="1"/>
    <col min="4609" max="4609" width="31.85546875" style="1" customWidth="1"/>
    <col min="4610" max="4610" width="14.42578125" style="1" customWidth="1"/>
    <col min="4611" max="4864" width="9.140625" style="1"/>
    <col min="4865" max="4865" width="31.85546875" style="1" customWidth="1"/>
    <col min="4866" max="4866" width="14.42578125" style="1" customWidth="1"/>
    <col min="4867" max="5120" width="9.140625" style="1"/>
    <col min="5121" max="5121" width="31.85546875" style="1" customWidth="1"/>
    <col min="5122" max="5122" width="14.42578125" style="1" customWidth="1"/>
    <col min="5123" max="5376" width="9.140625" style="1"/>
    <col min="5377" max="5377" width="31.85546875" style="1" customWidth="1"/>
    <col min="5378" max="5378" width="14.42578125" style="1" customWidth="1"/>
    <col min="5379" max="5632" width="9.140625" style="1"/>
    <col min="5633" max="5633" width="31.85546875" style="1" customWidth="1"/>
    <col min="5634" max="5634" width="14.42578125" style="1" customWidth="1"/>
    <col min="5635" max="5888" width="9.140625" style="1"/>
    <col min="5889" max="5889" width="31.85546875" style="1" customWidth="1"/>
    <col min="5890" max="5890" width="14.42578125" style="1" customWidth="1"/>
    <col min="5891" max="6144" width="9.140625" style="1"/>
    <col min="6145" max="6145" width="31.85546875" style="1" customWidth="1"/>
    <col min="6146" max="6146" width="14.42578125" style="1" customWidth="1"/>
    <col min="6147" max="6400" width="9.140625" style="1"/>
    <col min="6401" max="6401" width="31.85546875" style="1" customWidth="1"/>
    <col min="6402" max="6402" width="14.42578125" style="1" customWidth="1"/>
    <col min="6403" max="6656" width="9.140625" style="1"/>
    <col min="6657" max="6657" width="31.85546875" style="1" customWidth="1"/>
    <col min="6658" max="6658" width="14.42578125" style="1" customWidth="1"/>
    <col min="6659" max="6912" width="9.140625" style="1"/>
    <col min="6913" max="6913" width="31.85546875" style="1" customWidth="1"/>
    <col min="6914" max="6914" width="14.42578125" style="1" customWidth="1"/>
    <col min="6915" max="7168" width="9.140625" style="1"/>
    <col min="7169" max="7169" width="31.85546875" style="1" customWidth="1"/>
    <col min="7170" max="7170" width="14.42578125" style="1" customWidth="1"/>
    <col min="7171" max="7424" width="9.140625" style="1"/>
    <col min="7425" max="7425" width="31.85546875" style="1" customWidth="1"/>
    <col min="7426" max="7426" width="14.42578125" style="1" customWidth="1"/>
    <col min="7427" max="7680" width="9.140625" style="1"/>
    <col min="7681" max="7681" width="31.85546875" style="1" customWidth="1"/>
    <col min="7682" max="7682" width="14.42578125" style="1" customWidth="1"/>
    <col min="7683" max="7936" width="9.140625" style="1"/>
    <col min="7937" max="7937" width="31.85546875" style="1" customWidth="1"/>
    <col min="7938" max="7938" width="14.42578125" style="1" customWidth="1"/>
    <col min="7939" max="8192" width="9.140625" style="1"/>
    <col min="8193" max="8193" width="31.85546875" style="1" customWidth="1"/>
    <col min="8194" max="8194" width="14.42578125" style="1" customWidth="1"/>
    <col min="8195" max="8448" width="9.140625" style="1"/>
    <col min="8449" max="8449" width="31.85546875" style="1" customWidth="1"/>
    <col min="8450" max="8450" width="14.42578125" style="1" customWidth="1"/>
    <col min="8451" max="8704" width="9.140625" style="1"/>
    <col min="8705" max="8705" width="31.85546875" style="1" customWidth="1"/>
    <col min="8706" max="8706" width="14.42578125" style="1" customWidth="1"/>
    <col min="8707" max="8960" width="9.140625" style="1"/>
    <col min="8961" max="8961" width="31.85546875" style="1" customWidth="1"/>
    <col min="8962" max="8962" width="14.42578125" style="1" customWidth="1"/>
    <col min="8963" max="9216" width="9.140625" style="1"/>
    <col min="9217" max="9217" width="31.85546875" style="1" customWidth="1"/>
    <col min="9218" max="9218" width="14.42578125" style="1" customWidth="1"/>
    <col min="9219" max="9472" width="9.140625" style="1"/>
    <col min="9473" max="9473" width="31.85546875" style="1" customWidth="1"/>
    <col min="9474" max="9474" width="14.42578125" style="1" customWidth="1"/>
    <col min="9475" max="9728" width="9.140625" style="1"/>
    <col min="9729" max="9729" width="31.85546875" style="1" customWidth="1"/>
    <col min="9730" max="9730" width="14.42578125" style="1" customWidth="1"/>
    <col min="9731" max="9984" width="9.140625" style="1"/>
    <col min="9985" max="9985" width="31.85546875" style="1" customWidth="1"/>
    <col min="9986" max="9986" width="14.42578125" style="1" customWidth="1"/>
    <col min="9987" max="10240" width="9.140625" style="1"/>
    <col min="10241" max="10241" width="31.85546875" style="1" customWidth="1"/>
    <col min="10242" max="10242" width="14.42578125" style="1" customWidth="1"/>
    <col min="10243" max="10496" width="9.140625" style="1"/>
    <col min="10497" max="10497" width="31.85546875" style="1" customWidth="1"/>
    <col min="10498" max="10498" width="14.42578125" style="1" customWidth="1"/>
    <col min="10499" max="10752" width="9.140625" style="1"/>
    <col min="10753" max="10753" width="31.85546875" style="1" customWidth="1"/>
    <col min="10754" max="10754" width="14.42578125" style="1" customWidth="1"/>
    <col min="10755" max="11008" width="9.140625" style="1"/>
    <col min="11009" max="11009" width="31.85546875" style="1" customWidth="1"/>
    <col min="11010" max="11010" width="14.42578125" style="1" customWidth="1"/>
    <col min="11011" max="11264" width="9.140625" style="1"/>
    <col min="11265" max="11265" width="31.85546875" style="1" customWidth="1"/>
    <col min="11266" max="11266" width="14.42578125" style="1" customWidth="1"/>
    <col min="11267" max="11520" width="9.140625" style="1"/>
    <col min="11521" max="11521" width="31.85546875" style="1" customWidth="1"/>
    <col min="11522" max="11522" width="14.42578125" style="1" customWidth="1"/>
    <col min="11523" max="11776" width="9.140625" style="1"/>
    <col min="11777" max="11777" width="31.85546875" style="1" customWidth="1"/>
    <col min="11778" max="11778" width="14.42578125" style="1" customWidth="1"/>
    <col min="11779" max="12032" width="9.140625" style="1"/>
    <col min="12033" max="12033" width="31.85546875" style="1" customWidth="1"/>
    <col min="12034" max="12034" width="14.42578125" style="1" customWidth="1"/>
    <col min="12035" max="12288" width="9.140625" style="1"/>
    <col min="12289" max="12289" width="31.85546875" style="1" customWidth="1"/>
    <col min="12290" max="12290" width="14.42578125" style="1" customWidth="1"/>
    <col min="12291" max="12544" width="9.140625" style="1"/>
    <col min="12545" max="12545" width="31.85546875" style="1" customWidth="1"/>
    <col min="12546" max="12546" width="14.42578125" style="1" customWidth="1"/>
    <col min="12547" max="12800" width="9.140625" style="1"/>
    <col min="12801" max="12801" width="31.85546875" style="1" customWidth="1"/>
    <col min="12802" max="12802" width="14.42578125" style="1" customWidth="1"/>
    <col min="12803" max="13056" width="9.140625" style="1"/>
    <col min="13057" max="13057" width="31.85546875" style="1" customWidth="1"/>
    <col min="13058" max="13058" width="14.42578125" style="1" customWidth="1"/>
    <col min="13059" max="13312" width="9.140625" style="1"/>
    <col min="13313" max="13313" width="31.85546875" style="1" customWidth="1"/>
    <col min="13314" max="13314" width="14.42578125" style="1" customWidth="1"/>
    <col min="13315" max="13568" width="9.140625" style="1"/>
    <col min="13569" max="13569" width="31.85546875" style="1" customWidth="1"/>
    <col min="13570" max="13570" width="14.42578125" style="1" customWidth="1"/>
    <col min="13571" max="13824" width="9.140625" style="1"/>
    <col min="13825" max="13825" width="31.85546875" style="1" customWidth="1"/>
    <col min="13826" max="13826" width="14.42578125" style="1" customWidth="1"/>
    <col min="13827" max="14080" width="9.140625" style="1"/>
    <col min="14081" max="14081" width="31.85546875" style="1" customWidth="1"/>
    <col min="14082" max="14082" width="14.42578125" style="1" customWidth="1"/>
    <col min="14083" max="14336" width="9.140625" style="1"/>
    <col min="14337" max="14337" width="31.85546875" style="1" customWidth="1"/>
    <col min="14338" max="14338" width="14.42578125" style="1" customWidth="1"/>
    <col min="14339" max="14592" width="9.140625" style="1"/>
    <col min="14593" max="14593" width="31.85546875" style="1" customWidth="1"/>
    <col min="14594" max="14594" width="14.42578125" style="1" customWidth="1"/>
    <col min="14595" max="14848" width="9.140625" style="1"/>
    <col min="14849" max="14849" width="31.85546875" style="1" customWidth="1"/>
    <col min="14850" max="14850" width="14.42578125" style="1" customWidth="1"/>
    <col min="14851" max="15104" width="9.140625" style="1"/>
    <col min="15105" max="15105" width="31.85546875" style="1" customWidth="1"/>
    <col min="15106" max="15106" width="14.42578125" style="1" customWidth="1"/>
    <col min="15107" max="15360" width="9.140625" style="1"/>
    <col min="15361" max="15361" width="31.85546875" style="1" customWidth="1"/>
    <col min="15362" max="15362" width="14.42578125" style="1" customWidth="1"/>
    <col min="15363" max="15616" width="9.140625" style="1"/>
    <col min="15617" max="15617" width="31.85546875" style="1" customWidth="1"/>
    <col min="15618" max="15618" width="14.42578125" style="1" customWidth="1"/>
    <col min="15619" max="15872" width="9.140625" style="1"/>
    <col min="15873" max="15873" width="31.85546875" style="1" customWidth="1"/>
    <col min="15874" max="15874" width="14.42578125" style="1" customWidth="1"/>
    <col min="15875" max="16128" width="9.140625" style="1"/>
    <col min="16129" max="16129" width="31.85546875" style="1" customWidth="1"/>
    <col min="16130" max="16130" width="14.42578125" style="1" customWidth="1"/>
    <col min="16131" max="16384" width="9.140625" style="1"/>
  </cols>
  <sheetData>
    <row r="1" spans="1:3">
      <c r="A1" s="53" t="s">
        <v>201</v>
      </c>
    </row>
    <row r="2" spans="1:3">
      <c r="A2" s="54" t="s">
        <v>202</v>
      </c>
      <c r="B2" s="55">
        <v>2882.3</v>
      </c>
      <c r="C2" s="1">
        <v>4.9000000000000004</v>
      </c>
    </row>
    <row r="3" spans="1:3" ht="22.5">
      <c r="A3" s="54" t="s">
        <v>203</v>
      </c>
      <c r="B3" s="55">
        <v>5241.2</v>
      </c>
      <c r="C3" s="1">
        <v>8.9</v>
      </c>
    </row>
    <row r="4" spans="1:3">
      <c r="A4" s="54" t="s">
        <v>204</v>
      </c>
      <c r="B4" s="55">
        <v>1447.3</v>
      </c>
      <c r="C4" s="1">
        <v>2.5</v>
      </c>
    </row>
    <row r="5" spans="1:3">
      <c r="A5" s="54" t="s">
        <v>205</v>
      </c>
      <c r="B5" s="55">
        <v>18443.5</v>
      </c>
      <c r="C5" s="1">
        <v>31.6</v>
      </c>
    </row>
    <row r="6" spans="1:3">
      <c r="A6" s="54" t="s">
        <v>206</v>
      </c>
      <c r="B6" s="55">
        <v>21999.7</v>
      </c>
      <c r="C6" s="1">
        <v>37.5</v>
      </c>
    </row>
    <row r="7" spans="1:3" ht="15">
      <c r="A7" s="54" t="s">
        <v>207</v>
      </c>
      <c r="B7" s="56">
        <v>5957.4</v>
      </c>
      <c r="C7" s="1">
        <v>10.199999999999999</v>
      </c>
    </row>
    <row r="8" spans="1:3" ht="15">
      <c r="A8" s="54" t="s">
        <v>208</v>
      </c>
      <c r="B8" s="56">
        <v>110</v>
      </c>
      <c r="C8" s="1">
        <v>0.2</v>
      </c>
    </row>
    <row r="9" spans="1:3" ht="15">
      <c r="A9" s="54" t="s">
        <v>209</v>
      </c>
      <c r="B9" s="56">
        <v>2457.9</v>
      </c>
      <c r="C9" s="1">
        <v>4.2</v>
      </c>
    </row>
    <row r="10" spans="1:3" ht="15">
      <c r="A10" s="57" t="s">
        <v>210</v>
      </c>
      <c r="B10" s="56">
        <f>SUM(B2:B9)</f>
        <v>58539.3</v>
      </c>
      <c r="C10" s="56">
        <f>SUM(C2:C9)</f>
        <v>100.00000000000001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расшифровка К2</vt:lpstr>
      <vt:lpstr>диаграмма (2)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2014-06-10T08:57:47Z</dcterms:modified>
</cp:coreProperties>
</file>