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ИСПОЛНЕНИЕ за 2024 год\Проект Решения с прилож и док\"/>
    </mc:Choice>
  </mc:AlternateContent>
  <bookViews>
    <workbookView xWindow="360" yWindow="270" windowWidth="14940" windowHeight="9150"/>
  </bookViews>
  <sheets>
    <sheet name="прилож 1и" sheetId="11" r:id="rId1"/>
    <sheet name="прилож 2д" sheetId="13" r:id="rId2"/>
    <sheet name="прилож 3ф" sheetId="1" r:id="rId3"/>
    <sheet name="прилож 4в" sheetId="2" r:id="rId4"/>
    <sheet name="прилож 5ц" sheetId="3" r:id="rId5"/>
    <sheet name="прилож 6 кв" sheetId="4" r:id="rId6"/>
    <sheet name="прилож 7рв" sheetId="5" r:id="rId7"/>
    <sheet name="прилож 8сб" sheetId="6" r:id="rId8"/>
    <sheet name="прилож 9тко" sheetId="7" r:id="rId9"/>
    <sheet name="прилож 10 пп" sheetId="8" r:id="rId10"/>
    <sheet name="прилож 11 гр" sheetId="9" r:id="rId11"/>
    <sheet name="прилож 12гс" sheetId="10" r:id="rId12"/>
    <sheet name="прилож 13пзм" sheetId="12" r:id="rId13"/>
  </sheets>
  <definedNames>
    <definedName name="_xlnm._FilterDatabase" localSheetId="10" hidden="1">'прилож 11 гр'!$A$9:$F$77</definedName>
    <definedName name="_xlnm._FilterDatabase" localSheetId="11" hidden="1">'прилож 12гс'!$A$9:$E$73</definedName>
    <definedName name="_xlnm._FilterDatabase" localSheetId="1" hidden="1">'прилож 2д'!$B$8:$I$238</definedName>
    <definedName name="_xlnm._FilterDatabase" localSheetId="2" hidden="1">'прилож 3ф'!$A$8:$G$56</definedName>
    <definedName name="_xlnm._FilterDatabase" localSheetId="3" hidden="1">'прилож 4в'!$A$8:$J$848</definedName>
    <definedName name="_xlnm._FilterDatabase" localSheetId="4" hidden="1">'прилож 5ц'!$A$9:$I$911</definedName>
    <definedName name="APPT" localSheetId="9">'прилож 10 пп'!$A$15</definedName>
    <definedName name="APPT" localSheetId="10">'прилож 11 гр'!$A$14</definedName>
    <definedName name="APPT" localSheetId="11">'прилож 12гс'!#REF!</definedName>
    <definedName name="APPT" localSheetId="2">'прилож 3ф'!$A$16</definedName>
    <definedName name="APPT" localSheetId="3">'прилож 4в'!$A$15</definedName>
    <definedName name="APPT" localSheetId="4">'прилож 5ц'!$A$16</definedName>
    <definedName name="APPT" localSheetId="5">'прилож 6 кв'!$A$14</definedName>
    <definedName name="APPT" localSheetId="6">'прилож 7рв'!$A$15</definedName>
    <definedName name="APPT" localSheetId="7">'прилож 8сб'!$A$15</definedName>
    <definedName name="APPT" localSheetId="8">'прилож 9тко'!$A$15</definedName>
    <definedName name="FIO" localSheetId="9">'прилож 10 пп'!$F$15</definedName>
    <definedName name="FIO" localSheetId="10">'прилож 11 гр'!$D$14</definedName>
    <definedName name="FIO" localSheetId="11">'прилож 12гс'!$D$14</definedName>
    <definedName name="FIO" localSheetId="2">'прилож 3ф'!$F$16</definedName>
    <definedName name="FIO" localSheetId="3">'прилож 4в'!$F$15</definedName>
    <definedName name="FIO" localSheetId="4">'прилож 5ц'!$F$16</definedName>
    <definedName name="FIO" localSheetId="5">'прилож 6 кв'!$F$14</definedName>
    <definedName name="FIO" localSheetId="6">'прилож 7рв'!$F$15</definedName>
    <definedName name="FIO" localSheetId="7">'прилож 8сб'!$F$15</definedName>
    <definedName name="FIO" localSheetId="8">'прилож 9тко'!$F$15</definedName>
    <definedName name="LAST_CELL" localSheetId="9">'прилож 10 пп'!$J$21</definedName>
    <definedName name="LAST_CELL" localSheetId="10">'прилож 11 гр'!$H$81</definedName>
    <definedName name="LAST_CELL" localSheetId="11">'прилож 12гс'!$H$78</definedName>
    <definedName name="LAST_CELL" localSheetId="2">'прилож 3ф'!$J$61</definedName>
    <definedName name="LAST_CELL" localSheetId="3">'прилож 4в'!$J$853</definedName>
    <definedName name="LAST_CELL" localSheetId="4">'прилож 5ц'!$J$916</definedName>
    <definedName name="LAST_CELL" localSheetId="5">'прилож 6 кв'!$J$22</definedName>
    <definedName name="LAST_CELL" localSheetId="6">'прилож 7рв'!$J$23</definedName>
    <definedName name="LAST_CELL" localSheetId="7">'прилож 8сб'!$J$23</definedName>
    <definedName name="LAST_CELL" localSheetId="8">'прилож 9тко'!$J$23</definedName>
    <definedName name="SIGN" localSheetId="9">'прилож 10 пп'!$A$15:$H$16</definedName>
    <definedName name="SIGN" localSheetId="10">'прилож 11 гр'!$A$14:$F$15</definedName>
    <definedName name="SIGN" localSheetId="11">'прилож 12гс'!$A$14:$F$15</definedName>
    <definedName name="SIGN" localSheetId="2">'прилож 3ф'!$A$16:$H$17</definedName>
    <definedName name="SIGN" localSheetId="3">'прилож 4в'!$A$15:$H$16</definedName>
    <definedName name="SIGN" localSheetId="4">'прилож 5ц'!$A$16:$H$17</definedName>
    <definedName name="SIGN" localSheetId="5">'прилож 6 кв'!$A$14:$H$15</definedName>
    <definedName name="SIGN" localSheetId="6">'прилож 7рв'!$A$15:$H$16</definedName>
    <definedName name="SIGN" localSheetId="7">'прилож 8сб'!$A$15:$H$16</definedName>
    <definedName name="SIGN" localSheetId="8">'прилож 9тко'!$A$15:$H$16</definedName>
    <definedName name="_xlnm.Print_Titles" localSheetId="9">'прилож 10 пп'!$8:$8</definedName>
    <definedName name="_xlnm.Print_Titles" localSheetId="10">'прилож 11 гр'!$9:$9</definedName>
    <definedName name="_xlnm.Print_Titles" localSheetId="11">'прилож 12гс'!$9:$9</definedName>
    <definedName name="_xlnm.Print_Titles" localSheetId="0">'прилож 1и'!$8:$8</definedName>
    <definedName name="_xlnm.Print_Titles" localSheetId="1">'прилож 2д'!$11:$11</definedName>
    <definedName name="_xlnm.Print_Titles" localSheetId="2">'прилож 3ф'!$8:$8</definedName>
    <definedName name="_xlnm.Print_Titles" localSheetId="3">'прилож 4в'!$8:$8</definedName>
    <definedName name="_xlnm.Print_Titles" localSheetId="4">'прилож 5ц'!$9:$9</definedName>
    <definedName name="_xlnm.Print_Titles" localSheetId="5">'прилож 6 кв'!$7:$7</definedName>
    <definedName name="_xlnm.Print_Titles" localSheetId="6">'прилож 7рв'!$8:$8</definedName>
    <definedName name="_xlnm.Print_Titles" localSheetId="7">'прилож 8сб'!$8:$8</definedName>
    <definedName name="_xlnm.Print_Titles" localSheetId="8">'прилож 9тко'!$8:$8</definedName>
  </definedNames>
  <calcPr calcId="152511"/>
</workbook>
</file>

<file path=xl/calcChain.xml><?xml version="1.0" encoding="utf-8"?>
<calcChain xmlns="http://schemas.openxmlformats.org/spreadsheetml/2006/main">
  <c r="A13" i="13" l="1"/>
  <c r="A14" i="13"/>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4" i="13" s="1"/>
  <c r="A45" i="13" s="1"/>
  <c r="A46" i="13" s="1"/>
  <c r="A47" i="13" s="1"/>
  <c r="A51" i="13" s="1"/>
  <c r="A52" i="13" s="1"/>
  <c r="A53" i="13" s="1"/>
  <c r="A54" i="13" s="1"/>
  <c r="A55" i="13" s="1"/>
  <c r="A56" i="13" s="1"/>
  <c r="A57" i="13" s="1"/>
  <c r="A58" i="13" s="1"/>
  <c r="A59" i="13" s="1"/>
  <c r="A60" i="13" s="1"/>
  <c r="A61" i="13" s="1"/>
  <c r="A68" i="13" s="1"/>
  <c r="A69" i="13" s="1"/>
  <c r="A70" i="13" s="1"/>
  <c r="A71" i="13" s="1"/>
  <c r="A72" i="13" s="1"/>
  <c r="A73" i="13" s="1"/>
  <c r="A74" i="13" s="1"/>
  <c r="A75" i="13" s="1"/>
  <c r="A76" i="13" s="1"/>
  <c r="A77" i="13" s="1"/>
  <c r="A78" i="13" s="1"/>
  <c r="A79"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5" i="13" s="1"/>
  <c r="A107" i="13" s="1"/>
  <c r="A108" i="13" s="1"/>
  <c r="A109" i="13" s="1"/>
  <c r="A110" i="13" s="1"/>
  <c r="A111" i="13" s="1"/>
  <c r="A112" i="13" s="1"/>
  <c r="A113" i="13" s="1"/>
  <c r="A114" i="13" s="1"/>
  <c r="A115" i="13" s="1"/>
  <c r="A116" i="13" s="1"/>
  <c r="A127" i="13" s="1"/>
  <c r="A128" i="13" s="1"/>
  <c r="A129" i="13" s="1"/>
  <c r="A130" i="13" s="1"/>
  <c r="A131" i="13" s="1"/>
  <c r="A132" i="13" s="1"/>
  <c r="A133" i="13" s="1"/>
  <c r="A134" i="13" s="1"/>
  <c r="A135" i="13" s="1"/>
  <c r="A137" i="13" s="1"/>
  <c r="A138" i="13" s="1"/>
  <c r="A139" i="13" s="1"/>
  <c r="A140" i="13" s="1"/>
  <c r="A141" i="13" s="1"/>
  <c r="A144" i="13" s="1"/>
  <c r="A145" i="13" s="1"/>
  <c r="A146" i="13" s="1"/>
  <c r="A147" i="13" s="1"/>
  <c r="A150" i="13" s="1"/>
  <c r="A151" i="13" s="1"/>
  <c r="A155" i="13" s="1"/>
  <c r="A157" i="13" s="1"/>
  <c r="A159" i="13" s="1"/>
  <c r="A160" i="13" s="1"/>
  <c r="A162" i="13" s="1"/>
  <c r="A163" i="13" s="1"/>
  <c r="A167" i="13" s="1"/>
  <c r="A168" i="13" s="1"/>
  <c r="A169" i="13" s="1"/>
  <c r="A170" i="13" s="1"/>
  <c r="A171" i="13" s="1"/>
  <c r="A172" i="13" s="1"/>
  <c r="A173" i="13" s="1"/>
  <c r="A174" i="13" s="1"/>
  <c r="A175" i="13" s="1"/>
  <c r="A176" i="13" s="1"/>
  <c r="A177" i="13" s="1"/>
  <c r="A178" i="13" s="1"/>
  <c r="A179" i="13" s="1"/>
  <c r="A180" i="13" s="1"/>
  <c r="A181" i="13" s="1"/>
  <c r="A182" i="13" s="1"/>
  <c r="A183" i="13" s="1"/>
  <c r="A184" i="13" s="1"/>
  <c r="A185" i="13" s="1"/>
  <c r="A186" i="13" s="1"/>
  <c r="A187" i="13" s="1"/>
  <c r="A188" i="13" s="1"/>
  <c r="A189" i="13" s="1"/>
  <c r="A190" i="13" s="1"/>
  <c r="A191" i="13" s="1"/>
  <c r="A192" i="13" s="1"/>
  <c r="A193" i="13" s="1"/>
  <c r="A194" i="13" s="1"/>
  <c r="A195" i="13" s="1"/>
  <c r="A196" i="13" s="1"/>
  <c r="A197" i="13" s="1"/>
  <c r="A199" i="13" s="1"/>
  <c r="A226" i="13" s="1"/>
  <c r="A227" i="13" s="1"/>
  <c r="A228" i="13" s="1"/>
  <c r="K14" i="13"/>
  <c r="K13" i="13" s="1"/>
  <c r="L14" i="13"/>
  <c r="L13" i="13" s="1"/>
  <c r="K15" i="13"/>
  <c r="L15" i="13"/>
  <c r="M15" i="13"/>
  <c r="M14" i="13" s="1"/>
  <c r="N15" i="13"/>
  <c r="N16" i="13"/>
  <c r="N17" i="13"/>
  <c r="K18" i="13"/>
  <c r="L18" i="13"/>
  <c r="M18" i="13"/>
  <c r="N18" i="13" s="1"/>
  <c r="N19" i="13"/>
  <c r="N20" i="13"/>
  <c r="N21" i="13"/>
  <c r="N22" i="13"/>
  <c r="N23" i="13"/>
  <c r="N24" i="13"/>
  <c r="N25" i="13"/>
  <c r="M27" i="13"/>
  <c r="N27" i="13" s="1"/>
  <c r="K28" i="13"/>
  <c r="L28" i="13"/>
  <c r="M28" i="13"/>
  <c r="N28" i="13" s="1"/>
  <c r="N29" i="13"/>
  <c r="K30" i="13"/>
  <c r="K27" i="13" s="1"/>
  <c r="K26" i="13" s="1"/>
  <c r="L30" i="13"/>
  <c r="M30" i="13"/>
  <c r="N30" i="13"/>
  <c r="N31" i="13"/>
  <c r="K32" i="13"/>
  <c r="L32" i="13"/>
  <c r="M32" i="13"/>
  <c r="N32" i="13" s="1"/>
  <c r="N33" i="13"/>
  <c r="K34" i="13"/>
  <c r="L34" i="13"/>
  <c r="L27" i="13" s="1"/>
  <c r="L26" i="13" s="1"/>
  <c r="M34" i="13"/>
  <c r="N34" i="13" s="1"/>
  <c r="N35" i="13"/>
  <c r="K38" i="13"/>
  <c r="K37" i="13" s="1"/>
  <c r="L38" i="13"/>
  <c r="M38" i="13"/>
  <c r="N38" i="13" s="1"/>
  <c r="N39" i="13"/>
  <c r="K40" i="13"/>
  <c r="L40" i="13"/>
  <c r="L37" i="13" s="1"/>
  <c r="L36" i="13" s="1"/>
  <c r="M40" i="13"/>
  <c r="M37" i="13" s="1"/>
  <c r="N41" i="13"/>
  <c r="K42" i="13"/>
  <c r="L42" i="13"/>
  <c r="M42" i="13"/>
  <c r="K44" i="13"/>
  <c r="L44" i="13"/>
  <c r="M44" i="13"/>
  <c r="N44" i="13"/>
  <c r="N45" i="13"/>
  <c r="K46" i="13"/>
  <c r="K36" i="13" s="1"/>
  <c r="L46" i="13"/>
  <c r="M46" i="13"/>
  <c r="N46" i="13" s="1"/>
  <c r="N47" i="13"/>
  <c r="K48" i="13"/>
  <c r="L48" i="13"/>
  <c r="M48" i="13"/>
  <c r="K49" i="13"/>
  <c r="L49" i="13"/>
  <c r="M49" i="13"/>
  <c r="K53" i="13"/>
  <c r="K52" i="13" s="1"/>
  <c r="K51" i="13" s="1"/>
  <c r="L53" i="13"/>
  <c r="L52" i="13" s="1"/>
  <c r="L51" i="13" s="1"/>
  <c r="M53" i="13"/>
  <c r="N53" i="13" s="1"/>
  <c r="N54" i="13"/>
  <c r="K55" i="13"/>
  <c r="L55" i="13"/>
  <c r="M55" i="13"/>
  <c r="N55" i="13" s="1"/>
  <c r="N56" i="13"/>
  <c r="K57" i="13"/>
  <c r="L57" i="13"/>
  <c r="M57" i="13"/>
  <c r="N57" i="13" s="1"/>
  <c r="N58" i="13"/>
  <c r="K59" i="13"/>
  <c r="L59" i="13"/>
  <c r="M59" i="13"/>
  <c r="N59" i="13"/>
  <c r="K60" i="13"/>
  <c r="L60" i="13"/>
  <c r="M60" i="13"/>
  <c r="N60" i="13"/>
  <c r="N61" i="13"/>
  <c r="K62" i="13"/>
  <c r="L62" i="13"/>
  <c r="K63" i="13"/>
  <c r="L63" i="13"/>
  <c r="M63" i="13"/>
  <c r="M62" i="13" s="1"/>
  <c r="L65" i="13"/>
  <c r="M65" i="13"/>
  <c r="K66" i="13"/>
  <c r="K65" i="13" s="1"/>
  <c r="L66" i="13"/>
  <c r="N66" i="13" s="1"/>
  <c r="M66" i="13"/>
  <c r="M68" i="13"/>
  <c r="N68" i="13" s="1"/>
  <c r="M69" i="13"/>
  <c r="N70" i="13"/>
  <c r="N71" i="13"/>
  <c r="K72" i="13"/>
  <c r="K69" i="13" s="1"/>
  <c r="K68" i="13" s="1"/>
  <c r="L72" i="13"/>
  <c r="L69" i="13" s="1"/>
  <c r="L68" i="13" s="1"/>
  <c r="M72" i="13"/>
  <c r="N72" i="13"/>
  <c r="N73" i="13"/>
  <c r="N74" i="13"/>
  <c r="K77" i="13"/>
  <c r="K76" i="13" s="1"/>
  <c r="K75" i="13" s="1"/>
  <c r="L77" i="13"/>
  <c r="L76" i="13" s="1"/>
  <c r="M77" i="13"/>
  <c r="N77" i="13" s="1"/>
  <c r="N78" i="13"/>
  <c r="K80" i="13"/>
  <c r="L80" i="13"/>
  <c r="M80" i="13"/>
  <c r="K82" i="13"/>
  <c r="K79" i="13" s="1"/>
  <c r="L82" i="13"/>
  <c r="L79" i="13" s="1"/>
  <c r="M82" i="13"/>
  <c r="M79" i="13" s="1"/>
  <c r="K83" i="13"/>
  <c r="L83" i="13"/>
  <c r="M83" i="13"/>
  <c r="N83" i="13" s="1"/>
  <c r="N84" i="13"/>
  <c r="N85" i="13"/>
  <c r="K87" i="13"/>
  <c r="K88" i="13"/>
  <c r="L88" i="13"/>
  <c r="L87" i="13" s="1"/>
  <c r="M88" i="13"/>
  <c r="N88" i="13" s="1"/>
  <c r="N90" i="13"/>
  <c r="K92" i="13"/>
  <c r="L92" i="13"/>
  <c r="M92" i="13"/>
  <c r="N92" i="13" s="1"/>
  <c r="N93" i="13"/>
  <c r="K95" i="13"/>
  <c r="K94" i="13" s="1"/>
  <c r="K91" i="13" s="1"/>
  <c r="L95" i="13"/>
  <c r="L94" i="13" s="1"/>
  <c r="L91" i="13" s="1"/>
  <c r="M95" i="13"/>
  <c r="N95" i="13" s="1"/>
  <c r="N96" i="13"/>
  <c r="K99" i="13"/>
  <c r="L99" i="13"/>
  <c r="L98" i="13" s="1"/>
  <c r="M99" i="13"/>
  <c r="N99" i="13" s="1"/>
  <c r="N100" i="13"/>
  <c r="K101" i="13"/>
  <c r="L101" i="13"/>
  <c r="M101" i="13"/>
  <c r="N101" i="13" s="1"/>
  <c r="N102" i="13"/>
  <c r="L103" i="13"/>
  <c r="M103" i="13"/>
  <c r="N103" i="13" s="1"/>
  <c r="K104" i="13"/>
  <c r="K103" i="13" s="1"/>
  <c r="L104" i="13"/>
  <c r="M104" i="13"/>
  <c r="N104" i="13"/>
  <c r="N105" i="13"/>
  <c r="K107" i="13"/>
  <c r="L107" i="13"/>
  <c r="M107" i="13"/>
  <c r="N107" i="13" s="1"/>
  <c r="N108" i="13"/>
  <c r="K109" i="13"/>
  <c r="K97" i="13" s="1"/>
  <c r="L109" i="13"/>
  <c r="L97" i="13" s="1"/>
  <c r="K110" i="13"/>
  <c r="L110" i="13"/>
  <c r="M110" i="13"/>
  <c r="M109" i="13" s="1"/>
  <c r="N110" i="13"/>
  <c r="K111" i="13"/>
  <c r="L111" i="13"/>
  <c r="M111" i="13"/>
  <c r="N111" i="13"/>
  <c r="N112" i="13"/>
  <c r="N113" i="13"/>
  <c r="N114" i="13"/>
  <c r="K115" i="13"/>
  <c r="L115" i="13"/>
  <c r="M115" i="13"/>
  <c r="N115" i="13"/>
  <c r="N116" i="13"/>
  <c r="K118" i="13"/>
  <c r="K117" i="13" s="1"/>
  <c r="L118" i="13"/>
  <c r="L117" i="13" s="1"/>
  <c r="M118" i="13"/>
  <c r="M117" i="13" s="1"/>
  <c r="K120" i="13"/>
  <c r="K121" i="13"/>
  <c r="L121" i="13"/>
  <c r="L120" i="13" s="1"/>
  <c r="M121" i="13"/>
  <c r="M120" i="13" s="1"/>
  <c r="K124" i="13"/>
  <c r="L124" i="13"/>
  <c r="M124" i="13"/>
  <c r="K125" i="13"/>
  <c r="L125" i="13"/>
  <c r="M125" i="13"/>
  <c r="K129" i="13"/>
  <c r="L129" i="13"/>
  <c r="K130" i="13"/>
  <c r="L130" i="13"/>
  <c r="M130" i="13"/>
  <c r="M129" i="13" s="1"/>
  <c r="N130" i="13"/>
  <c r="N131" i="13"/>
  <c r="K132" i="13"/>
  <c r="L132" i="13"/>
  <c r="M132" i="13"/>
  <c r="N132" i="13"/>
  <c r="N133" i="13"/>
  <c r="K134" i="13"/>
  <c r="L134" i="13"/>
  <c r="M134" i="13"/>
  <c r="N134" i="13" s="1"/>
  <c r="N135" i="13"/>
  <c r="N136" i="13"/>
  <c r="K138" i="13"/>
  <c r="K137" i="13" s="1"/>
  <c r="L138" i="13"/>
  <c r="L137" i="13" s="1"/>
  <c r="M138" i="13"/>
  <c r="N138" i="13" s="1"/>
  <c r="N139" i="13"/>
  <c r="K140" i="13"/>
  <c r="L140" i="13"/>
  <c r="M140" i="13"/>
  <c r="N140" i="13" s="1"/>
  <c r="N141" i="13"/>
  <c r="K142" i="13"/>
  <c r="L142" i="13"/>
  <c r="M142" i="13"/>
  <c r="N142" i="13"/>
  <c r="N143" i="13"/>
  <c r="K144" i="13"/>
  <c r="L144" i="13"/>
  <c r="M144" i="13"/>
  <c r="N144" i="13" s="1"/>
  <c r="N145" i="13"/>
  <c r="K146" i="13"/>
  <c r="L146" i="13"/>
  <c r="M146" i="13"/>
  <c r="N146" i="13"/>
  <c r="N147" i="13"/>
  <c r="K148" i="13"/>
  <c r="L148" i="13"/>
  <c r="M148" i="13"/>
  <c r="N148" i="13" s="1"/>
  <c r="N149" i="13"/>
  <c r="K150" i="13"/>
  <c r="L150" i="13"/>
  <c r="M150" i="13"/>
  <c r="N150" i="13" s="1"/>
  <c r="K151" i="13"/>
  <c r="L151" i="13"/>
  <c r="M151" i="13"/>
  <c r="N151" i="13" s="1"/>
  <c r="N152" i="13"/>
  <c r="N153" i="13"/>
  <c r="N154" i="13"/>
  <c r="N155" i="13"/>
  <c r="N156" i="13"/>
  <c r="N157" i="13"/>
  <c r="N158" i="13"/>
  <c r="N159" i="13"/>
  <c r="N160" i="13"/>
  <c r="N161" i="13"/>
  <c r="N162" i="13"/>
  <c r="N163" i="13"/>
  <c r="N164" i="13"/>
  <c r="N165" i="13"/>
  <c r="N166" i="13"/>
  <c r="K169" i="13"/>
  <c r="K168" i="13" s="1"/>
  <c r="K167" i="13" s="1"/>
  <c r="L169" i="13"/>
  <c r="L168" i="13" s="1"/>
  <c r="L167" i="13" s="1"/>
  <c r="M169" i="13"/>
  <c r="N169" i="13" s="1"/>
  <c r="N170" i="13"/>
  <c r="N171" i="13"/>
  <c r="N172" i="13"/>
  <c r="N173" i="13"/>
  <c r="N174" i="13"/>
  <c r="N175" i="13"/>
  <c r="N176" i="13"/>
  <c r="N177" i="13"/>
  <c r="N178" i="13"/>
  <c r="N179" i="13"/>
  <c r="N180" i="13"/>
  <c r="N181" i="13"/>
  <c r="N182" i="13"/>
  <c r="N183" i="13"/>
  <c r="N184" i="13"/>
  <c r="N185" i="13"/>
  <c r="N186" i="13"/>
  <c r="N187" i="13"/>
  <c r="N188" i="13"/>
  <c r="K189" i="13"/>
  <c r="L189" i="13"/>
  <c r="M189" i="13"/>
  <c r="N189" i="13"/>
  <c r="N190" i="13"/>
  <c r="K191" i="13"/>
  <c r="L191" i="13"/>
  <c r="M191" i="13"/>
  <c r="N191" i="13" s="1"/>
  <c r="N192" i="13"/>
  <c r="K193" i="13"/>
  <c r="L193" i="13"/>
  <c r="M193" i="13"/>
  <c r="N193" i="13" s="1"/>
  <c r="N194" i="13"/>
  <c r="L196" i="13"/>
  <c r="M196" i="13"/>
  <c r="N196" i="13"/>
  <c r="K197" i="13"/>
  <c r="K196" i="13" s="1"/>
  <c r="K195" i="13" s="1"/>
  <c r="L197" i="13"/>
  <c r="M197" i="13"/>
  <c r="N197" i="13" s="1"/>
  <c r="N198" i="13"/>
  <c r="N199" i="13"/>
  <c r="K200" i="13"/>
  <c r="L200" i="13"/>
  <c r="M200" i="13"/>
  <c r="N200" i="13" s="1"/>
  <c r="N201" i="13"/>
  <c r="K202" i="13"/>
  <c r="L202" i="13"/>
  <c r="M202" i="13"/>
  <c r="N202" i="13"/>
  <c r="N203" i="13"/>
  <c r="K204" i="13"/>
  <c r="L204" i="13"/>
  <c r="M204" i="13"/>
  <c r="N204" i="13"/>
  <c r="N205" i="13"/>
  <c r="K206" i="13"/>
  <c r="L206" i="13"/>
  <c r="M206" i="13"/>
  <c r="N207" i="13"/>
  <c r="K209" i="13"/>
  <c r="K208" i="13" s="1"/>
  <c r="L209" i="13"/>
  <c r="L208" i="13" s="1"/>
  <c r="M209" i="13"/>
  <c r="M208" i="13" s="1"/>
  <c r="N210" i="13"/>
  <c r="N211" i="13"/>
  <c r="N212" i="13"/>
  <c r="N213" i="13"/>
  <c r="N214" i="13"/>
  <c r="N215" i="13"/>
  <c r="N216" i="13"/>
  <c r="N217" i="13"/>
  <c r="N218" i="13"/>
  <c r="N219" i="13"/>
  <c r="N220" i="13"/>
  <c r="K223" i="13"/>
  <c r="K222" i="13" s="1"/>
  <c r="K221" i="13" s="1"/>
  <c r="L223" i="13"/>
  <c r="L222" i="13" s="1"/>
  <c r="L221" i="13" s="1"/>
  <c r="M223" i="13"/>
  <c r="N223" i="13" s="1"/>
  <c r="N224" i="13"/>
  <c r="N225" i="13"/>
  <c r="K226" i="13"/>
  <c r="L226" i="13"/>
  <c r="M226" i="13"/>
  <c r="N226" i="13"/>
  <c r="K227" i="13"/>
  <c r="L227" i="13"/>
  <c r="M227" i="13"/>
  <c r="N227" i="13" s="1"/>
  <c r="N228" i="13"/>
  <c r="K231" i="13"/>
  <c r="K230" i="13" s="1"/>
  <c r="K229" i="13" s="1"/>
  <c r="L231" i="13"/>
  <c r="L230" i="13" s="1"/>
  <c r="L229" i="13" s="1"/>
  <c r="K232" i="13"/>
  <c r="L232" i="13"/>
  <c r="M232" i="13"/>
  <c r="M231" i="13" s="1"/>
  <c r="N232" i="13"/>
  <c r="N233" i="13"/>
  <c r="K234" i="13"/>
  <c r="K235" i="13"/>
  <c r="L235" i="13"/>
  <c r="L234" i="13" s="1"/>
  <c r="M235" i="13"/>
  <c r="M234" i="13" s="1"/>
  <c r="N234" i="13" s="1"/>
  <c r="N235" i="13"/>
  <c r="N236" i="13"/>
  <c r="A237" i="13"/>
  <c r="K128" i="13" l="1"/>
  <c r="K127" i="13" s="1"/>
  <c r="K237" i="13" s="1"/>
  <c r="N208" i="13"/>
  <c r="N14" i="13"/>
  <c r="M13" i="13"/>
  <c r="M97" i="13"/>
  <c r="N97" i="13" s="1"/>
  <c r="N109" i="13"/>
  <c r="N37" i="13"/>
  <c r="M36" i="13"/>
  <c r="N36" i="13" s="1"/>
  <c r="K98" i="13"/>
  <c r="M230" i="13"/>
  <c r="N231" i="13"/>
  <c r="L195" i="13"/>
  <c r="N129" i="13"/>
  <c r="M195" i="13"/>
  <c r="N195" i="13" s="1"/>
  <c r="L86" i="13"/>
  <c r="L12" i="13" s="1"/>
  <c r="N79" i="13"/>
  <c r="L75" i="13"/>
  <c r="K12" i="13"/>
  <c r="L128" i="13"/>
  <c r="L127" i="13" s="1"/>
  <c r="K86" i="13"/>
  <c r="N69" i="13"/>
  <c r="M222" i="13"/>
  <c r="M52" i="13"/>
  <c r="M168" i="13"/>
  <c r="M94" i="13"/>
  <c r="M76" i="13"/>
  <c r="N209" i="13"/>
  <c r="M87" i="13"/>
  <c r="N40" i="13"/>
  <c r="M26" i="13"/>
  <c r="N26" i="13" s="1"/>
  <c r="M137" i="13"/>
  <c r="N137" i="13" s="1"/>
  <c r="M98" i="13"/>
  <c r="N98" i="13" s="1"/>
  <c r="N206" i="13"/>
  <c r="N82" i="13"/>
  <c r="E11" i="10"/>
  <c r="E12" i="10"/>
  <c r="E13" i="10"/>
  <c r="E14" i="10"/>
  <c r="E15" i="10"/>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72" i="10"/>
  <c r="E73" i="10"/>
  <c r="E10" i="10"/>
  <c r="C10" i="10"/>
  <c r="D10" i="10"/>
  <c r="B10" i="10"/>
  <c r="C17" i="10"/>
  <c r="D17" i="10"/>
  <c r="B17" i="10"/>
  <c r="C24" i="10"/>
  <c r="D24" i="10"/>
  <c r="B24" i="10"/>
  <c r="C31" i="10"/>
  <c r="D31" i="10"/>
  <c r="B31" i="10"/>
  <c r="C39" i="10"/>
  <c r="D39" i="10"/>
  <c r="B39" i="10"/>
  <c r="C46" i="10"/>
  <c r="D46" i="10"/>
  <c r="B46" i="10"/>
  <c r="C52" i="10"/>
  <c r="D52" i="10"/>
  <c r="B52" i="10"/>
  <c r="C59" i="10"/>
  <c r="D59" i="10"/>
  <c r="B59" i="10"/>
  <c r="C66" i="10"/>
  <c r="D66" i="10"/>
  <c r="B66" i="10"/>
  <c r="F11" i="9"/>
  <c r="F12" i="9"/>
  <c r="F13" i="9"/>
  <c r="F14" i="9"/>
  <c r="F15" i="9"/>
  <c r="F16" i="9"/>
  <c r="F17" i="9"/>
  <c r="F18" i="9"/>
  <c r="F19" i="9"/>
  <c r="F20" i="9"/>
  <c r="F21" i="9"/>
  <c r="F22" i="9"/>
  <c r="F23" i="9"/>
  <c r="F24" i="9"/>
  <c r="F25" i="9"/>
  <c r="F26" i="9"/>
  <c r="F27" i="9"/>
  <c r="F28" i="9"/>
  <c r="F29" i="9"/>
  <c r="F30" i="9"/>
  <c r="F31" i="9"/>
  <c r="F32" i="9"/>
  <c r="F33" i="9"/>
  <c r="F34" i="9"/>
  <c r="F35" i="9"/>
  <c r="F36" i="9"/>
  <c r="F37" i="9"/>
  <c r="F38" i="9"/>
  <c r="F39" i="9"/>
  <c r="F40" i="9"/>
  <c r="F42" i="9"/>
  <c r="F44" i="9"/>
  <c r="F46" i="9"/>
  <c r="F47" i="9"/>
  <c r="F48" i="9"/>
  <c r="F49" i="9"/>
  <c r="F50" i="9"/>
  <c r="F51" i="9"/>
  <c r="F52" i="9"/>
  <c r="F53" i="9"/>
  <c r="F54" i="9"/>
  <c r="F55" i="9"/>
  <c r="F56" i="9"/>
  <c r="F57" i="9"/>
  <c r="F58" i="9"/>
  <c r="F59" i="9"/>
  <c r="F60" i="9"/>
  <c r="F61" i="9"/>
  <c r="F62" i="9"/>
  <c r="F63" i="9"/>
  <c r="F64" i="9"/>
  <c r="F65" i="9"/>
  <c r="F66" i="9"/>
  <c r="F67" i="9"/>
  <c r="F68" i="9"/>
  <c r="F70" i="9"/>
  <c r="F71" i="9"/>
  <c r="F73" i="9"/>
  <c r="F74" i="9"/>
  <c r="F75" i="9"/>
  <c r="D10" i="9"/>
  <c r="E10" i="9"/>
  <c r="F10" i="9" s="1"/>
  <c r="C10" i="9"/>
  <c r="D41" i="9"/>
  <c r="E41" i="9"/>
  <c r="F41" i="9" s="1"/>
  <c r="C41" i="9"/>
  <c r="D43" i="9"/>
  <c r="E43" i="9"/>
  <c r="F43" i="9" s="1"/>
  <c r="C43" i="9"/>
  <c r="D45" i="9"/>
  <c r="E45" i="9"/>
  <c r="F45" i="9" s="1"/>
  <c r="C45" i="9"/>
  <c r="D69" i="9"/>
  <c r="F69" i="9" s="1"/>
  <c r="E69" i="9"/>
  <c r="C69" i="9"/>
  <c r="D72" i="9"/>
  <c r="E72" i="9"/>
  <c r="F72" i="9" s="1"/>
  <c r="C72" i="9"/>
  <c r="E10" i="8"/>
  <c r="E11" i="8"/>
  <c r="E12" i="8"/>
  <c r="E13" i="8"/>
  <c r="E14" i="8"/>
  <c r="E15" i="8"/>
  <c r="E16" i="8"/>
  <c r="E9" i="8"/>
  <c r="E10" i="7"/>
  <c r="E11" i="7"/>
  <c r="E12" i="7"/>
  <c r="E13" i="7"/>
  <c r="E14" i="7"/>
  <c r="E15" i="7"/>
  <c r="E16" i="7"/>
  <c r="E17" i="7"/>
  <c r="E18" i="7"/>
  <c r="E9" i="7"/>
  <c r="E10" i="6"/>
  <c r="E11" i="6"/>
  <c r="E12" i="6"/>
  <c r="E13" i="6"/>
  <c r="E14" i="6"/>
  <c r="E15" i="6"/>
  <c r="E16" i="6"/>
  <c r="E17" i="6"/>
  <c r="E18" i="6"/>
  <c r="E9" i="6"/>
  <c r="E10" i="5"/>
  <c r="E11" i="5"/>
  <c r="E12" i="5"/>
  <c r="E13" i="5"/>
  <c r="E14" i="5"/>
  <c r="E15" i="5"/>
  <c r="E16" i="5"/>
  <c r="E17" i="5"/>
  <c r="E18" i="5"/>
  <c r="E9" i="5"/>
  <c r="E9" i="4"/>
  <c r="E10" i="4"/>
  <c r="E11" i="4"/>
  <c r="E12" i="4"/>
  <c r="E13" i="4"/>
  <c r="E14" i="4"/>
  <c r="E15" i="4"/>
  <c r="E16" i="4"/>
  <c r="E17" i="4"/>
  <c r="E8" i="4"/>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92" i="3"/>
  <c r="I93" i="3"/>
  <c r="I94" i="3"/>
  <c r="I95" i="3"/>
  <c r="I96" i="3"/>
  <c r="I97" i="3"/>
  <c r="I98" i="3"/>
  <c r="I99" i="3"/>
  <c r="I100" i="3"/>
  <c r="I101" i="3"/>
  <c r="I102" i="3"/>
  <c r="I103" i="3"/>
  <c r="I104" i="3"/>
  <c r="I105" i="3"/>
  <c r="I106" i="3"/>
  <c r="I107" i="3"/>
  <c r="I108" i="3"/>
  <c r="I109" i="3"/>
  <c r="I110" i="3"/>
  <c r="I111" i="3"/>
  <c r="I112" i="3"/>
  <c r="I113" i="3"/>
  <c r="I114" i="3"/>
  <c r="I115" i="3"/>
  <c r="I116" i="3"/>
  <c r="I117" i="3"/>
  <c r="I118" i="3"/>
  <c r="I119" i="3"/>
  <c r="I120" i="3"/>
  <c r="I121" i="3"/>
  <c r="I122" i="3"/>
  <c r="I123" i="3"/>
  <c r="I124" i="3"/>
  <c r="I125" i="3"/>
  <c r="I126" i="3"/>
  <c r="I127" i="3"/>
  <c r="I128" i="3"/>
  <c r="I129" i="3"/>
  <c r="I130" i="3"/>
  <c r="I131" i="3"/>
  <c r="I132" i="3"/>
  <c r="I133" i="3"/>
  <c r="I134" i="3"/>
  <c r="I135" i="3"/>
  <c r="I136" i="3"/>
  <c r="I137" i="3"/>
  <c r="I138" i="3"/>
  <c r="I150" i="3"/>
  <c r="I151" i="3"/>
  <c r="I152" i="3"/>
  <c r="I153" i="3"/>
  <c r="I154" i="3"/>
  <c r="I155" i="3"/>
  <c r="I156" i="3"/>
  <c r="I157" i="3"/>
  <c r="I158" i="3"/>
  <c r="I159" i="3"/>
  <c r="I160" i="3"/>
  <c r="I161" i="3"/>
  <c r="I162" i="3"/>
  <c r="I163" i="3"/>
  <c r="I164" i="3"/>
  <c r="I165" i="3"/>
  <c r="I166" i="3"/>
  <c r="I167" i="3"/>
  <c r="I168" i="3"/>
  <c r="I169" i="3"/>
  <c r="I170" i="3"/>
  <c r="I171" i="3"/>
  <c r="I172" i="3"/>
  <c r="I173" i="3"/>
  <c r="I174" i="3"/>
  <c r="I175" i="3"/>
  <c r="I176" i="3"/>
  <c r="I177" i="3"/>
  <c r="I178" i="3"/>
  <c r="I179" i="3"/>
  <c r="I180" i="3"/>
  <c r="I181" i="3"/>
  <c r="I182" i="3"/>
  <c r="I183" i="3"/>
  <c r="I184" i="3"/>
  <c r="I185" i="3"/>
  <c r="I186" i="3"/>
  <c r="I187" i="3"/>
  <c r="I188" i="3"/>
  <c r="I189" i="3"/>
  <c r="I190" i="3"/>
  <c r="I191" i="3"/>
  <c r="I192" i="3"/>
  <c r="I193" i="3"/>
  <c r="I194" i="3"/>
  <c r="I195" i="3"/>
  <c r="I196" i="3"/>
  <c r="I197" i="3"/>
  <c r="I198" i="3"/>
  <c r="I199" i="3"/>
  <c r="I200" i="3"/>
  <c r="I201" i="3"/>
  <c r="I202" i="3"/>
  <c r="I203" i="3"/>
  <c r="I204" i="3"/>
  <c r="I205" i="3"/>
  <c r="I206" i="3"/>
  <c r="I207" i="3"/>
  <c r="I208" i="3"/>
  <c r="I209" i="3"/>
  <c r="I210" i="3"/>
  <c r="I211" i="3"/>
  <c r="I212" i="3"/>
  <c r="I213" i="3"/>
  <c r="I214" i="3"/>
  <c r="I215" i="3"/>
  <c r="I216" i="3"/>
  <c r="I217" i="3"/>
  <c r="I218" i="3"/>
  <c r="I219" i="3"/>
  <c r="I220" i="3"/>
  <c r="I221" i="3"/>
  <c r="I222" i="3"/>
  <c r="I223" i="3"/>
  <c r="I224" i="3"/>
  <c r="I225" i="3"/>
  <c r="I226" i="3"/>
  <c r="I227" i="3"/>
  <c r="I228" i="3"/>
  <c r="I229" i="3"/>
  <c r="I230" i="3"/>
  <c r="I231" i="3"/>
  <c r="I232" i="3"/>
  <c r="I233" i="3"/>
  <c r="I234" i="3"/>
  <c r="I235" i="3"/>
  <c r="I236" i="3"/>
  <c r="I237" i="3"/>
  <c r="I238" i="3"/>
  <c r="I239" i="3"/>
  <c r="I240" i="3"/>
  <c r="I241" i="3"/>
  <c r="I242" i="3"/>
  <c r="I243" i="3"/>
  <c r="I244" i="3"/>
  <c r="I245" i="3"/>
  <c r="I246" i="3"/>
  <c r="I247" i="3"/>
  <c r="I248" i="3"/>
  <c r="I249" i="3"/>
  <c r="I250" i="3"/>
  <c r="I251" i="3"/>
  <c r="I252" i="3"/>
  <c r="I253" i="3"/>
  <c r="I254" i="3"/>
  <c r="I255" i="3"/>
  <c r="I256" i="3"/>
  <c r="I257" i="3"/>
  <c r="I258" i="3"/>
  <c r="I259" i="3"/>
  <c r="I260" i="3"/>
  <c r="I261" i="3"/>
  <c r="I262" i="3"/>
  <c r="I263" i="3"/>
  <c r="I264" i="3"/>
  <c r="I265" i="3"/>
  <c r="I266" i="3"/>
  <c r="I267" i="3"/>
  <c r="I268" i="3"/>
  <c r="I269" i="3"/>
  <c r="I270" i="3"/>
  <c r="I271" i="3"/>
  <c r="I272" i="3"/>
  <c r="I273" i="3"/>
  <c r="I274" i="3"/>
  <c r="I275" i="3"/>
  <c r="I276" i="3"/>
  <c r="I277" i="3"/>
  <c r="I278" i="3"/>
  <c r="I279" i="3"/>
  <c r="I280" i="3"/>
  <c r="I281" i="3"/>
  <c r="I282" i="3"/>
  <c r="I283" i="3"/>
  <c r="I284" i="3"/>
  <c r="I285" i="3"/>
  <c r="I286" i="3"/>
  <c r="I287" i="3"/>
  <c r="I288" i="3"/>
  <c r="I289" i="3"/>
  <c r="I290" i="3"/>
  <c r="I291" i="3"/>
  <c r="I292" i="3"/>
  <c r="I293" i="3"/>
  <c r="I294" i="3"/>
  <c r="I295" i="3"/>
  <c r="I296" i="3"/>
  <c r="I297" i="3"/>
  <c r="I298" i="3"/>
  <c r="I299" i="3"/>
  <c r="I300" i="3"/>
  <c r="I301" i="3"/>
  <c r="I302" i="3"/>
  <c r="I303" i="3"/>
  <c r="I304" i="3"/>
  <c r="I305" i="3"/>
  <c r="I306" i="3"/>
  <c r="I307" i="3"/>
  <c r="I308" i="3"/>
  <c r="I309" i="3"/>
  <c r="I310" i="3"/>
  <c r="I311" i="3"/>
  <c r="I312" i="3"/>
  <c r="I313" i="3"/>
  <c r="I314" i="3"/>
  <c r="I315" i="3"/>
  <c r="I316" i="3"/>
  <c r="I317" i="3"/>
  <c r="I318" i="3"/>
  <c r="I319" i="3"/>
  <c r="I320" i="3"/>
  <c r="I321" i="3"/>
  <c r="I322" i="3"/>
  <c r="I323" i="3"/>
  <c r="I324" i="3"/>
  <c r="I325" i="3"/>
  <c r="I329" i="3"/>
  <c r="I330" i="3"/>
  <c r="I331" i="3"/>
  <c r="I332" i="3"/>
  <c r="I333" i="3"/>
  <c r="I334" i="3"/>
  <c r="I335" i="3"/>
  <c r="I336" i="3"/>
  <c r="I337" i="3"/>
  <c r="I338" i="3"/>
  <c r="I339" i="3"/>
  <c r="I340" i="3"/>
  <c r="I341" i="3"/>
  <c r="I342" i="3"/>
  <c r="I343" i="3"/>
  <c r="I344" i="3"/>
  <c r="I345" i="3"/>
  <c r="I346" i="3"/>
  <c r="I347" i="3"/>
  <c r="I348" i="3"/>
  <c r="I349" i="3"/>
  <c r="I350" i="3"/>
  <c r="I351" i="3"/>
  <c r="I352" i="3"/>
  <c r="I353" i="3"/>
  <c r="I354" i="3"/>
  <c r="I355" i="3"/>
  <c r="I356" i="3"/>
  <c r="I357" i="3"/>
  <c r="I358" i="3"/>
  <c r="I359" i="3"/>
  <c r="I360" i="3"/>
  <c r="I361" i="3"/>
  <c r="I362" i="3"/>
  <c r="I363" i="3"/>
  <c r="I364" i="3"/>
  <c r="I365" i="3"/>
  <c r="I366" i="3"/>
  <c r="I367" i="3"/>
  <c r="I372" i="3"/>
  <c r="I373" i="3"/>
  <c r="I374" i="3"/>
  <c r="I375" i="3"/>
  <c r="I376" i="3"/>
  <c r="I377" i="3"/>
  <c r="I378" i="3"/>
  <c r="I379" i="3"/>
  <c r="I380" i="3"/>
  <c r="I381" i="3"/>
  <c r="I382" i="3"/>
  <c r="I383" i="3"/>
  <c r="I384" i="3"/>
  <c r="I385" i="3"/>
  <c r="I386" i="3"/>
  <c r="I387" i="3"/>
  <c r="I388" i="3"/>
  <c r="I389" i="3"/>
  <c r="I390" i="3"/>
  <c r="I391" i="3"/>
  <c r="I392" i="3"/>
  <c r="I393" i="3"/>
  <c r="I394" i="3"/>
  <c r="I395" i="3"/>
  <c r="I396" i="3"/>
  <c r="I397" i="3"/>
  <c r="I398" i="3"/>
  <c r="I399" i="3"/>
  <c r="I400" i="3"/>
  <c r="I401" i="3"/>
  <c r="I402" i="3"/>
  <c r="I403" i="3"/>
  <c r="I404" i="3"/>
  <c r="I405" i="3"/>
  <c r="I406" i="3"/>
  <c r="I407" i="3"/>
  <c r="I408" i="3"/>
  <c r="I409" i="3"/>
  <c r="I410" i="3"/>
  <c r="I411" i="3"/>
  <c r="I412" i="3"/>
  <c r="I413" i="3"/>
  <c r="I414" i="3"/>
  <c r="I415" i="3"/>
  <c r="I416" i="3"/>
  <c r="I417" i="3"/>
  <c r="I418" i="3"/>
  <c r="I419" i="3"/>
  <c r="I420" i="3"/>
  <c r="I421" i="3"/>
  <c r="I422" i="3"/>
  <c r="I423" i="3"/>
  <c r="I424" i="3"/>
  <c r="I425" i="3"/>
  <c r="I426" i="3"/>
  <c r="I427" i="3"/>
  <c r="I428" i="3"/>
  <c r="I429" i="3"/>
  <c r="I430" i="3"/>
  <c r="I431" i="3"/>
  <c r="I432" i="3"/>
  <c r="I433" i="3"/>
  <c r="I434" i="3"/>
  <c r="I435" i="3"/>
  <c r="I436" i="3"/>
  <c r="I437" i="3"/>
  <c r="I438" i="3"/>
  <c r="I439" i="3"/>
  <c r="I440" i="3"/>
  <c r="I441" i="3"/>
  <c r="I442" i="3"/>
  <c r="I443" i="3"/>
  <c r="I444" i="3"/>
  <c r="I445" i="3"/>
  <c r="I446" i="3"/>
  <c r="I447" i="3"/>
  <c r="I448" i="3"/>
  <c r="I449" i="3"/>
  <c r="I450" i="3"/>
  <c r="I451" i="3"/>
  <c r="I452" i="3"/>
  <c r="I453" i="3"/>
  <c r="I454" i="3"/>
  <c r="I455" i="3"/>
  <c r="I456" i="3"/>
  <c r="I457" i="3"/>
  <c r="I458" i="3"/>
  <c r="I459" i="3"/>
  <c r="I460" i="3"/>
  <c r="I461" i="3"/>
  <c r="I462" i="3"/>
  <c r="I463" i="3"/>
  <c r="I464" i="3"/>
  <c r="I465" i="3"/>
  <c r="I466" i="3"/>
  <c r="I467" i="3"/>
  <c r="I468" i="3"/>
  <c r="I469" i="3"/>
  <c r="I470" i="3"/>
  <c r="I471" i="3"/>
  <c r="I472" i="3"/>
  <c r="I473" i="3"/>
  <c r="I474" i="3"/>
  <c r="I475" i="3"/>
  <c r="I476" i="3"/>
  <c r="I477" i="3"/>
  <c r="I478" i="3"/>
  <c r="I479" i="3"/>
  <c r="I480" i="3"/>
  <c r="I481" i="3"/>
  <c r="I482" i="3"/>
  <c r="I483" i="3"/>
  <c r="I484" i="3"/>
  <c r="I485" i="3"/>
  <c r="I486" i="3"/>
  <c r="I487" i="3"/>
  <c r="I488" i="3"/>
  <c r="I489" i="3"/>
  <c r="I490" i="3"/>
  <c r="I491" i="3"/>
  <c r="I492" i="3"/>
  <c r="I497" i="3"/>
  <c r="I498" i="3"/>
  <c r="I499" i="3"/>
  <c r="I500" i="3"/>
  <c r="I501" i="3"/>
  <c r="I502" i="3"/>
  <c r="I503" i="3"/>
  <c r="I504" i="3"/>
  <c r="I505" i="3"/>
  <c r="I506" i="3"/>
  <c r="I507" i="3"/>
  <c r="I508" i="3"/>
  <c r="I509" i="3"/>
  <c r="I510" i="3"/>
  <c r="I511" i="3"/>
  <c r="I512" i="3"/>
  <c r="I513" i="3"/>
  <c r="I514" i="3"/>
  <c r="I515" i="3"/>
  <c r="I516" i="3"/>
  <c r="I517" i="3"/>
  <c r="I518" i="3"/>
  <c r="I519" i="3"/>
  <c r="I520" i="3"/>
  <c r="I521" i="3"/>
  <c r="I522" i="3"/>
  <c r="I523" i="3"/>
  <c r="I524" i="3"/>
  <c r="I525" i="3"/>
  <c r="I526" i="3"/>
  <c r="I527" i="3"/>
  <c r="I528" i="3"/>
  <c r="I529" i="3"/>
  <c r="I530" i="3"/>
  <c r="I531" i="3"/>
  <c r="I532" i="3"/>
  <c r="I533" i="3"/>
  <c r="I534" i="3"/>
  <c r="I535" i="3"/>
  <c r="I536" i="3"/>
  <c r="I537" i="3"/>
  <c r="I538" i="3"/>
  <c r="I539" i="3"/>
  <c r="I540" i="3"/>
  <c r="I541" i="3"/>
  <c r="I542" i="3"/>
  <c r="I543" i="3"/>
  <c r="I544" i="3"/>
  <c r="I545" i="3"/>
  <c r="I546" i="3"/>
  <c r="I547" i="3"/>
  <c r="I548" i="3"/>
  <c r="I549" i="3"/>
  <c r="I550" i="3"/>
  <c r="I551" i="3"/>
  <c r="I552" i="3"/>
  <c r="I553" i="3"/>
  <c r="I554" i="3"/>
  <c r="I555" i="3"/>
  <c r="I556" i="3"/>
  <c r="I557" i="3"/>
  <c r="I558" i="3"/>
  <c r="I559" i="3"/>
  <c r="I560" i="3"/>
  <c r="I561" i="3"/>
  <c r="I562" i="3"/>
  <c r="I563" i="3"/>
  <c r="I564" i="3"/>
  <c r="I565" i="3"/>
  <c r="I566" i="3"/>
  <c r="I572" i="3"/>
  <c r="I573" i="3"/>
  <c r="I574" i="3"/>
  <c r="I575" i="3"/>
  <c r="I576" i="3"/>
  <c r="I577" i="3"/>
  <c r="I578" i="3"/>
  <c r="I579" i="3"/>
  <c r="I580" i="3"/>
  <c r="I581" i="3"/>
  <c r="I582" i="3"/>
  <c r="I583" i="3"/>
  <c r="I584" i="3"/>
  <c r="I585" i="3"/>
  <c r="I586" i="3"/>
  <c r="I587" i="3"/>
  <c r="I588" i="3"/>
  <c r="I589" i="3"/>
  <c r="I590" i="3"/>
  <c r="I591" i="3"/>
  <c r="I592" i="3"/>
  <c r="I597" i="3"/>
  <c r="I598" i="3"/>
  <c r="I599" i="3"/>
  <c r="I600" i="3"/>
  <c r="I601" i="3"/>
  <c r="I602" i="3"/>
  <c r="I603" i="3"/>
  <c r="I604" i="3"/>
  <c r="I605" i="3"/>
  <c r="I606" i="3"/>
  <c r="I607" i="3"/>
  <c r="I608" i="3"/>
  <c r="I609" i="3"/>
  <c r="I610" i="3"/>
  <c r="I611" i="3"/>
  <c r="I612" i="3"/>
  <c r="I613" i="3"/>
  <c r="I614" i="3"/>
  <c r="I615" i="3"/>
  <c r="I616" i="3"/>
  <c r="I617" i="3"/>
  <c r="I618" i="3"/>
  <c r="I619" i="3"/>
  <c r="I623" i="3"/>
  <c r="I624" i="3"/>
  <c r="I625" i="3"/>
  <c r="I626" i="3"/>
  <c r="I627" i="3"/>
  <c r="I628" i="3"/>
  <c r="I629" i="3"/>
  <c r="I630" i="3"/>
  <c r="I631" i="3"/>
  <c r="I632" i="3"/>
  <c r="I633" i="3"/>
  <c r="I634" i="3"/>
  <c r="I635" i="3"/>
  <c r="I636" i="3"/>
  <c r="I637" i="3"/>
  <c r="I638" i="3"/>
  <c r="I639" i="3"/>
  <c r="I640" i="3"/>
  <c r="I641" i="3"/>
  <c r="I642" i="3"/>
  <c r="I643" i="3"/>
  <c r="I644" i="3"/>
  <c r="I645" i="3"/>
  <c r="I646" i="3"/>
  <c r="I647" i="3"/>
  <c r="I648" i="3"/>
  <c r="I649" i="3"/>
  <c r="I650" i="3"/>
  <c r="I651" i="3"/>
  <c r="I652" i="3"/>
  <c r="I653" i="3"/>
  <c r="I654" i="3"/>
  <c r="I655" i="3"/>
  <c r="I656" i="3"/>
  <c r="I657" i="3"/>
  <c r="I658" i="3"/>
  <c r="I659" i="3"/>
  <c r="I660" i="3"/>
  <c r="I661" i="3"/>
  <c r="I662" i="3"/>
  <c r="I663" i="3"/>
  <c r="I664" i="3"/>
  <c r="I665" i="3"/>
  <c r="I666" i="3"/>
  <c r="I667" i="3"/>
  <c r="I668" i="3"/>
  <c r="I669" i="3"/>
  <c r="I670" i="3"/>
  <c r="I671" i="3"/>
  <c r="I672" i="3"/>
  <c r="I673" i="3"/>
  <c r="I674" i="3"/>
  <c r="I675" i="3"/>
  <c r="I676" i="3"/>
  <c r="I677" i="3"/>
  <c r="I678" i="3"/>
  <c r="I679" i="3"/>
  <c r="I680" i="3"/>
  <c r="I681" i="3"/>
  <c r="I682" i="3"/>
  <c r="I683" i="3"/>
  <c r="I684" i="3"/>
  <c r="I685" i="3"/>
  <c r="I686" i="3"/>
  <c r="I687" i="3"/>
  <c r="I688" i="3"/>
  <c r="I689" i="3"/>
  <c r="I690" i="3"/>
  <c r="I691" i="3"/>
  <c r="I692" i="3"/>
  <c r="I693" i="3"/>
  <c r="I694" i="3"/>
  <c r="I695" i="3"/>
  <c r="I696" i="3"/>
  <c r="I697" i="3"/>
  <c r="I698" i="3"/>
  <c r="I699" i="3"/>
  <c r="I700" i="3"/>
  <c r="I701" i="3"/>
  <c r="I702" i="3"/>
  <c r="I703" i="3"/>
  <c r="I704" i="3"/>
  <c r="I705" i="3"/>
  <c r="I706" i="3"/>
  <c r="I707" i="3"/>
  <c r="I708" i="3"/>
  <c r="I709" i="3"/>
  <c r="I710" i="3"/>
  <c r="I711" i="3"/>
  <c r="I712" i="3"/>
  <c r="I713" i="3"/>
  <c r="I714" i="3"/>
  <c r="I715" i="3"/>
  <c r="I716" i="3"/>
  <c r="I717" i="3"/>
  <c r="I718" i="3"/>
  <c r="I719" i="3"/>
  <c r="I720" i="3"/>
  <c r="I721" i="3"/>
  <c r="I722" i="3"/>
  <c r="I723" i="3"/>
  <c r="I724" i="3"/>
  <c r="I725" i="3"/>
  <c r="I726" i="3"/>
  <c r="I727" i="3"/>
  <c r="I731" i="3"/>
  <c r="I732" i="3"/>
  <c r="I733" i="3"/>
  <c r="I734" i="3"/>
  <c r="I735" i="3"/>
  <c r="I736" i="3"/>
  <c r="I737" i="3"/>
  <c r="I738" i="3"/>
  <c r="I739" i="3"/>
  <c r="I740" i="3"/>
  <c r="I741" i="3"/>
  <c r="I742" i="3"/>
  <c r="I743" i="3"/>
  <c r="I744" i="3"/>
  <c r="I745" i="3"/>
  <c r="I746" i="3"/>
  <c r="I747" i="3"/>
  <c r="I748" i="3"/>
  <c r="I749" i="3"/>
  <c r="I750" i="3"/>
  <c r="I751" i="3"/>
  <c r="I752" i="3"/>
  <c r="I753" i="3"/>
  <c r="I754" i="3"/>
  <c r="I755" i="3"/>
  <c r="I756" i="3"/>
  <c r="I757" i="3"/>
  <c r="I758" i="3"/>
  <c r="I759" i="3"/>
  <c r="I760" i="3"/>
  <c r="I761" i="3"/>
  <c r="I762" i="3"/>
  <c r="I763" i="3"/>
  <c r="I764" i="3"/>
  <c r="I765" i="3"/>
  <c r="I766" i="3"/>
  <c r="I767" i="3"/>
  <c r="I768" i="3"/>
  <c r="I769" i="3"/>
  <c r="I770" i="3"/>
  <c r="I771" i="3"/>
  <c r="I772" i="3"/>
  <c r="I773" i="3"/>
  <c r="I774" i="3"/>
  <c r="I775" i="3"/>
  <c r="I776" i="3"/>
  <c r="I777" i="3"/>
  <c r="I778" i="3"/>
  <c r="I779" i="3"/>
  <c r="I780" i="3"/>
  <c r="I781" i="3"/>
  <c r="I782" i="3"/>
  <c r="I783" i="3"/>
  <c r="I784" i="3"/>
  <c r="I785" i="3"/>
  <c r="I786" i="3"/>
  <c r="I787" i="3"/>
  <c r="I788" i="3"/>
  <c r="I789" i="3"/>
  <c r="I790" i="3"/>
  <c r="I791" i="3"/>
  <c r="I792" i="3"/>
  <c r="I793" i="3"/>
  <c r="I794" i="3"/>
  <c r="I795" i="3"/>
  <c r="I796" i="3"/>
  <c r="I797" i="3"/>
  <c r="I798" i="3"/>
  <c r="I799" i="3"/>
  <c r="I800" i="3"/>
  <c r="I801" i="3"/>
  <c r="I802" i="3"/>
  <c r="I803" i="3"/>
  <c r="I804" i="3"/>
  <c r="I805" i="3"/>
  <c r="I806" i="3"/>
  <c r="I807" i="3"/>
  <c r="I808" i="3"/>
  <c r="I809" i="3"/>
  <c r="I810" i="3"/>
  <c r="I811" i="3"/>
  <c r="I812" i="3"/>
  <c r="I813" i="3"/>
  <c r="I814" i="3"/>
  <c r="I815" i="3"/>
  <c r="I816" i="3"/>
  <c r="I817" i="3"/>
  <c r="I818" i="3"/>
  <c r="I819" i="3"/>
  <c r="I820" i="3"/>
  <c r="I821" i="3"/>
  <c r="I822" i="3"/>
  <c r="I823" i="3"/>
  <c r="I828" i="3"/>
  <c r="I829" i="3"/>
  <c r="I830" i="3"/>
  <c r="I831" i="3"/>
  <c r="I832" i="3"/>
  <c r="I833" i="3"/>
  <c r="I834" i="3"/>
  <c r="I835" i="3"/>
  <c r="I836" i="3"/>
  <c r="I837" i="3"/>
  <c r="I838" i="3"/>
  <c r="I839" i="3"/>
  <c r="I840" i="3"/>
  <c r="I841" i="3"/>
  <c r="I842" i="3"/>
  <c r="I843" i="3"/>
  <c r="I844" i="3"/>
  <c r="I845" i="3"/>
  <c r="I846" i="3"/>
  <c r="I847" i="3"/>
  <c r="I848" i="3"/>
  <c r="I849" i="3"/>
  <c r="I850" i="3"/>
  <c r="I851" i="3"/>
  <c r="I852" i="3"/>
  <c r="I853" i="3"/>
  <c r="I854" i="3"/>
  <c r="I855" i="3"/>
  <c r="I856" i="3"/>
  <c r="I857" i="3"/>
  <c r="I858" i="3"/>
  <c r="I859" i="3"/>
  <c r="I860" i="3"/>
  <c r="I861" i="3"/>
  <c r="I862" i="3"/>
  <c r="I863" i="3"/>
  <c r="I864" i="3"/>
  <c r="I865" i="3"/>
  <c r="I866" i="3"/>
  <c r="I867" i="3"/>
  <c r="I868" i="3"/>
  <c r="I869" i="3"/>
  <c r="I870" i="3"/>
  <c r="I871" i="3"/>
  <c r="I872" i="3"/>
  <c r="I873" i="3"/>
  <c r="I874" i="3"/>
  <c r="I875" i="3"/>
  <c r="I876" i="3"/>
  <c r="I877" i="3"/>
  <c r="I878" i="3"/>
  <c r="I879" i="3"/>
  <c r="I880" i="3"/>
  <c r="I881" i="3"/>
  <c r="I882" i="3"/>
  <c r="I883" i="3"/>
  <c r="I884" i="3"/>
  <c r="I885" i="3"/>
  <c r="I886" i="3"/>
  <c r="I887" i="3"/>
  <c r="I888" i="3"/>
  <c r="I889" i="3"/>
  <c r="I890" i="3"/>
  <c r="I891" i="3"/>
  <c r="I892" i="3"/>
  <c r="I893" i="3"/>
  <c r="I894" i="3"/>
  <c r="I895" i="3"/>
  <c r="I896" i="3"/>
  <c r="I897" i="3"/>
  <c r="I898" i="3"/>
  <c r="I899" i="3"/>
  <c r="I900" i="3"/>
  <c r="I901" i="3"/>
  <c r="I902" i="3"/>
  <c r="I903" i="3"/>
  <c r="I904" i="3"/>
  <c r="I905" i="3"/>
  <c r="I906" i="3"/>
  <c r="I907" i="3"/>
  <c r="I908" i="3"/>
  <c r="I909" i="3"/>
  <c r="I910" i="3"/>
  <c r="I911" i="3"/>
  <c r="I10" i="3"/>
  <c r="J10"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07" i="2"/>
  <c r="J208" i="2"/>
  <c r="J209" i="2"/>
  <c r="J210" i="2"/>
  <c r="J211" i="2"/>
  <c r="J212" i="2"/>
  <c r="J213" i="2"/>
  <c r="J214" i="2"/>
  <c r="J215" i="2"/>
  <c r="J216" i="2"/>
  <c r="J217" i="2"/>
  <c r="J218" i="2"/>
  <c r="J219" i="2"/>
  <c r="J220" i="2"/>
  <c r="J221" i="2"/>
  <c r="J222" i="2"/>
  <c r="J223" i="2"/>
  <c r="J224" i="2"/>
  <c r="J225" i="2"/>
  <c r="J226" i="2"/>
  <c r="J227" i="2"/>
  <c r="J228" i="2"/>
  <c r="J231" i="2"/>
  <c r="J232" i="2"/>
  <c r="J233" i="2"/>
  <c r="J234" i="2"/>
  <c r="J235" i="2"/>
  <c r="J236" i="2"/>
  <c r="J237" i="2"/>
  <c r="J238" i="2"/>
  <c r="J239" i="2"/>
  <c r="J240" i="2"/>
  <c r="J241" i="2"/>
  <c r="J242" i="2"/>
  <c r="J243" i="2"/>
  <c r="J244" i="2"/>
  <c r="J245" i="2"/>
  <c r="J246" i="2"/>
  <c r="J247" i="2"/>
  <c r="J248" i="2"/>
  <c r="J249" i="2"/>
  <c r="J250" i="2"/>
  <c r="J251" i="2"/>
  <c r="J252" i="2"/>
  <c r="J253" i="2"/>
  <c r="J254" i="2"/>
  <c r="J255" i="2"/>
  <c r="J256" i="2"/>
  <c r="J257" i="2"/>
  <c r="J258" i="2"/>
  <c r="J259" i="2"/>
  <c r="J260" i="2"/>
  <c r="J261" i="2"/>
  <c r="J262" i="2"/>
  <c r="J263" i="2"/>
  <c r="J264" i="2"/>
  <c r="J265" i="2"/>
  <c r="J266" i="2"/>
  <c r="J267" i="2"/>
  <c r="J268" i="2"/>
  <c r="J269" i="2"/>
  <c r="J270" i="2"/>
  <c r="J271" i="2"/>
  <c r="J272" i="2"/>
  <c r="J273" i="2"/>
  <c r="J274" i="2"/>
  <c r="J275" i="2"/>
  <c r="J276" i="2"/>
  <c r="J277" i="2"/>
  <c r="J278" i="2"/>
  <c r="J279" i="2"/>
  <c r="J285" i="2"/>
  <c r="J286" i="2"/>
  <c r="J287" i="2"/>
  <c r="J288" i="2"/>
  <c r="J289" i="2"/>
  <c r="J290" i="2"/>
  <c r="J291" i="2"/>
  <c r="J292" i="2"/>
  <c r="J293" i="2"/>
  <c r="J294" i="2"/>
  <c r="J295" i="2"/>
  <c r="J296" i="2"/>
  <c r="J297" i="2"/>
  <c r="J298" i="2"/>
  <c r="J299" i="2"/>
  <c r="J300" i="2"/>
  <c r="J301" i="2"/>
  <c r="J302" i="2"/>
  <c r="J303" i="2"/>
  <c r="J304" i="2"/>
  <c r="J305" i="2"/>
  <c r="J306" i="2"/>
  <c r="J307" i="2"/>
  <c r="J308" i="2"/>
  <c r="J309" i="2"/>
  <c r="J310" i="2"/>
  <c r="J311" i="2"/>
  <c r="J312" i="2"/>
  <c r="J313" i="2"/>
  <c r="J314" i="2"/>
  <c r="J315" i="2"/>
  <c r="J316" i="2"/>
  <c r="J317" i="2"/>
  <c r="J318" i="2"/>
  <c r="J319" i="2"/>
  <c r="J320" i="2"/>
  <c r="J321" i="2"/>
  <c r="J322" i="2"/>
  <c r="J323" i="2"/>
  <c r="J324" i="2"/>
  <c r="J325" i="2"/>
  <c r="J326" i="2"/>
  <c r="J327" i="2"/>
  <c r="J328" i="2"/>
  <c r="J329" i="2"/>
  <c r="J330" i="2"/>
  <c r="J331" i="2"/>
  <c r="J332" i="2"/>
  <c r="J333" i="2"/>
  <c r="J334" i="2"/>
  <c r="J335" i="2"/>
  <c r="J336" i="2"/>
  <c r="J337" i="2"/>
  <c r="J338" i="2"/>
  <c r="J339" i="2"/>
  <c r="J340" i="2"/>
  <c r="J341" i="2"/>
  <c r="J342" i="2"/>
  <c r="J343" i="2"/>
  <c r="J344" i="2"/>
  <c r="J345" i="2"/>
  <c r="J346" i="2"/>
  <c r="J347" i="2"/>
  <c r="J348" i="2"/>
  <c r="J349" i="2"/>
  <c r="J350" i="2"/>
  <c r="J351" i="2"/>
  <c r="J352" i="2"/>
  <c r="J353" i="2"/>
  <c r="J354" i="2"/>
  <c r="J355" i="2"/>
  <c r="J356" i="2"/>
  <c r="J357" i="2"/>
  <c r="J358" i="2"/>
  <c r="J359" i="2"/>
  <c r="J360" i="2"/>
  <c r="J361" i="2"/>
  <c r="J362" i="2"/>
  <c r="J363" i="2"/>
  <c r="J364" i="2"/>
  <c r="J365" i="2"/>
  <c r="J366" i="2"/>
  <c r="J367" i="2"/>
  <c r="J368" i="2"/>
  <c r="J369" i="2"/>
  <c r="J370" i="2"/>
  <c r="J371" i="2"/>
  <c r="J372" i="2"/>
  <c r="J373" i="2"/>
  <c r="J374" i="2"/>
  <c r="J375" i="2"/>
  <c r="J376" i="2"/>
  <c r="J377" i="2"/>
  <c r="J378" i="2"/>
  <c r="J379" i="2"/>
  <c r="J380" i="2"/>
  <c r="J381" i="2"/>
  <c r="J382" i="2"/>
  <c r="J383" i="2"/>
  <c r="J384" i="2"/>
  <c r="J385" i="2"/>
  <c r="J386" i="2"/>
  <c r="J387" i="2"/>
  <c r="J388" i="2"/>
  <c r="J389" i="2"/>
  <c r="J390" i="2"/>
  <c r="J391" i="2"/>
  <c r="J392" i="2"/>
  <c r="J393" i="2"/>
  <c r="J394" i="2"/>
  <c r="J395" i="2"/>
  <c r="J396" i="2"/>
  <c r="J397" i="2"/>
  <c r="J398" i="2"/>
  <c r="J399" i="2"/>
  <c r="J400" i="2"/>
  <c r="J401" i="2"/>
  <c r="J402" i="2"/>
  <c r="J403" i="2"/>
  <c r="J404" i="2"/>
  <c r="J405" i="2"/>
  <c r="J406" i="2"/>
  <c r="J407" i="2"/>
  <c r="J408" i="2"/>
  <c r="J409" i="2"/>
  <c r="J410" i="2"/>
  <c r="J411" i="2"/>
  <c r="J412" i="2"/>
  <c r="J413" i="2"/>
  <c r="J414" i="2"/>
  <c r="J415" i="2"/>
  <c r="J416" i="2"/>
  <c r="J417" i="2"/>
  <c r="J418" i="2"/>
  <c r="J419" i="2"/>
  <c r="J420" i="2"/>
  <c r="J421" i="2"/>
  <c r="J422" i="2"/>
  <c r="J423" i="2"/>
  <c r="J424" i="2"/>
  <c r="J425" i="2"/>
  <c r="J426" i="2"/>
  <c r="J427" i="2"/>
  <c r="J428" i="2"/>
  <c r="J429" i="2"/>
  <c r="J430" i="2"/>
  <c r="J431" i="2"/>
  <c r="J432" i="2"/>
  <c r="J433" i="2"/>
  <c r="J434" i="2"/>
  <c r="J435" i="2"/>
  <c r="J436" i="2"/>
  <c r="J437" i="2"/>
  <c r="J438" i="2"/>
  <c r="J439" i="2"/>
  <c r="J440" i="2"/>
  <c r="J441" i="2"/>
  <c r="J442" i="2"/>
  <c r="J443" i="2"/>
  <c r="J444" i="2"/>
  <c r="J448" i="2"/>
  <c r="J449" i="2"/>
  <c r="J450" i="2"/>
  <c r="J451" i="2"/>
  <c r="J452" i="2"/>
  <c r="J453" i="2"/>
  <c r="J454" i="2"/>
  <c r="J455" i="2"/>
  <c r="J456" i="2"/>
  <c r="J457" i="2"/>
  <c r="J458" i="2"/>
  <c r="J459" i="2"/>
  <c r="J460" i="2"/>
  <c r="J461" i="2"/>
  <c r="J462" i="2"/>
  <c r="J463" i="2"/>
  <c r="J464" i="2"/>
  <c r="J465" i="2"/>
  <c r="J466" i="2"/>
  <c r="J467" i="2"/>
  <c r="J468" i="2"/>
  <c r="J469" i="2"/>
  <c r="J470" i="2"/>
  <c r="J471" i="2"/>
  <c r="J472" i="2"/>
  <c r="J473" i="2"/>
  <c r="J474" i="2"/>
  <c r="J475" i="2"/>
  <c r="J476" i="2"/>
  <c r="J477" i="2"/>
  <c r="J478" i="2"/>
  <c r="J479" i="2"/>
  <c r="J480" i="2"/>
  <c r="J481" i="2"/>
  <c r="J482" i="2"/>
  <c r="J483" i="2"/>
  <c r="J484" i="2"/>
  <c r="J485" i="2"/>
  <c r="J486" i="2"/>
  <c r="J487" i="2"/>
  <c r="J488" i="2"/>
  <c r="J489" i="2"/>
  <c r="J490" i="2"/>
  <c r="J491" i="2"/>
  <c r="J492" i="2"/>
  <c r="J493" i="2"/>
  <c r="J494" i="2"/>
  <c r="J495" i="2"/>
  <c r="J496" i="2"/>
  <c r="J497" i="2"/>
  <c r="J498" i="2"/>
  <c r="J499" i="2"/>
  <c r="J500" i="2"/>
  <c r="J501" i="2"/>
  <c r="J502" i="2"/>
  <c r="J503" i="2"/>
  <c r="J504" i="2"/>
  <c r="J505" i="2"/>
  <c r="J506" i="2"/>
  <c r="J507" i="2"/>
  <c r="J508" i="2"/>
  <c r="J509" i="2"/>
  <c r="J510" i="2"/>
  <c r="J511" i="2"/>
  <c r="J512" i="2"/>
  <c r="J513" i="2"/>
  <c r="J514" i="2"/>
  <c r="J515" i="2"/>
  <c r="J516" i="2"/>
  <c r="J517" i="2"/>
  <c r="J518" i="2"/>
  <c r="J519" i="2"/>
  <c r="J520" i="2"/>
  <c r="J521" i="2"/>
  <c r="J522" i="2"/>
  <c r="J523" i="2"/>
  <c r="J524" i="2"/>
  <c r="J525" i="2"/>
  <c r="J526" i="2"/>
  <c r="J527" i="2"/>
  <c r="J528" i="2"/>
  <c r="J529" i="2"/>
  <c r="J530" i="2"/>
  <c r="J531" i="2"/>
  <c r="J532" i="2"/>
  <c r="J533" i="2"/>
  <c r="J534" i="2"/>
  <c r="J535" i="2"/>
  <c r="J536" i="2"/>
  <c r="J537" i="2"/>
  <c r="J538" i="2"/>
  <c r="J539" i="2"/>
  <c r="J540" i="2"/>
  <c r="J541" i="2"/>
  <c r="J542" i="2"/>
  <c r="J543" i="2"/>
  <c r="J544" i="2"/>
  <c r="J545" i="2"/>
  <c r="J546" i="2"/>
  <c r="J547" i="2"/>
  <c r="J548" i="2"/>
  <c r="J549" i="2"/>
  <c r="J550" i="2"/>
  <c r="J551" i="2"/>
  <c r="J552" i="2"/>
  <c r="J553" i="2"/>
  <c r="J554" i="2"/>
  <c r="J555" i="2"/>
  <c r="J556" i="2"/>
  <c r="J557" i="2"/>
  <c r="J558" i="2"/>
  <c r="J559" i="2"/>
  <c r="J560" i="2"/>
  <c r="J561" i="2"/>
  <c r="J562" i="2"/>
  <c r="J563" i="2"/>
  <c r="J564" i="2"/>
  <c r="J565" i="2"/>
  <c r="J566" i="2"/>
  <c r="J567" i="2"/>
  <c r="J568" i="2"/>
  <c r="J569" i="2"/>
  <c r="J570" i="2"/>
  <c r="J571" i="2"/>
  <c r="J572" i="2"/>
  <c r="J573" i="2"/>
  <c r="J574" i="2"/>
  <c r="J575" i="2"/>
  <c r="J576" i="2"/>
  <c r="J577" i="2"/>
  <c r="J578" i="2"/>
  <c r="J579" i="2"/>
  <c r="J580" i="2"/>
  <c r="J581" i="2"/>
  <c r="J582" i="2"/>
  <c r="J583" i="2"/>
  <c r="J584" i="2"/>
  <c r="J585" i="2"/>
  <c r="J586" i="2"/>
  <c r="J587" i="2"/>
  <c r="J588" i="2"/>
  <c r="J589" i="2"/>
  <c r="J590" i="2"/>
  <c r="J591" i="2"/>
  <c r="J592" i="2"/>
  <c r="J593" i="2"/>
  <c r="J594" i="2"/>
  <c r="J595" i="2"/>
  <c r="J596" i="2"/>
  <c r="J597" i="2"/>
  <c r="J598" i="2"/>
  <c r="J599" i="2"/>
  <c r="J600" i="2"/>
  <c r="J601" i="2"/>
  <c r="J602" i="2"/>
  <c r="J603" i="2"/>
  <c r="J604" i="2"/>
  <c r="J605" i="2"/>
  <c r="J606" i="2"/>
  <c r="J607" i="2"/>
  <c r="J608" i="2"/>
  <c r="J609" i="2"/>
  <c r="J610" i="2"/>
  <c r="J611" i="2"/>
  <c r="J612" i="2"/>
  <c r="J613" i="2"/>
  <c r="J614" i="2"/>
  <c r="J615" i="2"/>
  <c r="J616" i="2"/>
  <c r="J617" i="2"/>
  <c r="J618" i="2"/>
  <c r="J619" i="2"/>
  <c r="J620" i="2"/>
  <c r="J621" i="2"/>
  <c r="J622" i="2"/>
  <c r="J623" i="2"/>
  <c r="J624" i="2"/>
  <c r="J625" i="2"/>
  <c r="J626" i="2"/>
  <c r="J627" i="2"/>
  <c r="J628" i="2"/>
  <c r="J629" i="2"/>
  <c r="J630" i="2"/>
  <c r="J631" i="2"/>
  <c r="J632" i="2"/>
  <c r="J633" i="2"/>
  <c r="J634" i="2"/>
  <c r="J635" i="2"/>
  <c r="J636" i="2"/>
  <c r="J637" i="2"/>
  <c r="J638" i="2"/>
  <c r="J639" i="2"/>
  <c r="J640" i="2"/>
  <c r="J641" i="2"/>
  <c r="J642" i="2"/>
  <c r="J643" i="2"/>
  <c r="J644" i="2"/>
  <c r="J645" i="2"/>
  <c r="J646" i="2"/>
  <c r="J647" i="2"/>
  <c r="J648" i="2"/>
  <c r="J649" i="2"/>
  <c r="J650" i="2"/>
  <c r="J651" i="2"/>
  <c r="J659" i="2"/>
  <c r="J660" i="2"/>
  <c r="J661" i="2"/>
  <c r="J662" i="2"/>
  <c r="J663" i="2"/>
  <c r="J664" i="2"/>
  <c r="J665" i="2"/>
  <c r="J666" i="2"/>
  <c r="J667" i="2"/>
  <c r="J668" i="2"/>
  <c r="J669" i="2"/>
  <c r="J670" i="2"/>
  <c r="J671" i="2"/>
  <c r="J672" i="2"/>
  <c r="J673" i="2"/>
  <c r="J674" i="2"/>
  <c r="J675" i="2"/>
  <c r="J676" i="2"/>
  <c r="J677" i="2"/>
  <c r="J678" i="2"/>
  <c r="J679" i="2"/>
  <c r="J680" i="2"/>
  <c r="J681" i="2"/>
  <c r="J682" i="2"/>
  <c r="J683" i="2"/>
  <c r="J684" i="2"/>
  <c r="J685" i="2"/>
  <c r="J686" i="2"/>
  <c r="J687" i="2"/>
  <c r="J688" i="2"/>
  <c r="J689" i="2"/>
  <c r="J690" i="2"/>
  <c r="J691" i="2"/>
  <c r="J692" i="2"/>
  <c r="J693" i="2"/>
  <c r="J694" i="2"/>
  <c r="J695" i="2"/>
  <c r="J696" i="2"/>
  <c r="J697" i="2"/>
  <c r="J698" i="2"/>
  <c r="J699" i="2"/>
  <c r="J700" i="2"/>
  <c r="J701" i="2"/>
  <c r="J702" i="2"/>
  <c r="J703" i="2"/>
  <c r="J704" i="2"/>
  <c r="J707" i="2"/>
  <c r="J708" i="2"/>
  <c r="J709" i="2"/>
  <c r="J710" i="2"/>
  <c r="J711" i="2"/>
  <c r="J712" i="2"/>
  <c r="J713" i="2"/>
  <c r="J714" i="2"/>
  <c r="J715" i="2"/>
  <c r="J716" i="2"/>
  <c r="J717" i="2"/>
  <c r="J718" i="2"/>
  <c r="J719" i="2"/>
  <c r="J720" i="2"/>
  <c r="J721" i="2"/>
  <c r="J722" i="2"/>
  <c r="J723" i="2"/>
  <c r="J724" i="2"/>
  <c r="J725" i="2"/>
  <c r="J726" i="2"/>
  <c r="J727" i="2"/>
  <c r="J728" i="2"/>
  <c r="J729" i="2"/>
  <c r="J730" i="2"/>
  <c r="J731" i="2"/>
  <c r="J732" i="2"/>
  <c r="J733" i="2"/>
  <c r="J734" i="2"/>
  <c r="J735" i="2"/>
  <c r="J736" i="2"/>
  <c r="J737" i="2"/>
  <c r="J738" i="2"/>
  <c r="J739" i="2"/>
  <c r="J740" i="2"/>
  <c r="J741" i="2"/>
  <c r="J742" i="2"/>
  <c r="J743" i="2"/>
  <c r="J744" i="2"/>
  <c r="J745" i="2"/>
  <c r="J746" i="2"/>
  <c r="J747" i="2"/>
  <c r="J748" i="2"/>
  <c r="J749" i="2"/>
  <c r="J750" i="2"/>
  <c r="J751" i="2"/>
  <c r="J752" i="2"/>
  <c r="J753" i="2"/>
  <c r="J754" i="2"/>
  <c r="J755" i="2"/>
  <c r="J756" i="2"/>
  <c r="J757" i="2"/>
  <c r="J758" i="2"/>
  <c r="J759" i="2"/>
  <c r="J760" i="2"/>
  <c r="J761" i="2"/>
  <c r="J762" i="2"/>
  <c r="J763" i="2"/>
  <c r="J764" i="2"/>
  <c r="J765" i="2"/>
  <c r="J766" i="2"/>
  <c r="J767" i="2"/>
  <c r="J768" i="2"/>
  <c r="J769" i="2"/>
  <c r="J770" i="2"/>
  <c r="J771" i="2"/>
  <c r="J772" i="2"/>
  <c r="J773" i="2"/>
  <c r="J774" i="2"/>
  <c r="J775" i="2"/>
  <c r="J776" i="2"/>
  <c r="J777" i="2"/>
  <c r="J778" i="2"/>
  <c r="J779" i="2"/>
  <c r="J780" i="2"/>
  <c r="J781" i="2"/>
  <c r="J782" i="2"/>
  <c r="J783" i="2"/>
  <c r="J784" i="2"/>
  <c r="J785" i="2"/>
  <c r="J786" i="2"/>
  <c r="J787" i="2"/>
  <c r="J788" i="2"/>
  <c r="J789" i="2"/>
  <c r="J790" i="2"/>
  <c r="J791" i="2"/>
  <c r="J792" i="2"/>
  <c r="J793" i="2"/>
  <c r="J794" i="2"/>
  <c r="J795" i="2"/>
  <c r="J796" i="2"/>
  <c r="J797" i="2"/>
  <c r="J798" i="2"/>
  <c r="J799" i="2"/>
  <c r="J800" i="2"/>
  <c r="J801" i="2"/>
  <c r="J802" i="2"/>
  <c r="J803" i="2"/>
  <c r="J804" i="2"/>
  <c r="J805" i="2"/>
  <c r="J806" i="2"/>
  <c r="J807" i="2"/>
  <c r="J808" i="2"/>
  <c r="J809" i="2"/>
  <c r="J810" i="2"/>
  <c r="J811" i="2"/>
  <c r="J812" i="2"/>
  <c r="J813" i="2"/>
  <c r="J814" i="2"/>
  <c r="J815" i="2"/>
  <c r="J816" i="2"/>
  <c r="J817" i="2"/>
  <c r="J818" i="2"/>
  <c r="J819" i="2"/>
  <c r="J820" i="2"/>
  <c r="J821" i="2"/>
  <c r="J822" i="2"/>
  <c r="J823" i="2"/>
  <c r="J824" i="2"/>
  <c r="J825" i="2"/>
  <c r="J826" i="2"/>
  <c r="J827" i="2"/>
  <c r="J828" i="2"/>
  <c r="J829" i="2"/>
  <c r="J830" i="2"/>
  <c r="J831" i="2"/>
  <c r="J832" i="2"/>
  <c r="J833" i="2"/>
  <c r="J834" i="2"/>
  <c r="J835" i="2"/>
  <c r="J836" i="2"/>
  <c r="J837" i="2"/>
  <c r="J838" i="2"/>
  <c r="J839" i="2"/>
  <c r="J840" i="2"/>
  <c r="J841" i="2"/>
  <c r="J842" i="2"/>
  <c r="J843" i="2"/>
  <c r="J844" i="2"/>
  <c r="J845" i="2"/>
  <c r="J848" i="2"/>
  <c r="J9" i="2"/>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9" i="1"/>
  <c r="N87" i="13" l="1"/>
  <c r="N222" i="13"/>
  <c r="M221" i="13"/>
  <c r="N221" i="13" s="1"/>
  <c r="L237" i="13"/>
  <c r="M75" i="13"/>
  <c r="N75" i="13" s="1"/>
  <c r="N76" i="13"/>
  <c r="N13" i="13"/>
  <c r="M91" i="13"/>
  <c r="N91" i="13" s="1"/>
  <c r="N94" i="13"/>
  <c r="M167" i="13"/>
  <c r="N167" i="13" s="1"/>
  <c r="N168" i="13"/>
  <c r="M229" i="13"/>
  <c r="N229" i="13" s="1"/>
  <c r="N230" i="13"/>
  <c r="N52" i="13"/>
  <c r="M51" i="13"/>
  <c r="N51" i="13" s="1"/>
  <c r="D73" i="10"/>
  <c r="B73" i="10"/>
  <c r="C73" i="10"/>
  <c r="C76" i="9"/>
  <c r="E76" i="9"/>
  <c r="D76" i="9"/>
  <c r="E20" i="12"/>
  <c r="D20" i="12"/>
  <c r="C20" i="12"/>
  <c r="E19" i="12"/>
  <c r="D19" i="12"/>
  <c r="C19" i="12"/>
  <c r="C18" i="12" s="1"/>
  <c r="E15" i="12"/>
  <c r="D15" i="12"/>
  <c r="C15" i="12"/>
  <c r="E12" i="12"/>
  <c r="D12" i="12"/>
  <c r="C12" i="12"/>
  <c r="F32" i="11"/>
  <c r="F31" i="11" s="1"/>
  <c r="F30" i="11" s="1"/>
  <c r="E32" i="11"/>
  <c r="E31" i="11" s="1"/>
  <c r="E30" i="11" s="1"/>
  <c r="D32" i="11"/>
  <c r="D31" i="11" s="1"/>
  <c r="D30" i="11" s="1"/>
  <c r="F28" i="11"/>
  <c r="F27" i="11" s="1"/>
  <c r="F26" i="11" s="1"/>
  <c r="E28" i="11"/>
  <c r="E27" i="11" s="1"/>
  <c r="E26" i="11" s="1"/>
  <c r="D28" i="11"/>
  <c r="D27" i="11" s="1"/>
  <c r="D26" i="11" s="1"/>
  <c r="F23" i="11"/>
  <c r="F22" i="11" s="1"/>
  <c r="F21" i="11" s="1"/>
  <c r="F20" i="11" s="1"/>
  <c r="E23" i="11"/>
  <c r="E22" i="11" s="1"/>
  <c r="E21" i="11" s="1"/>
  <c r="E20" i="11" s="1"/>
  <c r="D23" i="11"/>
  <c r="D22" i="11"/>
  <c r="D21" i="11"/>
  <c r="D20" i="11"/>
  <c r="F18" i="11"/>
  <c r="E18" i="11"/>
  <c r="D18" i="11"/>
  <c r="F16" i="11"/>
  <c r="E16" i="11"/>
  <c r="D16" i="11"/>
  <c r="F13" i="11"/>
  <c r="F10" i="11" s="1"/>
  <c r="F9" i="11" s="1"/>
  <c r="E13" i="11"/>
  <c r="D13" i="11"/>
  <c r="F11" i="11"/>
  <c r="E11" i="11"/>
  <c r="E10" i="11" s="1"/>
  <c r="E9" i="11" s="1"/>
  <c r="D11" i="11"/>
  <c r="A11" i="11"/>
  <c r="A12" i="11" s="1"/>
  <c r="A13" i="11" s="1"/>
  <c r="A14" i="11" s="1"/>
  <c r="A16" i="11" s="1"/>
  <c r="A17" i="11" s="1"/>
  <c r="A18" i="11" s="1"/>
  <c r="A19" i="11" s="1"/>
  <c r="A20" i="11" s="1"/>
  <c r="A21" i="11" s="1"/>
  <c r="A22" i="11" s="1"/>
  <c r="A23" i="11" s="1"/>
  <c r="A24" i="11" s="1"/>
  <c r="A25" i="11" s="1"/>
  <c r="A26" i="11" s="1"/>
  <c r="A27" i="11" s="1"/>
  <c r="A28" i="11" s="1"/>
  <c r="A29" i="11" s="1"/>
  <c r="A30" i="11" s="1"/>
  <c r="A31" i="11" s="1"/>
  <c r="A32" i="11" s="1"/>
  <c r="A33" i="11" s="1"/>
  <c r="A10" i="11"/>
  <c r="M128" i="13" l="1"/>
  <c r="M86" i="13"/>
  <c r="N86" i="13" s="1"/>
  <c r="F76" i="9"/>
  <c r="F25" i="11"/>
  <c r="F34" i="11" s="1"/>
  <c r="F15" i="11"/>
  <c r="E15" i="11"/>
  <c r="E25" i="11"/>
  <c r="D10" i="11"/>
  <c r="D15" i="11"/>
  <c r="D18" i="12"/>
  <c r="E18" i="12"/>
  <c r="F19" i="12"/>
  <c r="D25" i="11"/>
  <c r="M12" i="13" l="1"/>
  <c r="N12" i="13" s="1"/>
  <c r="N128" i="13"/>
  <c r="M127" i="13"/>
  <c r="E34" i="11"/>
  <c r="D9" i="11"/>
  <c r="D34" i="11" s="1"/>
  <c r="M237" i="13" l="1"/>
  <c r="N237" i="13" s="1"/>
  <c r="N127" i="13"/>
</calcChain>
</file>

<file path=xl/sharedStrings.xml><?xml version="1.0" encoding="utf-8"?>
<sst xmlns="http://schemas.openxmlformats.org/spreadsheetml/2006/main" count="11203" uniqueCount="1920">
  <si>
    <t>финансовое управление администрации Ачинского района</t>
  </si>
  <si>
    <t>руб.</t>
  </si>
  <si>
    <t>№ п/п</t>
  </si>
  <si>
    <t>1</t>
  </si>
  <si>
    <t>ОБЩЕГОСУДАРСТВЕННЫЕ ВОПРОСЫ</t>
  </si>
  <si>
    <t>0100</t>
  </si>
  <si>
    <t>2</t>
  </si>
  <si>
    <t>Функционирование высшего должностного лица субъекта Российской Федерации и муниципального образования</t>
  </si>
  <si>
    <t>0102</t>
  </si>
  <si>
    <t>3</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</si>
  <si>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</si>
  <si>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</si>
  <si>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4</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</si>
  <si>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</si>
  <si>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</si>
  <si>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5</t>
  </si>
  <si>
    <t>Судебная система</t>
  </si>
  <si>
    <t>0105</t>
  </si>
  <si>
    <t>6</t>
  </si>
  <si>
    <t>Обеспечение деятельности финансовых, налоговых и таможенных органов и органов финансового (финансово-бюджетного) надзора</t>
  </si>
  <si>
    <t>0106</t>
  </si>
  <si>
    <t>7</t>
  </si>
  <si>
    <t>Резервные фонды</t>
  </si>
  <si>
    <t>0111</t>
  </si>
  <si>
    <t>8</t>
  </si>
  <si>
    <t>Другие общегосударственные вопросы</t>
  </si>
  <si>
    <t>0113</t>
  </si>
  <si>
    <t>9</t>
  </si>
  <si>
    <t>НАЦИОНАЛЬНАЯ ОБОРОНА</t>
  </si>
  <si>
    <t>0200</t>
  </si>
  <si>
    <t>10</t>
  </si>
  <si>
    <t>Мобилизационная и вневойсковая подготовка</t>
  </si>
  <si>
    <t>0203</t>
  </si>
  <si>
    <t>11</t>
  </si>
  <si>
    <t>НАЦИОНАЛЬНАЯ БЕЗОПАСНОСТЬ И ПРАВООХРАНИТЕЛЬНАЯ ДЕЯТЕЛЬНОСТЬ</t>
  </si>
  <si>
    <t>0300</t>
  </si>
  <si>
    <t>12</t>
  </si>
  <si>
    <t>Гражданская оборона</t>
  </si>
  <si>
    <t>0309</t>
  </si>
  <si>
    <t>13</t>
  </si>
  <si>
    <t>Защита населения и территории от чрезвычайных ситуаций природного и техногенного характера, пожарная безопасность</t>
  </si>
  <si>
    <t>0310</t>
  </si>
  <si>
    <t>14</t>
  </si>
  <si>
    <t>НАЦИОНАЛЬНАЯ ЭКОНОМИКА</t>
  </si>
  <si>
    <t>0400</t>
  </si>
  <si>
    <t>15</t>
  </si>
  <si>
    <t>Сельское хозяйство и рыболовство</t>
  </si>
  <si>
    <t>0405</t>
  </si>
  <si>
    <t>16</t>
  </si>
  <si>
    <t>Транспорт</t>
  </si>
  <si>
    <t>0408</t>
  </si>
  <si>
    <t>17</t>
  </si>
  <si>
    <t>Дорожное хозяйство (дорожные фонды)</t>
  </si>
  <si>
    <t>0409</t>
  </si>
  <si>
    <t>18</t>
  </si>
  <si>
    <t>Другие вопросы в области национальной экономики</t>
  </si>
  <si>
    <t>0412</t>
  </si>
  <si>
    <t>19</t>
  </si>
  <si>
    <t>ЖИЛИЩНО-КОММУНАЛЬНОЕ ХОЗЯЙСТВО</t>
  </si>
  <si>
    <t>0500</t>
  </si>
  <si>
    <t>20</t>
  </si>
  <si>
    <t>Жилищное хозяйство</t>
  </si>
  <si>
    <t>0501</t>
  </si>
  <si>
    <t>21</t>
  </si>
  <si>
    <t>Коммунальное хозяйство</t>
  </si>
  <si>
    <t>0502</t>
  </si>
  <si>
    <t>22</t>
  </si>
  <si>
    <t>Благоустройство</t>
  </si>
  <si>
    <t>0503</t>
  </si>
  <si>
    <t>23</t>
  </si>
  <si>
    <t>Другие вопросы в области жилищно-коммунального хозяйства</t>
  </si>
  <si>
    <t>0505</t>
  </si>
  <si>
    <t>24</t>
  </si>
  <si>
    <t>ОХРАНА ОКРУЖАЮЩЕЙ СРЕДЫ</t>
  </si>
  <si>
    <t>0600</t>
  </si>
  <si>
    <t>25</t>
  </si>
  <si>
    <t>Охрана объектов растительного и животного мира и среды их обитания</t>
  </si>
  <si>
    <t>0603</t>
  </si>
  <si>
    <t>26</t>
  </si>
  <si>
    <t>Другие вопросы в области охраны окружающей среды</t>
  </si>
  <si>
    <t>0605</t>
  </si>
  <si>
    <t>27</t>
  </si>
  <si>
    <t>ОБРАЗОВАНИЕ</t>
  </si>
  <si>
    <t>0700</t>
  </si>
  <si>
    <t>28</t>
  </si>
  <si>
    <t>Дошкольное образование</t>
  </si>
  <si>
    <t>0701</t>
  </si>
  <si>
    <t>29</t>
  </si>
  <si>
    <t>Общее образование</t>
  </si>
  <si>
    <t>0702</t>
  </si>
  <si>
    <t>30</t>
  </si>
  <si>
    <t>Дополнительное образование детей</t>
  </si>
  <si>
    <t>0703</t>
  </si>
  <si>
    <t>31</t>
  </si>
  <si>
    <t>Молодежная политика</t>
  </si>
  <si>
    <t>0707</t>
  </si>
  <si>
    <t>32</t>
  </si>
  <si>
    <t>Другие вопросы в области образования</t>
  </si>
  <si>
    <t>0709</t>
  </si>
  <si>
    <t>33</t>
  </si>
  <si>
    <t>КУЛЬТУРА, КИНЕМАТОГРАФИЯ</t>
  </si>
  <si>
    <t>0800</t>
  </si>
  <si>
    <t>34</t>
  </si>
  <si>
    <t>Культура</t>
  </si>
  <si>
    <t>0801</t>
  </si>
  <si>
    <t>35</t>
  </si>
  <si>
    <t>СОЦИАЛЬНАЯ ПОЛИТИКА</t>
  </si>
  <si>
    <t>1000</t>
  </si>
  <si>
    <t>36</t>
  </si>
  <si>
    <t>Пенсионное обеспечение</t>
  </si>
  <si>
    <t>1001</t>
  </si>
  <si>
    <t>37</t>
  </si>
  <si>
    <t>Социальное обеспечение населения</t>
  </si>
  <si>
    <t>1003</t>
  </si>
  <si>
    <t>38</t>
  </si>
  <si>
    <t>Охрана семьи и детства</t>
  </si>
  <si>
    <t>1004</t>
  </si>
  <si>
    <t>39</t>
  </si>
  <si>
    <t>Другие вопросы в области социальной политики</t>
  </si>
  <si>
    <t>1006</t>
  </si>
  <si>
    <t>40</t>
  </si>
  <si>
    <t>ФИЗИЧЕСКАЯ КУЛЬТУРА И СПОРТ</t>
  </si>
  <si>
    <t>1100</t>
  </si>
  <si>
    <t>41</t>
  </si>
  <si>
    <t>Физическая культура</t>
  </si>
  <si>
    <t>1101</t>
  </si>
  <si>
    <t>42</t>
  </si>
  <si>
    <t>Массовый спорт</t>
  </si>
  <si>
    <t>1102</t>
  </si>
  <si>
    <t>43</t>
  </si>
  <si>
    <t>ОБСЛУЖИВАНИЕ ГОСУДАРСТВЕННОГО (МУНИЦИПАЛЬНОГО) ДОЛГА</t>
  </si>
  <si>
    <t>1300</t>
  </si>
  <si>
    <t>44</t>
  </si>
  <si>
    <t>Обслуживание государственного (муниципального) внутреннего долга</t>
  </si>
  <si>
    <t>1301</t>
  </si>
  <si>
    <t>45</t>
  </si>
  <si>
    <t>МЕЖБЮДЖЕТНЫЕ ТРАНСФЕРТЫ ОБЩЕГО ХАРАКТЕРА БЮДЖЕТАМ БЮДЖЕТНОЙ СИСТЕМЫ РОССИЙСКОЙ ФЕДЕРАЦИИ</t>
  </si>
  <si>
    <t>1400</t>
  </si>
  <si>
    <t>46</t>
  </si>
  <si>
    <t>Дотации на выравнивание бюджетной обеспеченности субъектов Российской Федерации и муниципальных образований</t>
  </si>
  <si>
    <t>1401</t>
  </si>
  <si>
    <t>47</t>
  </si>
  <si>
    <t>Прочие межбюджетные трансферты общего характера</t>
  </si>
  <si>
    <t>1403</t>
  </si>
  <si>
    <t>Итого</t>
  </si>
  <si>
    <t>850</t>
  </si>
  <si>
    <t>0440080610</t>
  </si>
  <si>
    <t>899</t>
  </si>
  <si>
    <t>Уплата налогов, сборов и иных платежей</t>
  </si>
  <si>
    <t>882</t>
  </si>
  <si>
    <t>800</t>
  </si>
  <si>
    <t>Иные бюджетные ассигнования</t>
  </si>
  <si>
    <t>881</t>
  </si>
  <si>
    <t>240</t>
  </si>
  <si>
    <t>Иные закупки товаров, работ и услуг для обеспечения государственных (муниципальных) нужд</t>
  </si>
  <si>
    <t>880</t>
  </si>
  <si>
    <t>200</t>
  </si>
  <si>
    <t>Закупка товаров, работ и услуг для обеспечения государственных (муниципальных) нужд</t>
  </si>
  <si>
    <t>879</t>
  </si>
  <si>
    <t>110</t>
  </si>
  <si>
    <t>Расходы на выплаты персоналу казенных учреждений</t>
  </si>
  <si>
    <t>878</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</si>
  <si>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</si>
  <si>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</si>
  <si>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877</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</si>
  <si>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</si>
  <si>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876</t>
  </si>
  <si>
    <t>0440027240</t>
  </si>
  <si>
    <t>875</t>
  </si>
  <si>
    <t>874</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</si>
  <si>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подпрограммы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</si>
  <si>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873</t>
  </si>
  <si>
    <t>0440000000</t>
  </si>
  <si>
    <t>Подпрограмма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</si>
  <si>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872</t>
  </si>
  <si>
    <t>04100S5710</t>
  </si>
  <si>
    <t>871</t>
  </si>
  <si>
    <t>870</t>
  </si>
  <si>
    <t>Расходы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</si>
  <si>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869</t>
  </si>
  <si>
    <t>0410000000</t>
  </si>
  <si>
    <t>Подпрограмма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</si>
  <si>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868</t>
  </si>
  <si>
    <t>0400000000</t>
  </si>
  <si>
    <t>Муниципальная программа Ачинского района "Реформирование и модернизация жилищно-коммунального хозяйства и повышение энергетической эффективности"</t>
  </si>
  <si>
    <t>867</t>
  </si>
  <si>
    <t>866</t>
  </si>
  <si>
    <t>865</t>
  </si>
  <si>
    <t>7590010110</t>
  </si>
  <si>
    <t>864</t>
  </si>
  <si>
    <t>863</t>
  </si>
  <si>
    <t>Расходы за счет средств резервного фонда Правительства Красноярского края в рамках непрограммных расходов муниципального казенного учреждения "Управление строительства и жилищно-коммунального хозяйства" Ачинского района</t>
  </si>
  <si>
    <t>862</t>
  </si>
  <si>
    <t>7590000000</t>
  </si>
  <si>
    <t>Отдельные мероприятия в рамках непрограммных расходов управления строительства и жилищно-коммунального хозяйства Ачинского района</t>
  </si>
  <si>
    <t>861</t>
  </si>
  <si>
    <t>7500000000</t>
  </si>
  <si>
    <t>Непрограммные расходы управления строительства и жилищно-коммунального хозяйства Ачинского района</t>
  </si>
  <si>
    <t>860</t>
  </si>
  <si>
    <t>810</t>
  </si>
  <si>
    <t>0490075700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</si>
  <si>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</si>
  <si>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859</t>
  </si>
  <si>
    <t>858</t>
  </si>
  <si>
    <t>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</si>
  <si>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857</t>
  </si>
  <si>
    <t>0490000000</t>
  </si>
  <si>
    <t>Отдельные мероприятия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</si>
  <si>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856</t>
  </si>
  <si>
    <t>410</t>
  </si>
  <si>
    <t>0410085580</t>
  </si>
  <si>
    <t>Бюджетные инвестиции</t>
  </si>
  <si>
    <t>855</t>
  </si>
  <si>
    <t>400</t>
  </si>
  <si>
    <t>Капитальные вложения в объекты государственной (муниципальной) собственности</t>
  </si>
  <si>
    <t>854</t>
  </si>
  <si>
    <t>853</t>
  </si>
  <si>
    <t>852</t>
  </si>
  <si>
    <t>Расходы районного бюджета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</si>
  <si>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851</t>
  </si>
  <si>
    <t>849</t>
  </si>
  <si>
    <t>848</t>
  </si>
  <si>
    <t>847</t>
  </si>
  <si>
    <t>846</t>
  </si>
  <si>
    <t>Муниципальное казенное учреждение "Управление строительства и жилищно-коммунального хозяйства" Ачинского района</t>
  </si>
  <si>
    <t>845</t>
  </si>
  <si>
    <t>540</t>
  </si>
  <si>
    <t>7310077450</t>
  </si>
  <si>
    <t>891</t>
  </si>
  <si>
    <t>Иные межбюджетные трансферты</t>
  </si>
  <si>
    <t>844</t>
  </si>
  <si>
    <t>500</t>
  </si>
  <si>
    <t>Межбюджетные трансферты</t>
  </si>
  <si>
    <t>843</t>
  </si>
  <si>
    <t>Межбюджетные трансферты бюджетам муниципальных образований за содействие развитию налогового потенциала в рамках непрограммных расходов финансового управления администрации Ачинского района</t>
  </si>
  <si>
    <t>842</t>
  </si>
  <si>
    <t>7310073880</t>
  </si>
  <si>
    <t>841</t>
  </si>
  <si>
    <t>840</t>
  </si>
  <si>
    <t>Межбюджетные трансферты за счет средств краевого бюджета на поддержку самообложения граждан для решения вопросов местного значения в рамках непрограммных расходов финансового управления администрации Ачинского района</t>
  </si>
  <si>
    <t>839</t>
  </si>
  <si>
    <t>7310000000</t>
  </si>
  <si>
    <t>Функционирование финансового управления администрации Ачинского района</t>
  </si>
  <si>
    <t>838</t>
  </si>
  <si>
    <t>7300000000</t>
  </si>
  <si>
    <t>Непрограммные расходы финансового управления администрации Ачинского районного</t>
  </si>
  <si>
    <t>837</t>
  </si>
  <si>
    <t>1410082080</t>
  </si>
  <si>
    <t>836</t>
  </si>
  <si>
    <t>835</t>
  </si>
  <si>
    <t>Межбюджетные трансферты на выполнение полномочий поселений переданных на уровень муниципального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</si>
  <si>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834</t>
  </si>
  <si>
    <t>1410082020</t>
  </si>
  <si>
    <t>833</t>
  </si>
  <si>
    <t>832</t>
  </si>
  <si>
    <t>Иные 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</si>
  <si>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831</t>
  </si>
  <si>
    <t>1410027240</t>
  </si>
  <si>
    <t>830</t>
  </si>
  <si>
    <t>829</t>
  </si>
  <si>
    <t>Межбюджетные трансферты за счет средств краевого бюджета на частичную компенсацию расходов на повышение оплаты труда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</si>
  <si>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828</t>
  </si>
  <si>
    <t>1410000000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</si>
  <si>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</si>
  <si>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827</t>
  </si>
  <si>
    <t>1400000000</t>
  </si>
  <si>
    <t>Муниципальная программа Ачинского района "Управление муниципальными финансами"</t>
  </si>
  <si>
    <t>826</t>
  </si>
  <si>
    <t>825</t>
  </si>
  <si>
    <t>824</t>
  </si>
  <si>
    <t>510</t>
  </si>
  <si>
    <t>1410082010</t>
  </si>
  <si>
    <t>Дотации</t>
  </si>
  <si>
    <t>823</t>
  </si>
  <si>
    <t>822</t>
  </si>
  <si>
    <t>Дотации на выравнивание бюджетной обеспеченности поселений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</si>
  <si>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821</t>
  </si>
  <si>
    <t>1410076010</t>
  </si>
  <si>
    <t>820</t>
  </si>
  <si>
    <t>819</t>
  </si>
  <si>
    <t>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</si>
  <si>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818</t>
  </si>
  <si>
    <t>817</t>
  </si>
  <si>
    <t>816</t>
  </si>
  <si>
    <t>815</t>
  </si>
  <si>
    <t>814</t>
  </si>
  <si>
    <t>813</t>
  </si>
  <si>
    <t>0450082060</t>
  </si>
  <si>
    <t>812</t>
  </si>
  <si>
    <t>811</t>
  </si>
  <si>
    <t>Межбюджетные трансферты бюджетам муниципальных образований на содержание мест накопления твердых коммунальных отходов в рамках подпрограммы "Обращение с твердыми коммунальными отходами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</si>
  <si>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0450000000</t>
  </si>
  <si>
    <t>Подпрограмма "Обращение с твердыми коммунальными отходами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</si>
  <si>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809</t>
  </si>
  <si>
    <t>808</t>
  </si>
  <si>
    <t>807</t>
  </si>
  <si>
    <t>806</t>
  </si>
  <si>
    <t>805</t>
  </si>
  <si>
    <t>7310075550</t>
  </si>
  <si>
    <t>804</t>
  </si>
  <si>
    <t>803</t>
  </si>
  <si>
    <t>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t>
  </si>
  <si>
    <t>802</t>
  </si>
  <si>
    <t>801</t>
  </si>
  <si>
    <t>799</t>
  </si>
  <si>
    <t>798</t>
  </si>
  <si>
    <t>797</t>
  </si>
  <si>
    <t>0510074120</t>
  </si>
  <si>
    <t>796</t>
  </si>
  <si>
    <t>795</t>
  </si>
  <si>
    <t>Межбюджетные трансферты бюджетам муниципальных образований на обеспечение первичных мер пожарной безопасности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</si>
  <si>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794</t>
  </si>
  <si>
    <t>0510000000</t>
  </si>
  <si>
    <t>Подпрограмма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</si>
  <si>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793</t>
  </si>
  <si>
    <t>0500000000</t>
  </si>
  <si>
    <t>Муниципальная программа "Защита населения и территорий Ачинского района от чрезвычайных ситуаций"</t>
  </si>
  <si>
    <t>792</t>
  </si>
  <si>
    <t>791</t>
  </si>
  <si>
    <t>790</t>
  </si>
  <si>
    <t>789</t>
  </si>
  <si>
    <t>530</t>
  </si>
  <si>
    <t>7310051180</t>
  </si>
  <si>
    <t>Субвенции</t>
  </si>
  <si>
    <t>788</t>
  </si>
  <si>
    <t>787</t>
  </si>
  <si>
    <t>Осуществление первичного воинского учета на территориях, где отсутствуют военные комиссариаты в рамках непрограммных расходов финансового управления администрации Ачинского района</t>
  </si>
  <si>
    <t>786</t>
  </si>
  <si>
    <t>785</t>
  </si>
  <si>
    <t>784</t>
  </si>
  <si>
    <t>783</t>
  </si>
  <si>
    <t>782</t>
  </si>
  <si>
    <t>781</t>
  </si>
  <si>
    <t>7310075140</t>
  </si>
  <si>
    <t>780</t>
  </si>
  <si>
    <t>779</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</si>
  <si>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t>
  </si>
  <si>
    <t>778</t>
  </si>
  <si>
    <t>777</t>
  </si>
  <si>
    <t>776</t>
  </si>
  <si>
    <t>775</t>
  </si>
  <si>
    <t>774</t>
  </si>
  <si>
    <t>120</t>
  </si>
  <si>
    <t>1430090280</t>
  </si>
  <si>
    <t>Расходы на выплаты персоналу государственных (муниципальных) органов</t>
  </si>
  <si>
    <t>773</t>
  </si>
  <si>
    <t>772</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</si>
  <si>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</si>
  <si>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771</t>
  </si>
  <si>
    <t>1430080210</t>
  </si>
  <si>
    <t>770</t>
  </si>
  <si>
    <t>769</t>
  </si>
  <si>
    <t>768</t>
  </si>
  <si>
    <t>767</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</si>
  <si>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</si>
  <si>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766</t>
  </si>
  <si>
    <t>1430077450</t>
  </si>
  <si>
    <t>765</t>
  </si>
  <si>
    <t>764</t>
  </si>
  <si>
    <t>Расходы за счет средств краевого бюджета за содействие развитию налогового потенциала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</si>
  <si>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763</t>
  </si>
  <si>
    <t>1430027240</t>
  </si>
  <si>
    <t>762</t>
  </si>
  <si>
    <t>761</t>
  </si>
  <si>
    <t>Расходы за счет средств краевого бюджета на частичную компенсацию расходов на повышение оплаты труда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</si>
  <si>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760</t>
  </si>
  <si>
    <t>1430000000</t>
  </si>
  <si>
    <t>Подпрограмма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</si>
  <si>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759</t>
  </si>
  <si>
    <t>758</t>
  </si>
  <si>
    <t>757</t>
  </si>
  <si>
    <t>756</t>
  </si>
  <si>
    <t>755</t>
  </si>
  <si>
    <t>754</t>
  </si>
  <si>
    <t>320</t>
  </si>
  <si>
    <t>0210075560</t>
  </si>
  <si>
    <t>Социальные выплаты гражданам, кроме публичных нормативных социальных выплат</t>
  </si>
  <si>
    <t>753</t>
  </si>
  <si>
    <t>300</t>
  </si>
  <si>
    <t>Социальное обеспечение и иные выплаты населению</t>
  </si>
  <si>
    <t>752</t>
  </si>
  <si>
    <t>751</t>
  </si>
  <si>
    <t>750</t>
  </si>
  <si>
    <t>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</si>
  <si>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749</t>
  </si>
  <si>
    <t>0210000000</t>
  </si>
  <si>
    <t>Подпрограмма "Развитие дошкольного, общего и дополнительного образования детей" муниципальной программы "Развитие образования Ачинского района"</t>
  </si>
  <si>
    <t>748</t>
  </si>
  <si>
    <t>0200000000</t>
  </si>
  <si>
    <t>Муниципальная программа "Развитие образования Ачинского района"</t>
  </si>
  <si>
    <t>747</t>
  </si>
  <si>
    <t>746</t>
  </si>
  <si>
    <t>745</t>
  </si>
  <si>
    <t>610</t>
  </si>
  <si>
    <t>02100S5830</t>
  </si>
  <si>
    <t>Субсидии бюджетным учреждениям</t>
  </si>
  <si>
    <t>744</t>
  </si>
  <si>
    <t>600</t>
  </si>
  <si>
    <t>Предоставление субсидий бюджетным, автономным учреждениям и иным некоммерческим организациям</t>
  </si>
  <si>
    <t>743</t>
  </si>
  <si>
    <t>742</t>
  </si>
  <si>
    <t>741</t>
  </si>
  <si>
    <t>740</t>
  </si>
  <si>
    <t>739</t>
  </si>
  <si>
    <t>Расходы на организацию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</si>
  <si>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738</t>
  </si>
  <si>
    <t>02100L3040</t>
  </si>
  <si>
    <t>737</t>
  </si>
  <si>
    <t>736</t>
  </si>
  <si>
    <t>735</t>
  </si>
  <si>
    <t>734</t>
  </si>
  <si>
    <t>Организация и обеспечение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</si>
  <si>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733</t>
  </si>
  <si>
    <t>0210075660</t>
  </si>
  <si>
    <t>732</t>
  </si>
  <si>
    <t>731</t>
  </si>
  <si>
    <t>730</t>
  </si>
  <si>
    <t>729</t>
  </si>
  <si>
    <t>728</t>
  </si>
  <si>
    <t>727</t>
  </si>
  <si>
    <t>Осуществление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</si>
  <si>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726</t>
  </si>
  <si>
    <t>620</t>
  </si>
  <si>
    <t>0210075540</t>
  </si>
  <si>
    <t>Субсидии автономным учреждениям</t>
  </si>
  <si>
    <t>725</t>
  </si>
  <si>
    <t>724</t>
  </si>
  <si>
    <t>723</t>
  </si>
  <si>
    <t>722</t>
  </si>
  <si>
    <t>721</t>
  </si>
  <si>
    <t>Осуществление государственных полномочий по обеспечению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</si>
  <si>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720</t>
  </si>
  <si>
    <t>719</t>
  </si>
  <si>
    <t>718</t>
  </si>
  <si>
    <t>717</t>
  </si>
  <si>
    <t>716</t>
  </si>
  <si>
    <t>715</t>
  </si>
  <si>
    <t>0240087910</t>
  </si>
  <si>
    <t>714</t>
  </si>
  <si>
    <t>713</t>
  </si>
  <si>
    <t>Мероприятия по организации учительских конференций, слетов по обмену опытом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</si>
  <si>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712</t>
  </si>
  <si>
    <t>0240080610</t>
  </si>
  <si>
    <t>711</t>
  </si>
  <si>
    <t>710</t>
  </si>
  <si>
    <t>709</t>
  </si>
  <si>
    <t>708</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</si>
  <si>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</si>
  <si>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707</t>
  </si>
  <si>
    <t>0240080210</t>
  </si>
  <si>
    <t>706</t>
  </si>
  <si>
    <t>705</t>
  </si>
  <si>
    <t>704</t>
  </si>
  <si>
    <t>703</t>
  </si>
  <si>
    <t>702</t>
  </si>
  <si>
    <t>701</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</si>
  <si>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</si>
  <si>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700</t>
  </si>
  <si>
    <t>0240027240</t>
  </si>
  <si>
    <t>699</t>
  </si>
  <si>
    <t>698</t>
  </si>
  <si>
    <t>697</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</si>
  <si>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</si>
  <si>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696</t>
  </si>
  <si>
    <t>0240000000</t>
  </si>
  <si>
    <t>Подпрограмма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</si>
  <si>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695</t>
  </si>
  <si>
    <t>0210088120</t>
  </si>
  <si>
    <t>694</t>
  </si>
  <si>
    <t>693</t>
  </si>
  <si>
    <t>Расходы подведомственных учреждений за счет средств безвозмездных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</si>
  <si>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692</t>
  </si>
  <si>
    <t>0210076490</t>
  </si>
  <si>
    <t>691</t>
  </si>
  <si>
    <t>690</t>
  </si>
  <si>
    <t>689</t>
  </si>
  <si>
    <t>688</t>
  </si>
  <si>
    <t>687</t>
  </si>
  <si>
    <t>686</t>
  </si>
  <si>
    <t>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</si>
  <si>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685</t>
  </si>
  <si>
    <t>684</t>
  </si>
  <si>
    <t>683</t>
  </si>
  <si>
    <t>682</t>
  </si>
  <si>
    <t>681</t>
  </si>
  <si>
    <t>0210080630</t>
  </si>
  <si>
    <t>680</t>
  </si>
  <si>
    <t>679</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</si>
  <si>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</si>
  <si>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</si>
  <si>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678</t>
  </si>
  <si>
    <t>677</t>
  </si>
  <si>
    <t>676</t>
  </si>
  <si>
    <t>675</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</si>
  <si>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</si>
  <si>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674</t>
  </si>
  <si>
    <t>0210080610</t>
  </si>
  <si>
    <t>673</t>
  </si>
  <si>
    <t>672</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</si>
  <si>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</si>
  <si>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671</t>
  </si>
  <si>
    <t>0210075640</t>
  </si>
  <si>
    <t>670</t>
  </si>
  <si>
    <t>669</t>
  </si>
  <si>
    <t>668</t>
  </si>
  <si>
    <t>667</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</si>
  <si>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</si>
  <si>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666</t>
  </si>
  <si>
    <t>0210027240</t>
  </si>
  <si>
    <t>665</t>
  </si>
  <si>
    <t>664</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</si>
  <si>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</si>
  <si>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663</t>
  </si>
  <si>
    <t>662</t>
  </si>
  <si>
    <t>661</t>
  </si>
  <si>
    <t>660</t>
  </si>
  <si>
    <t>659</t>
  </si>
  <si>
    <t>021EВ51790</t>
  </si>
  <si>
    <t>658</t>
  </si>
  <si>
    <t>657</t>
  </si>
  <si>
    <t>656</t>
  </si>
  <si>
    <t>655</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</si>
  <si>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</si>
  <si>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654</t>
  </si>
  <si>
    <t>021E151720</t>
  </si>
  <si>
    <t>653</t>
  </si>
  <si>
    <t>652</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</si>
  <si>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</si>
  <si>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651</t>
  </si>
  <si>
    <t>02100S5630</t>
  </si>
  <si>
    <t>650</t>
  </si>
  <si>
    <t>649</t>
  </si>
  <si>
    <t>Расходов на приведение зданий и сооружений общеобразовательных учреждений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</si>
  <si>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648</t>
  </si>
  <si>
    <t>02100S5590</t>
  </si>
  <si>
    <t>647</t>
  </si>
  <si>
    <t>646</t>
  </si>
  <si>
    <t>Расходы 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</si>
  <si>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645</t>
  </si>
  <si>
    <t>02100S5210</t>
  </si>
  <si>
    <t>644</t>
  </si>
  <si>
    <t>643</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</si>
  <si>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</si>
  <si>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642</t>
  </si>
  <si>
    <t>02100S4700</t>
  </si>
  <si>
    <t>641</t>
  </si>
  <si>
    <t>640</t>
  </si>
  <si>
    <t>Расходы 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</si>
  <si>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639</t>
  </si>
  <si>
    <t>02100L7502</t>
  </si>
  <si>
    <t>638</t>
  </si>
  <si>
    <t>637</t>
  </si>
  <si>
    <t>Расходы на приобретение оборудования в целях реализации мероприятий по модернизации школьных систем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</si>
  <si>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636</t>
  </si>
  <si>
    <t>02100L3030</t>
  </si>
  <si>
    <t>635</t>
  </si>
  <si>
    <t>634</t>
  </si>
  <si>
    <t>633</t>
  </si>
  <si>
    <t>632</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</si>
  <si>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</si>
  <si>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631</t>
  </si>
  <si>
    <t>02100L0500</t>
  </si>
  <si>
    <t>629</t>
  </si>
  <si>
    <t>628</t>
  </si>
  <si>
    <t>627</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</si>
  <si>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</si>
  <si>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626</t>
  </si>
  <si>
    <t>0210088310</t>
  </si>
  <si>
    <t>625</t>
  </si>
  <si>
    <t>624</t>
  </si>
  <si>
    <t>623</t>
  </si>
  <si>
    <t>622</t>
  </si>
  <si>
    <t>Мероприятия по модернизации и укреплению материально-технической базы муниципальных учреждений образования Ачинского района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</si>
  <si>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621</t>
  </si>
  <si>
    <t>0210088300</t>
  </si>
  <si>
    <t>619</t>
  </si>
  <si>
    <t>Приобретение основных средств и (или) материальных запасов, специального оборудования для муниципальных учреждений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</si>
  <si>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618</t>
  </si>
  <si>
    <t>0210088110</t>
  </si>
  <si>
    <t>617</t>
  </si>
  <si>
    <t>616</t>
  </si>
  <si>
    <t>Обеспечение деятельности (оказание услуг) подведомственных учреждений за счет средств безвозмездных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</si>
  <si>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615</t>
  </si>
  <si>
    <t>614</t>
  </si>
  <si>
    <t>Исполнение судебных актов</t>
  </si>
  <si>
    <t>613</t>
  </si>
  <si>
    <t>612</t>
  </si>
  <si>
    <t>611</t>
  </si>
  <si>
    <t>609</t>
  </si>
  <si>
    <t>608</t>
  </si>
  <si>
    <t>607</t>
  </si>
  <si>
    <t>606</t>
  </si>
  <si>
    <t>605</t>
  </si>
  <si>
    <t>604</t>
  </si>
  <si>
    <t>603</t>
  </si>
  <si>
    <t>602</t>
  </si>
  <si>
    <t>601</t>
  </si>
  <si>
    <t>599</t>
  </si>
  <si>
    <t>598</t>
  </si>
  <si>
    <t>0210074090</t>
  </si>
  <si>
    <t>597</t>
  </si>
  <si>
    <t>596</t>
  </si>
  <si>
    <t>595</t>
  </si>
  <si>
    <t>594</t>
  </si>
  <si>
    <t>593</t>
  </si>
  <si>
    <t>592</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</si>
  <si>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</si>
  <si>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591</t>
  </si>
  <si>
    <t>590</t>
  </si>
  <si>
    <t>589</t>
  </si>
  <si>
    <t>588</t>
  </si>
  <si>
    <t>587</t>
  </si>
  <si>
    <t>586</t>
  </si>
  <si>
    <t>0210008530</t>
  </si>
  <si>
    <t>585</t>
  </si>
  <si>
    <t>584</t>
  </si>
  <si>
    <t>583</t>
  </si>
  <si>
    <t>582</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</si>
  <si>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</si>
  <si>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581</t>
  </si>
  <si>
    <t>580</t>
  </si>
  <si>
    <t>579</t>
  </si>
  <si>
    <t>578</t>
  </si>
  <si>
    <t>577</t>
  </si>
  <si>
    <t>02100S8400</t>
  </si>
  <si>
    <t>576</t>
  </si>
  <si>
    <t>575</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</si>
  <si>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</si>
  <si>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574</t>
  </si>
  <si>
    <t>02100S5820</t>
  </si>
  <si>
    <t>573</t>
  </si>
  <si>
    <t>572</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</si>
  <si>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</si>
  <si>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571</t>
  </si>
  <si>
    <t>570</t>
  </si>
  <si>
    <t>569</t>
  </si>
  <si>
    <t>568</t>
  </si>
  <si>
    <t>567</t>
  </si>
  <si>
    <t>566</t>
  </si>
  <si>
    <t>565</t>
  </si>
  <si>
    <t>564</t>
  </si>
  <si>
    <t>563</t>
  </si>
  <si>
    <t>562</t>
  </si>
  <si>
    <t>0210088100</t>
  </si>
  <si>
    <t>561</t>
  </si>
  <si>
    <t>560</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</si>
  <si>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</si>
  <si>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559</t>
  </si>
  <si>
    <t>558</t>
  </si>
  <si>
    <t>557</t>
  </si>
  <si>
    <t>556</t>
  </si>
  <si>
    <t>555</t>
  </si>
  <si>
    <t>554</t>
  </si>
  <si>
    <t>553</t>
  </si>
  <si>
    <t>552</t>
  </si>
  <si>
    <t>551</t>
  </si>
  <si>
    <t>550</t>
  </si>
  <si>
    <t>549</t>
  </si>
  <si>
    <t>0210075880</t>
  </si>
  <si>
    <t>548</t>
  </si>
  <si>
    <t>547</t>
  </si>
  <si>
    <t>546</t>
  </si>
  <si>
    <t>545</t>
  </si>
  <si>
    <t>544</t>
  </si>
  <si>
    <t>543</t>
  </si>
  <si>
    <t>542</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</si>
  <si>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</si>
  <si>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541</t>
  </si>
  <si>
    <t>0210074080</t>
  </si>
  <si>
    <t>539</t>
  </si>
  <si>
    <t>538</t>
  </si>
  <si>
    <t>537</t>
  </si>
  <si>
    <t>536</t>
  </si>
  <si>
    <t>535</t>
  </si>
  <si>
    <t>534</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</si>
  <si>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</si>
  <si>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533</t>
  </si>
  <si>
    <t>532</t>
  </si>
  <si>
    <t>531</t>
  </si>
  <si>
    <t>529</t>
  </si>
  <si>
    <t>528</t>
  </si>
  <si>
    <t>527</t>
  </si>
  <si>
    <t>526</t>
  </si>
  <si>
    <t>525</t>
  </si>
  <si>
    <t>524</t>
  </si>
  <si>
    <t>523</t>
  </si>
  <si>
    <t>522</t>
  </si>
  <si>
    <t>521</t>
  </si>
  <si>
    <t>520</t>
  </si>
  <si>
    <t>519</t>
  </si>
  <si>
    <t>518</t>
  </si>
  <si>
    <t>517</t>
  </si>
  <si>
    <t>516</t>
  </si>
  <si>
    <t>Управление образования Администрации Ачинского района</t>
  </si>
  <si>
    <t>515</t>
  </si>
  <si>
    <t>7710080210</t>
  </si>
  <si>
    <t>514</t>
  </si>
  <si>
    <t>513</t>
  </si>
  <si>
    <t>512</t>
  </si>
  <si>
    <t>511</t>
  </si>
  <si>
    <t>Руководство и управление в сфере установленных функций органов местного самоуправления в рамках непрограммных расходов ревизионной комиссии Ачинского района</t>
  </si>
  <si>
    <t>7710027240</t>
  </si>
  <si>
    <t>509</t>
  </si>
  <si>
    <t>508</t>
  </si>
  <si>
    <t>Расходы за счет средств краевого бюджета на частичную компенсацию расходов на повышение оплаты труда работников бюджетной сферы Красноярского края в рамках непрограммных расходов ревизионной комиссии Ачинского района</t>
  </si>
  <si>
    <t>507</t>
  </si>
  <si>
    <t>7710000000</t>
  </si>
  <si>
    <t>Функционирование ревизионной комиссии Ачинского района</t>
  </si>
  <si>
    <t>506</t>
  </si>
  <si>
    <t>7700000000</t>
  </si>
  <si>
    <t>Непрограммные расходы ревизионной комиссии Ачинского района</t>
  </si>
  <si>
    <t>505</t>
  </si>
  <si>
    <t>504</t>
  </si>
  <si>
    <t>503</t>
  </si>
  <si>
    <t>502</t>
  </si>
  <si>
    <t>Ревизионная комиссия Ачинского района</t>
  </si>
  <si>
    <t>501</t>
  </si>
  <si>
    <t>7110080150</t>
  </si>
  <si>
    <t>499</t>
  </si>
  <si>
    <t>Компенсация расходов депутатам , в рамках непрограммных расходов Ачинского районного Совета депутатов</t>
  </si>
  <si>
    <t>498</t>
  </si>
  <si>
    <t>7110000000</t>
  </si>
  <si>
    <t>Функционирование Ачинского районного Совета депутатов</t>
  </si>
  <si>
    <t>497</t>
  </si>
  <si>
    <t>7100000000</t>
  </si>
  <si>
    <t>Непрограммные расходы Ачинского районного Совета депутатов</t>
  </si>
  <si>
    <t>496</t>
  </si>
  <si>
    <t>495</t>
  </si>
  <si>
    <t>494</t>
  </si>
  <si>
    <t>7110080220</t>
  </si>
  <si>
    <t>493</t>
  </si>
  <si>
    <t>492</t>
  </si>
  <si>
    <t>Расходы на оплату труда работников по охране, обслуживанию административных зданий и водителей в рамках непрограммных расходов Ачинского районного Совета депутатов</t>
  </si>
  <si>
    <t>491</t>
  </si>
  <si>
    <t>7110080210</t>
  </si>
  <si>
    <t>490</t>
  </si>
  <si>
    <t>489</t>
  </si>
  <si>
    <t>488</t>
  </si>
  <si>
    <t>487</t>
  </si>
  <si>
    <t>Руководство и управление в сфере установленных функций органов местного самоуправления в рамках непрограммных расходов Ачинского районного Совета депутатов</t>
  </si>
  <si>
    <t>486</t>
  </si>
  <si>
    <t>7110080120</t>
  </si>
  <si>
    <t>485</t>
  </si>
  <si>
    <t>484</t>
  </si>
  <si>
    <t>Председатель представительного органа власти, осуществляющий свои полномочия на постоянной основе, в рамках непрограммных расходов Ачинского районного Совета депутатов</t>
  </si>
  <si>
    <t>483</t>
  </si>
  <si>
    <t>7110027240</t>
  </si>
  <si>
    <t>482</t>
  </si>
  <si>
    <t>481</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</si>
  <si>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непрограммных расходов Ачинского районного Совета депутатов</t>
  </si>
  <si>
    <t>480</t>
  </si>
  <si>
    <t>479</t>
  </si>
  <si>
    <t>478</t>
  </si>
  <si>
    <t>477</t>
  </si>
  <si>
    <t>476</t>
  </si>
  <si>
    <t>475</t>
  </si>
  <si>
    <t>Ачинский районный Совет депутатов</t>
  </si>
  <si>
    <t>474</t>
  </si>
  <si>
    <t>1420080910</t>
  </si>
  <si>
    <t>Обслуживание муниципального долга</t>
  </si>
  <si>
    <t>473</t>
  </si>
  <si>
    <t>Обслуживание государственного (муниципального) долга</t>
  </si>
  <si>
    <t>472</t>
  </si>
  <si>
    <t>Расходы на обслуживание муниципального долга Ачинского района в рамках подпрограммы "Управление муниципальным долгом Ачинского района" муниципальной программы Ачинского района "Управление муниципальными финансами"</t>
  </si>
  <si>
    <t>471</t>
  </si>
  <si>
    <t>1420000000</t>
  </si>
  <si>
    <t>Подпрограмма "Управление муниципальным долгом Ачинского района" муниципальной программы Ачинского района "Управление муниципальными финансами"</t>
  </si>
  <si>
    <t>470</t>
  </si>
  <si>
    <t>469</t>
  </si>
  <si>
    <t>468</t>
  </si>
  <si>
    <t>467</t>
  </si>
  <si>
    <t>466</t>
  </si>
  <si>
    <t>07100S8480</t>
  </si>
  <si>
    <t>465</t>
  </si>
  <si>
    <t>464</t>
  </si>
  <si>
    <t>Расходы на устройство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</si>
  <si>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463</t>
  </si>
  <si>
    <t>07100S8450</t>
  </si>
  <si>
    <t>462</t>
  </si>
  <si>
    <t>461</t>
  </si>
  <si>
    <t>Расходы 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</si>
  <si>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460</t>
  </si>
  <si>
    <t>07100S6740</t>
  </si>
  <si>
    <t>459</t>
  </si>
  <si>
    <t>458</t>
  </si>
  <si>
    <t>Расходы 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физкультурно-спортивного комплекса "Готов к труду и обороне" (ГТО)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</si>
  <si>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457</t>
  </si>
  <si>
    <t>07100S4360</t>
  </si>
  <si>
    <t>456</t>
  </si>
  <si>
    <t>455</t>
  </si>
  <si>
    <t>Расходы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</si>
  <si>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454</t>
  </si>
  <si>
    <t>07100S4180</t>
  </si>
  <si>
    <t>453</t>
  </si>
  <si>
    <t>452</t>
  </si>
  <si>
    <t>Расходы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</si>
  <si>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451</t>
  </si>
  <si>
    <t>0710089160</t>
  </si>
  <si>
    <t>450</t>
  </si>
  <si>
    <t>449</t>
  </si>
  <si>
    <t>Мероприятия по адаптивной физической культуре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</si>
  <si>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448</t>
  </si>
  <si>
    <t>0710089110</t>
  </si>
  <si>
    <t>447</t>
  </si>
  <si>
    <t>446</t>
  </si>
  <si>
    <t>445</t>
  </si>
  <si>
    <t>444</t>
  </si>
  <si>
    <t>Мероприятия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</si>
  <si>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443</t>
  </si>
  <si>
    <t>0710088300</t>
  </si>
  <si>
    <t>442</t>
  </si>
  <si>
    <t>441</t>
  </si>
  <si>
    <t>Приобретение основных средств и (или) материальных запасов, специального оборудования для муниципальных учреждений физкультурно-спортивной направленности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</si>
  <si>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440</t>
  </si>
  <si>
    <t>0710080610</t>
  </si>
  <si>
    <t>439</t>
  </si>
  <si>
    <t>438</t>
  </si>
  <si>
    <t>Обеспечение деятельности (оказание услуг) подведомственных учреждений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</si>
  <si>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437</t>
  </si>
  <si>
    <t>0710027240</t>
  </si>
  <si>
    <t>436</t>
  </si>
  <si>
    <t>435</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</si>
  <si>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</si>
  <si>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434</t>
  </si>
  <si>
    <t>0710010320</t>
  </si>
  <si>
    <t>433</t>
  </si>
  <si>
    <t>432</t>
  </si>
  <si>
    <t>Расходы на финансовое обеспечение увеличения размеров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Ачинском районе"</t>
  </si>
  <si>
    <t>431</t>
  </si>
  <si>
    <t>0710000000</t>
  </si>
  <si>
    <t>Подпрограмма "Развитие массовой физической культуры и спорта" муниципальной программы "Развитие физической культуры и спорта в Ачинском районе"</t>
  </si>
  <si>
    <t>430</t>
  </si>
  <si>
    <t>0700000000</t>
  </si>
  <si>
    <t>Муниципальная программа "Развитие физической культуры и спорта в Ачинском районе"</t>
  </si>
  <si>
    <t>429</t>
  </si>
  <si>
    <t>428</t>
  </si>
  <si>
    <t>427</t>
  </si>
  <si>
    <t>0720088300</t>
  </si>
  <si>
    <t>426</t>
  </si>
  <si>
    <t>425</t>
  </si>
  <si>
    <t>Приобретение основных средств и (или) материальных запасов, специального оборудования для муниципальных учреждений дополнительного образования и муниципальных учреждений физкультурно-спортивной направленности в рамках подпрограммы "Развитие системы подготовки спортивного резерва" муниципальной программы "Развитие физической культуры и спорта в Ачинском районе"</t>
  </si>
  <si>
    <t>424</t>
  </si>
  <si>
    <t>0720080610</t>
  </si>
  <si>
    <t>423</t>
  </si>
  <si>
    <t>422</t>
  </si>
  <si>
    <t>Обеспечение деятельности (оказание услуг) подведомственных учреждений в рамках подпрограммы "Развитие системы подготовки спортивного резерва" муниципальной программы "Развитие физической культуры и спорта в Ачинском районе"</t>
  </si>
  <si>
    <t>421</t>
  </si>
  <si>
    <t>0720027240</t>
  </si>
  <si>
    <t>420</t>
  </si>
  <si>
    <t>419</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</si>
  <si>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подпрограммы "Развитие системы подготовки спортивного резерва" муниципальной программы "Развитие физической культуры и спорта в Ачинском районе"</t>
  </si>
  <si>
    <t>418</t>
  </si>
  <si>
    <t>0720010320</t>
  </si>
  <si>
    <t>417</t>
  </si>
  <si>
    <t>416</t>
  </si>
  <si>
    <t>Расходы на финансовое обеспечение увеличения размеров оплаты труда отдельным категориям работников бюджетной сферы Красноярского края в рамках подпрограммы "Развитие системы подготовки спортивного резерва" муниципальной программы "Развитие физической культуры и спорта в Ачинском районе"</t>
  </si>
  <si>
    <t>415</t>
  </si>
  <si>
    <t>0720000000</t>
  </si>
  <si>
    <t>Подпрограмма "Развитие системы подготовки спортивного резерва" муниципальной программы "Развитие физической культуры и спорта в Ачинском районе"</t>
  </si>
  <si>
    <t>414</t>
  </si>
  <si>
    <t>413</t>
  </si>
  <si>
    <t>412</t>
  </si>
  <si>
    <t>411</t>
  </si>
  <si>
    <t>7210002890</t>
  </si>
  <si>
    <t>409</t>
  </si>
  <si>
    <t>408</t>
  </si>
  <si>
    <t>407</t>
  </si>
  <si>
    <t>406</t>
  </si>
  <si>
    <t>Осуществление государственных полномочий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непрограммных расходов администрации Ачинского района</t>
  </si>
  <si>
    <t>405</t>
  </si>
  <si>
    <t>7210000000</t>
  </si>
  <si>
    <t>Функционирование администрации Ачинского района Красноярского края</t>
  </si>
  <si>
    <t>404</t>
  </si>
  <si>
    <t>7200000000</t>
  </si>
  <si>
    <t>Непрограммные расходы администрации Ачинского района Красноярского края</t>
  </si>
  <si>
    <t>403</t>
  </si>
  <si>
    <t>402</t>
  </si>
  <si>
    <t>401</t>
  </si>
  <si>
    <t>7290081110</t>
  </si>
  <si>
    <t>399</t>
  </si>
  <si>
    <t>Расходы за счет средств резервного фонда Администрации Ачинского района в рамках отдельных мероприятий непрограммных расходов администрации Ачинского района</t>
  </si>
  <si>
    <t>398</t>
  </si>
  <si>
    <t>7290000000</t>
  </si>
  <si>
    <t>Отдельные мероприятия в рамках непрограммных расходов администрации Ачинского района</t>
  </si>
  <si>
    <t>397</t>
  </si>
  <si>
    <t>396</t>
  </si>
  <si>
    <t>08200L4970</t>
  </si>
  <si>
    <t>395</t>
  </si>
  <si>
    <t>394</t>
  </si>
  <si>
    <t>Расходы на предоставление социальных выплат молодым семьям на приобретение (строительство) жилья в рамках подпрограммы "Обеспечение жильём молодых семей в Ачинском районе" муниципальной программы "Молодёжь Ачинского района в XXI веке"</t>
  </si>
  <si>
    <t>393</t>
  </si>
  <si>
    <t>0820000000</t>
  </si>
  <si>
    <t>Подпрограмма "Обеспечение жильём молодых семей в Ачинском районе" муниципальной программы "Молодёжь Ачинского района в XXI веке"</t>
  </si>
  <si>
    <t>392</t>
  </si>
  <si>
    <t>0800000000</t>
  </si>
  <si>
    <t>Муниципальная программа "Молодёжь Ачинского района в XXI веке"</t>
  </si>
  <si>
    <t>391</t>
  </si>
  <si>
    <t>0230075870</t>
  </si>
  <si>
    <t>390</t>
  </si>
  <si>
    <t>389</t>
  </si>
  <si>
    <t>Осуществление государственных полномочий на обеспечение жилыми помещениями детей-сирот и детей, оставшихся без попечения родителей, лиц из числа детей сирот-детей,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</si>
  <si>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388</t>
  </si>
  <si>
    <t>0230000000</t>
  </si>
  <si>
    <t>Подпрограмма "Господдержка детей сирот, расширение практики применения семейных форм воспитания" муниципальной программы "Развитие образования Ачинского района"</t>
  </si>
  <si>
    <t>387</t>
  </si>
  <si>
    <t>386</t>
  </si>
  <si>
    <t>385</t>
  </si>
  <si>
    <t>384</t>
  </si>
  <si>
    <t>310</t>
  </si>
  <si>
    <t>7290081000</t>
  </si>
  <si>
    <t>Публичные нормативные социальные выплаты гражданам</t>
  </si>
  <si>
    <t>383</t>
  </si>
  <si>
    <t>382</t>
  </si>
  <si>
    <t>Предоставление, доставка и пересылка пенсии за выслугу лет муниципальным служащим района и лицам, замещавшим муниципальные должности района, в рамках отдельных мероприятий непрограммных расходов администрации Ачинского района</t>
  </si>
  <si>
    <t>381</t>
  </si>
  <si>
    <t>380</t>
  </si>
  <si>
    <t>379</t>
  </si>
  <si>
    <t>378</t>
  </si>
  <si>
    <t>377</t>
  </si>
  <si>
    <t>376</t>
  </si>
  <si>
    <t>063A255196</t>
  </si>
  <si>
    <t>375</t>
  </si>
  <si>
    <t>374</t>
  </si>
  <si>
    <t>Государственная поддержка лучших муниципальных учреждений культуры, находящихся на территориях сельских поселений,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</si>
  <si>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373</t>
  </si>
  <si>
    <t>350</t>
  </si>
  <si>
    <t>063A255195</t>
  </si>
  <si>
    <t>Премии и гранты</t>
  </si>
  <si>
    <t>372</t>
  </si>
  <si>
    <t>371</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</si>
  <si>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</si>
  <si>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370</t>
  </si>
  <si>
    <t>06300S6670</t>
  </si>
  <si>
    <t>369</t>
  </si>
  <si>
    <t>368</t>
  </si>
  <si>
    <t>Расходы на обеспечение учреждений культуры специализированным автотранспортом для обслуживания населения, в том числе сельского населения, в рамках подпрограммы "Обеспечение условий реализации муниципальной программы и прочие мероприятия условий реализации программы" муниципальной программы "Развитие культуры Ачинского района"</t>
  </si>
  <si>
    <t>367</t>
  </si>
  <si>
    <t>06300S4880</t>
  </si>
  <si>
    <t>366</t>
  </si>
  <si>
    <t>365</t>
  </si>
  <si>
    <t>Расходы на комплектование книжных фондов библиотек муниципальных образований Красноярского края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</si>
  <si>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364</t>
  </si>
  <si>
    <t>06300L5190</t>
  </si>
  <si>
    <t>363</t>
  </si>
  <si>
    <t>362</t>
  </si>
  <si>
    <t>Расходы на государственную поддержку отрасли культуры (модернизация библиотек в части комплектования книжных фондов)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</si>
  <si>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361</t>
  </si>
  <si>
    <t>0630088310</t>
  </si>
  <si>
    <t>360</t>
  </si>
  <si>
    <t>359</t>
  </si>
  <si>
    <t>Мероприятия по модернизации и укреплению материально-технической базы муниципальных учреждений культуры Ачинского района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</si>
  <si>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358</t>
  </si>
  <si>
    <t>0630088300</t>
  </si>
  <si>
    <t>357</t>
  </si>
  <si>
    <t>356</t>
  </si>
  <si>
    <t>Приобретение основных средств и (или) материальных запасов, специального оборудования для муниципальных учреждений культуры в рамках подпрограммы "Обеспечение условий реализации муниципальной программы и прочие мероприятия условий реализации программы" муниципальной программы "Развитие культуры Ачинского района"</t>
  </si>
  <si>
    <t>355</t>
  </si>
  <si>
    <t>0630000000</t>
  </si>
  <si>
    <t>Подпрограмма "Обеспечение условий реализации муниципальной программы и прочие мероприятия" муниципальной программы "Развитие культуры Ачинского района"</t>
  </si>
  <si>
    <t>354</t>
  </si>
  <si>
    <t>0620088320</t>
  </si>
  <si>
    <t>353</t>
  </si>
  <si>
    <t>352</t>
  </si>
  <si>
    <t>Поддержка художественных народных ремесел и декоративно-прикладного искусства в рамках подпрограммы "Поддержка народного творчества" муниципальной программы "Развитие культуры Ачинского района"</t>
  </si>
  <si>
    <t>351</t>
  </si>
  <si>
    <t>0620080640</t>
  </si>
  <si>
    <t>349</t>
  </si>
  <si>
    <t>Расходы на организацию и проведение отдельных мероприятий в рамках подпрограммы "Поддержка народного творчества" муниципальной программы "Развитие культуры Ачинского района"</t>
  </si>
  <si>
    <t>348</t>
  </si>
  <si>
    <t>0620080610</t>
  </si>
  <si>
    <t>347</t>
  </si>
  <si>
    <t>346</t>
  </si>
  <si>
    <t>Обеспечение деятельности (оказание услуг) подведомственных учреждений в рамках подпрограммы "Поддержка народного творчества" муниципальной программы "Развитие культуры Ачинского района"</t>
  </si>
  <si>
    <t>345</t>
  </si>
  <si>
    <t>0620027240</t>
  </si>
  <si>
    <t>344</t>
  </si>
  <si>
    <t>343</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</si>
  <si>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подпрограммы "Поддержка народного творчества" муниципальной программы "Развитие культуры Ачинского района"</t>
  </si>
  <si>
    <t>342</t>
  </si>
  <si>
    <t>0620000000</t>
  </si>
  <si>
    <t>Подпрограмма "Поддержка народного творчества" муниципальной программы "Развитие культуры Ачинского района"</t>
  </si>
  <si>
    <t>341</t>
  </si>
  <si>
    <t>0610080610</t>
  </si>
  <si>
    <t>340</t>
  </si>
  <si>
    <t>339</t>
  </si>
  <si>
    <t>Обеспечение деятельности (оказание услуг) подведомственных учреждений в рамках подпрограммы "Культурное население" муниципальной программы "Развитие культуры Ачинского района"</t>
  </si>
  <si>
    <t>338</t>
  </si>
  <si>
    <t>0610027240</t>
  </si>
  <si>
    <t>337</t>
  </si>
  <si>
    <t>336</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</si>
  <si>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подпрограммы "Сохранение культурного наследия" муниципальной программы "Развитие культуры Ачинского района"</t>
  </si>
  <si>
    <t>335</t>
  </si>
  <si>
    <t>0610000000</t>
  </si>
  <si>
    <t>Подпрограмма "Сохранение культурного наследия" муниципальной программы "Развитие культуры Ачинского района"</t>
  </si>
  <si>
    <t>334</t>
  </si>
  <si>
    <t>0600000000</t>
  </si>
  <si>
    <t>Муниципальная программа "Развитие культуры Ачинского района"</t>
  </si>
  <si>
    <t>333</t>
  </si>
  <si>
    <t>332</t>
  </si>
  <si>
    <t>331</t>
  </si>
  <si>
    <t>330</t>
  </si>
  <si>
    <t>0810080610</t>
  </si>
  <si>
    <t>329</t>
  </si>
  <si>
    <t>328</t>
  </si>
  <si>
    <t>Обеспечение деятельности (оказание услуг) подведомственных учреждений в рамках подпрограммы "Вовлечение молодёжи Ачинского района в социальную практику" муниципальной программы "Молодёжь Ачинского района в XXI веке"</t>
  </si>
  <si>
    <t>327</t>
  </si>
  <si>
    <t>0810027240</t>
  </si>
  <si>
    <t>326</t>
  </si>
  <si>
    <t>325</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</si>
  <si>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подпрограммы "Вовлечение молодёжи Ачинского района в социальную практику" муниципальной программы "Молодёжь Ачинского района в XXI веке"</t>
  </si>
  <si>
    <t>324</t>
  </si>
  <si>
    <t>0810010320</t>
  </si>
  <si>
    <t>323</t>
  </si>
  <si>
    <t>322</t>
  </si>
  <si>
    <t>Расходы на финансовое обеспечение увеличения размеров оплаты труда отдельным категориям работников бюджетной сферы Красноярского края в рамках подпрограммы "Вовлечение молодёжи Ачинского района в социальную практику" муниципальной программы "Молодёжь Ачинского района в XXI веке"</t>
  </si>
  <si>
    <t>321</t>
  </si>
  <si>
    <t>0810000000</t>
  </si>
  <si>
    <t>Подпрограмма "Вовлечение молодёжи Ачинского района в социальную практику" муниципальной программы "Молодёжь Ачинского района в XXI веке"</t>
  </si>
  <si>
    <t>319</t>
  </si>
  <si>
    <t>0230078460</t>
  </si>
  <si>
    <t>318</t>
  </si>
  <si>
    <t>317</t>
  </si>
  <si>
    <t>316</t>
  </si>
  <si>
    <t>315</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</si>
  <si>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</si>
  <si>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314</t>
  </si>
  <si>
    <t>0230075520</t>
  </si>
  <si>
    <t>313</t>
  </si>
  <si>
    <t>312</t>
  </si>
  <si>
    <t>311</t>
  </si>
  <si>
    <t>Осуществление государственных полномочий по организации и осуществлению деятельности по опеке и попечительству в рамках подпрограммы "Господдержка детей сирот, расширение практики применения семейных форм воспитания" муниципальной программы "Развитие образования Ачинского района"</t>
  </si>
  <si>
    <t>309</t>
  </si>
  <si>
    <t>308</t>
  </si>
  <si>
    <t>307</t>
  </si>
  <si>
    <t>306</t>
  </si>
  <si>
    <t>305</t>
  </si>
  <si>
    <t>1520087740</t>
  </si>
  <si>
    <t>304</t>
  </si>
  <si>
    <t>303</t>
  </si>
  <si>
    <t>Мероприятия молодёжной политики "Шаг навстречу"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</si>
  <si>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302</t>
  </si>
  <si>
    <t>1520087730</t>
  </si>
  <si>
    <t>301</t>
  </si>
  <si>
    <t>Организация мероприятий среди молодёжи антинаркотической направленности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</si>
  <si>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299</t>
  </si>
  <si>
    <t>1520000000</t>
  </si>
  <si>
    <t>Подпрограмма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</si>
  <si>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298</t>
  </si>
  <si>
    <t>1510087770</t>
  </si>
  <si>
    <t>297</t>
  </si>
  <si>
    <t>296</t>
  </si>
  <si>
    <t>Мероприятия по реабилитации подростков, находящихся в трудной жизненной ситуации и социально опасном положении,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</si>
  <si>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295</t>
  </si>
  <si>
    <t>1510000000</t>
  </si>
  <si>
    <t>Подпрограмма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</si>
  <si>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294</t>
  </si>
  <si>
    <t>1500000000</t>
  </si>
  <si>
    <t>Муниципальная программа Ачинского района "Обеспечение общественного порядка и противодействие коррупции"</t>
  </si>
  <si>
    <t>293</t>
  </si>
  <si>
    <t>0920088880</t>
  </si>
  <si>
    <t>292</t>
  </si>
  <si>
    <t>291</t>
  </si>
  <si>
    <t>Выплата субсидий из районного бюджета на поддержку социально ориентированных некоммерческих организаций, общественных объединений и инициативных граждан Ачинского района в рамках подпрограммы "Поддержка социально ориентированных некоммерческих организаций, общественных объединений и инициативных граждан Ачинского района" муниципальной программы "Создание благоприятных условий развития малого и среднего предпринимательства в Ачинском районе"</t>
  </si>
  <si>
    <t>290</t>
  </si>
  <si>
    <t>0920000000</t>
  </si>
  <si>
    <t>Подпрограмма "Поддержка социально ориентированных некоммерческих организаций, общественных объединений и инициативных граждан Ачинского района"</t>
  </si>
  <si>
    <t>289</t>
  </si>
  <si>
    <t>0900000000</t>
  </si>
  <si>
    <t>Муниципальная программа "Создание благоприятных условий развития малого и среднего предпринимательства в Ачинском районе"</t>
  </si>
  <si>
    <t>288</t>
  </si>
  <si>
    <t>08100S4560</t>
  </si>
  <si>
    <t>287</t>
  </si>
  <si>
    <t>286</t>
  </si>
  <si>
    <t>Расходы на поддержку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</si>
  <si>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285</t>
  </si>
  <si>
    <t>08100S4540</t>
  </si>
  <si>
    <t>284</t>
  </si>
  <si>
    <t>283</t>
  </si>
  <si>
    <t>Расходы на развитие системы патриотического воспитания в рамках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</si>
  <si>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282</t>
  </si>
  <si>
    <t>0810087810</t>
  </si>
  <si>
    <t>281</t>
  </si>
  <si>
    <t>280</t>
  </si>
  <si>
    <t>Реализация мероприятий по трудовому воспитанию несовершеннолетних в рамках подпрограммы "Вовлечение молодёжи Ачинского района в социальную практику" муниципальной программы "Молодёжь Ачинского района в XXI веке"</t>
  </si>
  <si>
    <t>279</t>
  </si>
  <si>
    <t>0810087700</t>
  </si>
  <si>
    <t>278</t>
  </si>
  <si>
    <t>277</t>
  </si>
  <si>
    <t>Мероприятия в области молодёжной политики по поддержке талантливой молодёжи в рамках подпрограммы "Вовлечение молодёжи Ачинского района в социальную практику" муниципальной программы "Молодёжь Ачинского района в XXI веке"</t>
  </si>
  <si>
    <t>276</t>
  </si>
  <si>
    <t>0810080640</t>
  </si>
  <si>
    <t>275</t>
  </si>
  <si>
    <t>274</t>
  </si>
  <si>
    <t>Расходы на организацию и проведение мероприятий в рамках подпрограммы "Вовлечение молодёжи Ачинского района в социальную практику" муниципальной программы "Молодёжь Ачинского района в XXI веке"</t>
  </si>
  <si>
    <t>273</t>
  </si>
  <si>
    <t>272</t>
  </si>
  <si>
    <t>271</t>
  </si>
  <si>
    <t>270</t>
  </si>
  <si>
    <t>269</t>
  </si>
  <si>
    <t>0630080610</t>
  </si>
  <si>
    <t>268</t>
  </si>
  <si>
    <t>267</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</si>
  <si>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</si>
  <si>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266</t>
  </si>
  <si>
    <t>0630027240</t>
  </si>
  <si>
    <t>265</t>
  </si>
  <si>
    <t>264</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</si>
  <si>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</si>
  <si>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263</t>
  </si>
  <si>
    <t>262</t>
  </si>
  <si>
    <t>261</t>
  </si>
  <si>
    <t>260</t>
  </si>
  <si>
    <t>259</t>
  </si>
  <si>
    <t>258</t>
  </si>
  <si>
    <t>257</t>
  </si>
  <si>
    <t>256</t>
  </si>
  <si>
    <t>255</t>
  </si>
  <si>
    <t>254</t>
  </si>
  <si>
    <t>04500S6900</t>
  </si>
  <si>
    <t>253</t>
  </si>
  <si>
    <t>252</t>
  </si>
  <si>
    <t>Расходы на ликвидацию несанкционированных свалок в рамках подпрограммы "Обращение с твердыми коммунальными отходами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</si>
  <si>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251</t>
  </si>
  <si>
    <t>04500S4630</t>
  </si>
  <si>
    <t>250</t>
  </si>
  <si>
    <t>249</t>
  </si>
  <si>
    <t>Расходы на обустройство мест (площадок) накопления отходов потребления и (или) приобретение контейнерного оборудования в рамках подпрограммы "Обращение с твердыми коммунальными отходами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</si>
  <si>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248</t>
  </si>
  <si>
    <t>0450085340</t>
  </si>
  <si>
    <t>247</t>
  </si>
  <si>
    <t>246</t>
  </si>
  <si>
    <t>245</t>
  </si>
  <si>
    <t>244</t>
  </si>
  <si>
    <t>Расходы по ликвидации несанкционированных свалок на территории муниципального района (предписания надзорных органов) в рамках подпрограммы "Обращение с твердыми коммунальными отходами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</si>
  <si>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243</t>
  </si>
  <si>
    <t>0450085330</t>
  </si>
  <si>
    <t>242</t>
  </si>
  <si>
    <t>241</t>
  </si>
  <si>
    <t>Расходы на мероприятия по ликвидации несанкционированных свалок на территории муниципального района в рамках подпрограммы "Обращение с твердыми коммунальными отходами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</si>
  <si>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239</t>
  </si>
  <si>
    <t>238</t>
  </si>
  <si>
    <t>237</t>
  </si>
  <si>
    <t>236</t>
  </si>
  <si>
    <t>1190075180</t>
  </si>
  <si>
    <t>235</t>
  </si>
  <si>
    <t>234</t>
  </si>
  <si>
    <t>233</t>
  </si>
  <si>
    <t>232</t>
  </si>
  <si>
    <t>231</t>
  </si>
  <si>
    <t>230</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</si>
  <si>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"Развитие сельского хозяйства и регулирование рынков сельскохозяйственной продукции в Ачинском районе"</t>
  </si>
  <si>
    <t>229</t>
  </si>
  <si>
    <t>1190000000</t>
  </si>
  <si>
    <t>Отдельные мероприятия муниципальной программы "Развитие сельского хозяйства и регулирование рынков сельскохозяйственной продукции в Ачинском районе"</t>
  </si>
  <si>
    <t>228</t>
  </si>
  <si>
    <t>1100000000</t>
  </si>
  <si>
    <t>Муниципальная программа "Развитие сельского хозяйства и регулирование рынков сельскохозяйственной продукции в Ачинском районе"</t>
  </si>
  <si>
    <t>227</t>
  </si>
  <si>
    <t>226</t>
  </si>
  <si>
    <t>225</t>
  </si>
  <si>
    <t>224</t>
  </si>
  <si>
    <t>1310085110</t>
  </si>
  <si>
    <t>223</t>
  </si>
  <si>
    <t>222</t>
  </si>
  <si>
    <t>221</t>
  </si>
  <si>
    <t>220</t>
  </si>
  <si>
    <t>Мероприятия по поддержке муниципального жилищного фонда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</si>
  <si>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219</t>
  </si>
  <si>
    <t>1310000000</t>
  </si>
  <si>
    <t>Подпрограмма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</si>
  <si>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218</t>
  </si>
  <si>
    <t>1300000000</t>
  </si>
  <si>
    <t>Муниципальная программа "Управление муниципальным имуществом Ачинского района"</t>
  </si>
  <si>
    <t>217</t>
  </si>
  <si>
    <t>216</t>
  </si>
  <si>
    <t>215</t>
  </si>
  <si>
    <t>214</t>
  </si>
  <si>
    <t>1520084210</t>
  </si>
  <si>
    <t>213</t>
  </si>
  <si>
    <t>212</t>
  </si>
  <si>
    <t>Мероприятия по уничтожению очагов дикорастущей конопли химическим и механическим способами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</si>
  <si>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211</t>
  </si>
  <si>
    <t>210</t>
  </si>
  <si>
    <t>209</t>
  </si>
  <si>
    <t>13200L5110</t>
  </si>
  <si>
    <t>208</t>
  </si>
  <si>
    <t>207</t>
  </si>
  <si>
    <t>Расходы на проведение комплексных кадастровых работ в рамках подпрограммы "Управление и распоряжение земельными ресурсами" муниципальной программы "Управление муниципальным имуществом Ачинского района"</t>
  </si>
  <si>
    <t>206</t>
  </si>
  <si>
    <t>1320084030</t>
  </si>
  <si>
    <t>205</t>
  </si>
  <si>
    <t>204</t>
  </si>
  <si>
    <t>Расходы на проведение мероприятий по невостребованным паевым земельным участкам в рамках подпрограммы "Управление и распоряжение земельными ресурсами" муниципальной программы "Управление муниципальным имуществом Ачинского района"</t>
  </si>
  <si>
    <t>203</t>
  </si>
  <si>
    <t>1320084020</t>
  </si>
  <si>
    <t>202</t>
  </si>
  <si>
    <t>201</t>
  </si>
  <si>
    <t>Расходы на проведение оценки рыночной стоимости земельных участков в рамках подпрограммы "Управление и распоряжение земельными ресурсами" муниципальной программы "Управление муниципальным имуществом Ачинского района"</t>
  </si>
  <si>
    <t>1320084010</t>
  </si>
  <si>
    <t>199</t>
  </si>
  <si>
    <t>198</t>
  </si>
  <si>
    <t>Расходы на проведение межевых работ и постановка земельных участков на кадастровый учет в рамках подпрограммы "Управление и распоряжение земельными ресурсами" муниципальной программы "Управление муниципальным имуществом Ачинского района"</t>
  </si>
  <si>
    <t>197</t>
  </si>
  <si>
    <t>1320000000</t>
  </si>
  <si>
    <t>Подпрограмма "Управление и распоряжение земельными ресурсами" муниципальной программы "Управление муниципальным имуществом Ачинского района"</t>
  </si>
  <si>
    <t>196</t>
  </si>
  <si>
    <t>195</t>
  </si>
  <si>
    <t>09100S6070</t>
  </si>
  <si>
    <t>194</t>
  </si>
  <si>
    <t>193</t>
  </si>
  <si>
    <t>Расходы на реализацию муниципальных программ развития субъектов малого и среднего предпринимательства в рамках подпрограммы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</si>
  <si>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192</t>
  </si>
  <si>
    <t>0910084160</t>
  </si>
  <si>
    <t>191</t>
  </si>
  <si>
    <t>190</t>
  </si>
  <si>
    <t>Выплата субсидий из районного бюджета на поддержку и развитие малого и среднего предпринимательства в рамках подпрограммы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</si>
  <si>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189</t>
  </si>
  <si>
    <t>0910000000</t>
  </si>
  <si>
    <t>Подпрограмма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</si>
  <si>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188</t>
  </si>
  <si>
    <t>187</t>
  </si>
  <si>
    <t>186</t>
  </si>
  <si>
    <t>185</t>
  </si>
  <si>
    <t>1010084100</t>
  </si>
  <si>
    <t>184</t>
  </si>
  <si>
    <t>183</t>
  </si>
  <si>
    <t>Расходы на содержание автомобильных дорог общего пользования местного значения за счет средств местного бюджета в рамках подпрограммы "Обеспечение сохранности и модернизация автомобильных дорог Ачинского района" муниципальной программы "Развитие транспортной системы на территории Ачинского района"</t>
  </si>
  <si>
    <t>182</t>
  </si>
  <si>
    <t>1010084090</t>
  </si>
  <si>
    <t>181</t>
  </si>
  <si>
    <t>180</t>
  </si>
  <si>
    <t>Содержание дорог за счет средств муниципального образования в рамках подпрограммы "Обеспечение сохранности и модернизация автомобильных дорог Ачинского района" муниципальной программы "Развитие транспортной системы на территории Ачинского района"</t>
  </si>
  <si>
    <t>179</t>
  </si>
  <si>
    <t>1010000000</t>
  </si>
  <si>
    <t>Подпрограмма "Обеспечение сохранности и модернизация автомобильных дорог Ачинского района" муниципальной программы "Развитие транспортной системы на территории Ачинского района"</t>
  </si>
  <si>
    <t>178</t>
  </si>
  <si>
    <t>1000000000</t>
  </si>
  <si>
    <t>Муниципальная программа "Развитие транспортной системы на территории Ачинского района"</t>
  </si>
  <si>
    <t>177</t>
  </si>
  <si>
    <t>176</t>
  </si>
  <si>
    <t>175</t>
  </si>
  <si>
    <t>1090084180</t>
  </si>
  <si>
    <t>174</t>
  </si>
  <si>
    <t>173</t>
  </si>
  <si>
    <t>172</t>
  </si>
  <si>
    <t>Субсидии из районного бюджета на компенсацию расходов организациям пассажирского транспорта,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 возникающих в результате регулирования тарифов и низкой интенсивности пассажиропотоков в рамках отдельных мероприятий муниципальной программы "Развитие транспортной системы на территории Ачинского района"</t>
  </si>
  <si>
    <t>171</t>
  </si>
  <si>
    <t>1090084080</t>
  </si>
  <si>
    <t>170</t>
  </si>
  <si>
    <t>169</t>
  </si>
  <si>
    <t>Выплата субсидии из районного бюджета на компенсацию расходов организациям пассажирского транспорта,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 возникающих в результате регулирования тарифов и низкой интенсивности пассажиропотоков в рамках отдельных мероприятий муниципальной программы "Развитие транспортной системы на территории Ачинского района"</t>
  </si>
  <si>
    <t>168</t>
  </si>
  <si>
    <t>1090076470</t>
  </si>
  <si>
    <t>167</t>
  </si>
  <si>
    <t>166</t>
  </si>
  <si>
    <t>165</t>
  </si>
  <si>
    <t>164</t>
  </si>
  <si>
    <t>163</t>
  </si>
  <si>
    <t>162</t>
  </si>
  <si>
    <t>Осуществление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отдельных мероприятий муниципальной программы "Развитие транспортной системы на территории Ачинского района"</t>
  </si>
  <si>
    <t>161</t>
  </si>
  <si>
    <t>1090000000</t>
  </si>
  <si>
    <t>Отдельные мероприятия в рамках муниципальной программы "Развитие транспортной системы на территории Ачинского района"</t>
  </si>
  <si>
    <t>160</t>
  </si>
  <si>
    <t>159</t>
  </si>
  <si>
    <t>158</t>
  </si>
  <si>
    <t>157</t>
  </si>
  <si>
    <t>1130075170</t>
  </si>
  <si>
    <t>156</t>
  </si>
  <si>
    <t>155</t>
  </si>
  <si>
    <t>154</t>
  </si>
  <si>
    <t>153</t>
  </si>
  <si>
    <t>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</si>
  <si>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152</t>
  </si>
  <si>
    <t>1130000000</t>
  </si>
  <si>
    <t>Подпрограмма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</si>
  <si>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151</t>
  </si>
  <si>
    <t>150</t>
  </si>
  <si>
    <t>149</t>
  </si>
  <si>
    <t>148</t>
  </si>
  <si>
    <t>147</t>
  </si>
  <si>
    <t>05100S6750</t>
  </si>
  <si>
    <t>146</t>
  </si>
  <si>
    <t>145</t>
  </si>
  <si>
    <t>Расходы на приобретение автономных дымовых пожарных извещателей отдельным категориям граждан в целях оснащения ими жилых помещений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</si>
  <si>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144</t>
  </si>
  <si>
    <t>143</t>
  </si>
  <si>
    <t>142</t>
  </si>
  <si>
    <t>141</t>
  </si>
  <si>
    <t>140</t>
  </si>
  <si>
    <t>0510083140</t>
  </si>
  <si>
    <t>139</t>
  </si>
  <si>
    <t>138</t>
  </si>
  <si>
    <t>Расходы на проектирование муниципальной системы оповещения населения Ачинского района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</si>
  <si>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137</t>
  </si>
  <si>
    <t>0510083120</t>
  </si>
  <si>
    <t>136</t>
  </si>
  <si>
    <t>135</t>
  </si>
  <si>
    <t>Расходы по содержанию Единой дежурной диспетчерской службы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</si>
  <si>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134</t>
  </si>
  <si>
    <t>133</t>
  </si>
  <si>
    <t>132</t>
  </si>
  <si>
    <t>131</t>
  </si>
  <si>
    <t>130</t>
  </si>
  <si>
    <t>129</t>
  </si>
  <si>
    <t>7210080310</t>
  </si>
  <si>
    <t>128</t>
  </si>
  <si>
    <t>127</t>
  </si>
  <si>
    <t>126</t>
  </si>
  <si>
    <t>Расходы, связанные с уплатой государственной пошлины, обжалованием судебных актов и исполнением судебных актов по искам к Ачинскому району о возмещении вреда, причиненного незаконными действиями (бездействием) органов местного самоуправления Ачинского района или их должностных лиц, в том числе в результате издания органами местного самоуправления Ачинского района актов, не соответствующих закону или иному нормативному правовому акту, а также по иным искам о взыскании денежных средств за счет казны Ачинского района (за исключением судебных актов о взыскании денежных средств в порядке субсидиарной ответственности главных распорядителей средств районного бюджета Ачинского района) в рамках непрограммных расходов администрации Ачинского района</t>
  </si>
  <si>
    <t>125</t>
  </si>
  <si>
    <t>7210080140</t>
  </si>
  <si>
    <t>124</t>
  </si>
  <si>
    <t>123</t>
  </si>
  <si>
    <t>Членские взносы в Совет муниципальных образований Красноярского края в рамках непрограммных расходов администрации Ачинского района Красноярского края</t>
  </si>
  <si>
    <t>122</t>
  </si>
  <si>
    <t>7210080130</t>
  </si>
  <si>
    <t>121</t>
  </si>
  <si>
    <t>Членские взносы в Ассоциацию Западной группы территориальных образований Красноярского края в рамках непрограммных расходов администрации Ачинского района Красноярского края</t>
  </si>
  <si>
    <t>119</t>
  </si>
  <si>
    <t>118</t>
  </si>
  <si>
    <t>117</t>
  </si>
  <si>
    <t>1540081370</t>
  </si>
  <si>
    <t>116</t>
  </si>
  <si>
    <t>115</t>
  </si>
  <si>
    <t>Расходы, связанные с выпуском газеты "Уголок России",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</si>
  <si>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114</t>
  </si>
  <si>
    <t>1540081350</t>
  </si>
  <si>
    <t>113</t>
  </si>
  <si>
    <t>112</t>
  </si>
  <si>
    <t>Расходы, связанные с информационным сопровождением мероприятий в Ачинском районе,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</si>
  <si>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111</t>
  </si>
  <si>
    <t>1540000000</t>
  </si>
  <si>
    <t>Подпрограмма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</si>
  <si>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1530081240</t>
  </si>
  <si>
    <t>109</t>
  </si>
  <si>
    <t>108</t>
  </si>
  <si>
    <t>Антикоррупционные мероприятия в рамках подпрограммы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</si>
  <si>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107</t>
  </si>
  <si>
    <t>1530000000</t>
  </si>
  <si>
    <t>Подпрограмма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</si>
  <si>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106</t>
  </si>
  <si>
    <t>105</t>
  </si>
  <si>
    <t>1490080610</t>
  </si>
  <si>
    <t>104</t>
  </si>
  <si>
    <t>103</t>
  </si>
  <si>
    <t>102</t>
  </si>
  <si>
    <t>101</t>
  </si>
  <si>
    <t>99</t>
  </si>
  <si>
    <t>Реализация полномочий органов местного самоуправления в сфере закупок товаров, работ, услуг для обеспечения муниципальных нужд, сопровождение (организация и ведение учета) и обслуживание органов местного самоуправления и муниципальных районных учреждений в рамках отдельных мероприятий муниципальной программы Ачинского района "Управление муниципальными финансами"</t>
  </si>
  <si>
    <t>98</t>
  </si>
  <si>
    <t>1490027240</t>
  </si>
  <si>
    <t>97</t>
  </si>
  <si>
    <t>96</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</si>
  <si>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в рамках отдельных мероприятий муниципальной программы Ачинского района "Управление муниципальными финансами"</t>
  </si>
  <si>
    <t>95</t>
  </si>
  <si>
    <t>1490000000</t>
  </si>
  <si>
    <t>Отдельные мероприятия муниципальной программы Ачинского района "Управление муниципальными финансами"</t>
  </si>
  <si>
    <t>94</t>
  </si>
  <si>
    <t>93</t>
  </si>
  <si>
    <t>1310081210</t>
  </si>
  <si>
    <t>92</t>
  </si>
  <si>
    <t>91</t>
  </si>
  <si>
    <t>Расходы на проведение оценки рыночной стоимости движимого имущества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</si>
  <si>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90</t>
  </si>
  <si>
    <t>1310081190</t>
  </si>
  <si>
    <t>89</t>
  </si>
  <si>
    <t>88</t>
  </si>
  <si>
    <t>Расходы на проведение оценки технического состояния объектов муниципальной собственности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</si>
  <si>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87</t>
  </si>
  <si>
    <t>1310081160</t>
  </si>
  <si>
    <t>86</t>
  </si>
  <si>
    <t>85</t>
  </si>
  <si>
    <t>Мероприятия по содержанию объектов недвижимости, находящихся в муниципальной собственности Ачинского района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</si>
  <si>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84</t>
  </si>
  <si>
    <t>1310081150</t>
  </si>
  <si>
    <t>83</t>
  </si>
  <si>
    <t>82</t>
  </si>
  <si>
    <t>Расходы на проведение оценки рыночной стоимости объектов недвижимости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</si>
  <si>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81</t>
  </si>
  <si>
    <t>1310081140</t>
  </si>
  <si>
    <t>80</t>
  </si>
  <si>
    <t>79</t>
  </si>
  <si>
    <t>Расходы на проведение технической инвентаризации объектов недвижимого имущества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</si>
  <si>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78</t>
  </si>
  <si>
    <t>77</t>
  </si>
  <si>
    <t>76</t>
  </si>
  <si>
    <t>0690081140</t>
  </si>
  <si>
    <t>75</t>
  </si>
  <si>
    <t>74</t>
  </si>
  <si>
    <t>Возмещение расходов за обеспечение сохранности архивных документов в рамках отдельного мероприятия муниципальной программы "Развитие культуры Ачинского района"</t>
  </si>
  <si>
    <t>73</t>
  </si>
  <si>
    <t>0690000000</t>
  </si>
  <si>
    <t>Отдельные мероприятия муниципальной программы "Развитие культуры Ачинского района"</t>
  </si>
  <si>
    <t>72</t>
  </si>
  <si>
    <t>71</t>
  </si>
  <si>
    <t>0520081170</t>
  </si>
  <si>
    <t>70</t>
  </si>
  <si>
    <t>69</t>
  </si>
  <si>
    <t>Мероприятия по профилактике терроризма и экстремизма в рамках подпрограммы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</si>
  <si>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68</t>
  </si>
  <si>
    <t>0520000000</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</si>
  <si>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</si>
  <si>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67</t>
  </si>
  <si>
    <t>66</t>
  </si>
  <si>
    <t>65</t>
  </si>
  <si>
    <t>64</t>
  </si>
  <si>
    <t>7210081110</t>
  </si>
  <si>
    <t>Резервные средства</t>
  </si>
  <si>
    <t>63</t>
  </si>
  <si>
    <t>62</t>
  </si>
  <si>
    <t>Резервные фонды органов местного самоуправления в рамках непрограммных расходов администрации Ачинского района Красноярского края</t>
  </si>
  <si>
    <t>61</t>
  </si>
  <si>
    <t>60</t>
  </si>
  <si>
    <t>59</t>
  </si>
  <si>
    <t>58</t>
  </si>
  <si>
    <t>57</t>
  </si>
  <si>
    <t>7210051200</t>
  </si>
  <si>
    <t>56</t>
  </si>
  <si>
    <t>55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</si>
  <si>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Ачинского района Красноярского края</t>
  </si>
  <si>
    <t>54</t>
  </si>
  <si>
    <t>53</t>
  </si>
  <si>
    <t>52</t>
  </si>
  <si>
    <t>51</t>
  </si>
  <si>
    <t>50</t>
  </si>
  <si>
    <t>7210090280</t>
  </si>
  <si>
    <t>49</t>
  </si>
  <si>
    <t>48</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</si>
  <si>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непрограммных расходов администрации Ачинского района</t>
  </si>
  <si>
    <t>7210080210</t>
  </si>
  <si>
    <t>Руководство и управление в сфере установленных функций органов местного самоуправления в рамках непрограммных расходов администрации Ачинского района</t>
  </si>
  <si>
    <t>7210077450</t>
  </si>
  <si>
    <t>Расходы за счет средств краевого бюджета за содействие развитию налогового потенциала в рамках непрограммных расходов администрации Ачинского района Красноярского края</t>
  </si>
  <si>
    <t>7210076040</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</si>
  <si>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Ачинского района Красноярского края</t>
  </si>
  <si>
    <t>7210074290</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</si>
  <si>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Ачинского района Красноярского края</t>
  </si>
  <si>
    <t>7210027240</t>
  </si>
  <si>
    <t>Расходы за счет средств краевого бюджета на частичную компенсацию расходов на повышение оплаты труда работников бюджетной сферы Красноярского края в рамках непрограммных расходов администрации Ачинского района</t>
  </si>
  <si>
    <t>7210080110</t>
  </si>
  <si>
    <t>Глава муниципального образования в рамках непрограммных расходов администрации Ачинского района Красноярского края</t>
  </si>
  <si>
    <t>Администрация Ачинского района</t>
  </si>
  <si>
    <t>901</t>
  </si>
  <si>
    <t>900</t>
  </si>
  <si>
    <t>898</t>
  </si>
  <si>
    <t>897</t>
  </si>
  <si>
    <t>896</t>
  </si>
  <si>
    <t>895</t>
  </si>
  <si>
    <t>894</t>
  </si>
  <si>
    <t>893</t>
  </si>
  <si>
    <t>892</t>
  </si>
  <si>
    <t>890</t>
  </si>
  <si>
    <t>889</t>
  </si>
  <si>
    <t>888</t>
  </si>
  <si>
    <t>887</t>
  </si>
  <si>
    <t>886</t>
  </si>
  <si>
    <t>885</t>
  </si>
  <si>
    <t>884</t>
  </si>
  <si>
    <t>883</t>
  </si>
  <si>
    <t>Ястребовский сельский совет Ачинского района</t>
  </si>
  <si>
    <t>Тарутинский сельский совет Ачинского района</t>
  </si>
  <si>
    <t>Причулымский сельский совет Ачинского района</t>
  </si>
  <si>
    <t>Преображенский сельский совет Ачинского района</t>
  </si>
  <si>
    <t>Малиновский сельский совет Ачинского района</t>
  </si>
  <si>
    <t>Лапшихинский сельский совет Ачинского района</t>
  </si>
  <si>
    <t>Ключинский сельский совет Ачинского района</t>
  </si>
  <si>
    <t>Горный сельский совет Ачинского района</t>
  </si>
  <si>
    <t>Белоярский сельский совет Ачинского района</t>
  </si>
  <si>
    <t xml:space="preserve">                                                     Приложение 1</t>
  </si>
  <si>
    <t>к решению Ачинского районного Совета депутатов</t>
  </si>
  <si>
    <t>(рублей)</t>
  </si>
  <si>
    <t>Номер  строки</t>
  </si>
  <si>
    <t>Код</t>
  </si>
  <si>
    <t>Наименование кода группы, подгруппы, статьи вида источника финансирования дефицита бюджета, кода классификации операций сектора государственного управления, относящихся к источникам финансирования дефицитов Российской Федерации</t>
  </si>
  <si>
    <t>Утверждено решением о бюджете</t>
  </si>
  <si>
    <t>Бюджетная роспись с учетом изменений</t>
  </si>
  <si>
    <t>Исполнено</t>
  </si>
  <si>
    <t>891 01 00 00 00 00 0000 000</t>
  </si>
  <si>
    <t>ИСТОЧНИКИ ВНУТРЕННЕГО ФИНАНСИРОВАНИЯ ДЕФИЦИТОВ БЮДЖЕТОВ</t>
  </si>
  <si>
    <t>891 01 02 00 00 00 0000 000</t>
  </si>
  <si>
    <t>Кредиты кредитных организаций в валюте Российской Федерации</t>
  </si>
  <si>
    <t>891 01 02 00 00 00 0000 700</t>
  </si>
  <si>
    <t>Привлечение кредитов от кредитных организаций в валюте Российской Федерации</t>
  </si>
  <si>
    <t>891 01 02 00 00 05 0000 710</t>
  </si>
  <si>
    <t>Привлечение бюджетами муниципальных районов кредитов от кредитных организаций в валюте Российской Федерации</t>
  </si>
  <si>
    <t>891 01 02 00 00 00 0000 800</t>
  </si>
  <si>
    <t>Погашение кредитов от кредитных организаций в валюте Российской Федерации</t>
  </si>
  <si>
    <t>891 01 02 00 00 05 0000 810</t>
  </si>
  <si>
    <t>Погашение бюджетами муниципальных районов кредитов от кредитных организаций в валюте Российской Федерации</t>
  </si>
  <si>
    <t>891 01 03 00 00 00 0000 000</t>
  </si>
  <si>
    <t>Бюджетные кредиты от других бюджетов бюджетной системы Российской Федерации</t>
  </si>
  <si>
    <t>891 01 03 00 00 00 0000 700</t>
  </si>
  <si>
    <t>Привлечение бюджетных кредитов от других бюджетов бюджетной системы Российской Федерации в валюте Российской Федерации</t>
  </si>
  <si>
    <t>891 01 03 01 00 05 0000 710</t>
  </si>
  <si>
    <t>Привлечение  кредитов от других бюджетов бюджетной системы Российской Федерации бюджетом муниципального образования в валюте Российской Федерации</t>
  </si>
  <si>
    <t>Погашение бюджетных кредитов от других бюджетов бюджетной системы Российской Федерации в валюте Российской Федерации</t>
  </si>
  <si>
    <t>891 01 03 01 00 05 0000 810</t>
  </si>
  <si>
    <t>Погашение  кредитов от других бюджетов бюджетной системы Российской Федерации бюджетом муниципального образования в валюте Российской Федерации</t>
  </si>
  <si>
    <t>891 01 06 00 00 00 0000 000</t>
  </si>
  <si>
    <t>Иные источники внутреннего финансирования дефицитов бюджетов</t>
  </si>
  <si>
    <t>891 01 06 10 00 00 0000 000</t>
  </si>
  <si>
    <t>Операции по управлению остатками средств на единых счетах бюджетов</t>
  </si>
  <si>
    <t>891 01 06 10 02 00 0000 500</t>
  </si>
  <si>
    <t>Увеличение финансовых активов в государственной (муниципальной) собственности за счет средств организаций,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t>
  </si>
  <si>
    <t>891 01 06 10 02 05 0000 550</t>
  </si>
  <si>
    <t>Увеличение финансовых активов в собственности муниципальных районов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</si>
  <si>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891 01 06 10 02 05 0002 550</t>
  </si>
  <si>
    <t>Увеличение финансовых активов в собственности муниципальных районов за счет средств автономных и бюджетных учреждений</t>
  </si>
  <si>
    <t>891 01 05 00 00 00 0000 000</t>
  </si>
  <si>
    <t>Изменение остатков средств на счетах по учету средств бюджета</t>
  </si>
  <si>
    <t>891 01 05 00 00 00 0000 500</t>
  </si>
  <si>
    <t>Увеличение остатков средств бюджетов</t>
  </si>
  <si>
    <t>891 01 05 02 00 00 0000 500</t>
  </si>
  <si>
    <t>Увеличение прочих остатков средств бюджетов</t>
  </si>
  <si>
    <t>891 01 05 02 01 00 0000 510</t>
  </si>
  <si>
    <t>Увеличение прочих остатков денежных средств бюджетов</t>
  </si>
  <si>
    <t>891 01 05 02 01 05 0000 510</t>
  </si>
  <si>
    <t>Увеличение прочих остатков денежных средств бюджетов муниципальных районов</t>
  </si>
  <si>
    <t>891 01 05 00 00 00 0000 600</t>
  </si>
  <si>
    <t>Уменьшение остатков средств бюджетов</t>
  </si>
  <si>
    <t>891 01 05 02 00 00 0000 600</t>
  </si>
  <si>
    <t>Уменьшение прочих остатков средств бюджетов</t>
  </si>
  <si>
    <t>891 01 05 02 01 00 0000 610</t>
  </si>
  <si>
    <t>Уменьшение прочих остатков денежных средств бюджетов</t>
  </si>
  <si>
    <t>891 01 05 02 01 05 0000 610</t>
  </si>
  <si>
    <t>Уменьшение прочих остатков денежных средств бюджетов муниципальных районов</t>
  </si>
  <si>
    <t>ВСЕГО</t>
  </si>
  <si>
    <t xml:space="preserve">Приложение  13 </t>
  </si>
  <si>
    <t xml:space="preserve">                                                                    к  решению Ачинского районного Совета депутатов </t>
  </si>
  <si>
    <t xml:space="preserve">Программа </t>
  </si>
  <si>
    <t xml:space="preserve">                   муниципальных внутренних заимствований  </t>
  </si>
  <si>
    <t>1. Объемы привлечения средств в районный бюджет и объемы погашения долговых обязательств Ачинского района</t>
  </si>
  <si>
    <t>Муниципальные внутренние заимствования (привлечение/ погашение)</t>
  </si>
  <si>
    <t>Процент исполнения, %</t>
  </si>
  <si>
    <t>Кредиты от кредитных организаций</t>
  </si>
  <si>
    <t xml:space="preserve"> 1.1</t>
  </si>
  <si>
    <t>привлечение</t>
  </si>
  <si>
    <t xml:space="preserve"> 1.2</t>
  </si>
  <si>
    <t>погашение</t>
  </si>
  <si>
    <t>2.1.</t>
  </si>
  <si>
    <t>получение</t>
  </si>
  <si>
    <t>2.2.</t>
  </si>
  <si>
    <t>Общий объем заимствований, направленных на покрытие дефицита районного бюджета</t>
  </si>
  <si>
    <t xml:space="preserve"> 3.1</t>
  </si>
  <si>
    <t xml:space="preserve"> 3.2</t>
  </si>
  <si>
    <t>*Объем привлечения и объем погашения одного бюджетного кредита на пополнение остатка средств на едином счете районного бюджета в 2021 году не может превышать одной двенадцатой утвержденного объема доходов районного бюджета, за исключением субсидий, субвенций и иных межбюджетных трансфертов, имеющих целевое назначение, что составляет 0000 рублей.</t>
  </si>
  <si>
    <t>2. Предельные сроки погашения долговых обязательств, возникших при осуществлении муниципальных внутренних заимствований Ачинского района</t>
  </si>
  <si>
    <t>Муниципальные внутренние заимствования</t>
  </si>
  <si>
    <t>Предельные сроки погашения долговых обязательств, возникающих при осуществлении муниципальных внутренних заимствований Ачинского района</t>
  </si>
  <si>
    <t>в 2021 году</t>
  </si>
  <si>
    <t>в 2022 году</t>
  </si>
  <si>
    <t>в 2023 году</t>
  </si>
  <si>
    <t>до 5 лет</t>
  </si>
  <si>
    <t>Бюджетные кредиты из других бюджетов бюджетной системы Российской Федерации</t>
  </si>
  <si>
    <t>Ачинского района в 2024 году</t>
  </si>
  <si>
    <t>Источники внутреннего финансирования дефицита районного бюджета в 2024 году</t>
  </si>
  <si>
    <t>св 200</t>
  </si>
  <si>
    <t>Распределение бюджетных ассигнований по разделам и подразделам бюджетной классификации расходов бюджетов Российской Федерации за 2024 год</t>
  </si>
  <si>
    <t>Приложение 3</t>
  </si>
  <si>
    <t>№ строки</t>
  </si>
  <si>
    <t>Раздел, подраздел</t>
  </si>
  <si>
    <t>Ведомственная структура расходов районного бюджета за 2024 год</t>
  </si>
  <si>
    <t>Наименование показателя бюджетной классификации</t>
  </si>
  <si>
    <t>Наименование главного распорядителя и наименование кода бюджетной классификации</t>
  </si>
  <si>
    <t>Код ведомства</t>
  </si>
  <si>
    <t>Код целевой статьи</t>
  </si>
  <si>
    <t>Код вида расходов</t>
  </si>
  <si>
    <t xml:space="preserve"> -</t>
  </si>
  <si>
    <t>Приложение 4</t>
  </si>
  <si>
    <t>Распределение бюджетных ассигнований по целевым статьям (муниципальным программам Ачинского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за 2024 год</t>
  </si>
  <si>
    <t>Приложение 5</t>
  </si>
  <si>
    <t>Наименование муниципального образования</t>
  </si>
  <si>
    <t>Распределение дотаций на выравнивание бюджетной обеспеченности муниципальным образованиям Ачинского района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за 2024 год</t>
  </si>
  <si>
    <t>Приложение 6</t>
  </si>
  <si>
    <t>Распределение дотаций на выравнивание бюджетной обеспеченности муниципальных образований Ачинского района за счет средств районного бюджета за 2024 год</t>
  </si>
  <si>
    <t>Приложение 7</t>
  </si>
  <si>
    <t>Распределение муниципальным образованиям Ачинского района иных межбюджетных трансфертов на поддержку мер по обеспечению сбалансированности бюджетов за 2024 год</t>
  </si>
  <si>
    <t>Приложение 8</t>
  </si>
  <si>
    <t>Распределение муниципальным образованиям Ачинского района иных межбюджетных трансфертов на содержание площадок накопления твердых коммунальных отходов за 2024 год</t>
  </si>
  <si>
    <t>Приложение 9</t>
  </si>
  <si>
    <t>Распределение муниципальным образованиям Ачинского района иных межбюджетных трансфертов на обеспечение выполнения полномочий, переданных на уровень муниципального района за 2024 год</t>
  </si>
  <si>
    <t>Приложение 10</t>
  </si>
  <si>
    <t>Распределение субсидий, субвенций и иных межбюджетных трансфертов из краевого бюджета главным распорядителям районного бюджета за 2024 год</t>
  </si>
  <si>
    <t>Расходы за счет средств краевого бюджета на частичную компенсацию расходов на повышение оплаты труда отдельным категориям работников бюджетной сферы</t>
  </si>
  <si>
    <t>Расходы на финансовое обеспечение увеличения размеров оплаты труда отдельным категориям работников бюджетной сферы Красноярского края</t>
  </si>
  <si>
    <t>Приложение 11</t>
  </si>
  <si>
    <t>Наименование главного распорядителя и наименования кода бюджетной классификации</t>
  </si>
  <si>
    <t>Финансовое управление администрации Ачинского района</t>
  </si>
  <si>
    <t>Распределение субвенций и иных межбюджетных трансфертов муниципальным образованиям Ачинского района на реализацию федеральных и краевых законов за 2024 год</t>
  </si>
  <si>
    <t>Наименование муниципального образования и наименование кода бюджетной классификации</t>
  </si>
  <si>
    <t>Приложение 12</t>
  </si>
  <si>
    <t>ИТОГО ДОХОДОВ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</si>
  <si>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</si>
  <si>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0000</t>
  </si>
  <si>
    <t>05</t>
  </si>
  <si>
    <t>010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</si>
  <si>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</si>
  <si>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t>
  </si>
  <si>
    <t>00</t>
  </si>
  <si>
    <t>ВОЗВРАТ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</si>
  <si>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иными организациями остатков субсидий прошлых лет</t>
  </si>
  <si>
    <t>030</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</si>
  <si>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</si>
  <si>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</si>
  <si>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</si>
  <si>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</si>
  <si>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Прочие безвозмездные поступления в бюджеты муниципальных районов</t>
  </si>
  <si>
    <t>07</t>
  </si>
  <si>
    <t xml:space="preserve">ПРОЧИЕ БЕЗВОЗМЕЗДНЫЕ ПОСТУПЛЕНИЯ </t>
  </si>
  <si>
    <t>Прочие безвозмездные поступления от негосударственных организаций в бюджеты муниципальных районов ( по договору пожертвования МКОУ "Преображенская СШ")</t>
  </si>
  <si>
    <t>3696</t>
  </si>
  <si>
    <t>099</t>
  </si>
  <si>
    <t>04</t>
  </si>
  <si>
    <t>Прочие безвозмездные поступления от негосударственных организаций в бюджеты муниципальных районов ( по договору пожертвования МКОУ "Лапшихинская СШ")</t>
  </si>
  <si>
    <t>3694</t>
  </si>
  <si>
    <t>Прочие безвозмездные поступления от негосударственных организаций в бюджеты муниципальных районов</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</si>
  <si>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</si>
  <si>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t>
  </si>
  <si>
    <t xml:space="preserve">2 </t>
  </si>
  <si>
    <t xml:space="preserve"> Прочие межбюджетные трансферты, передаваемые бюджетам муниципальных районов (на устройство спортивных сооружений в сельской местности)</t>
  </si>
  <si>
    <t>7848</t>
  </si>
  <si>
    <t>999</t>
  </si>
  <si>
    <t>02</t>
  </si>
  <si>
    <t>Прочие межбюджетные трансферты, передаваемые бюджетам муниципальных районов (за содействие развитию налогового потенциала)</t>
  </si>
  <si>
    <t>7745</t>
  </si>
  <si>
    <t>Прочие межбюджетные трансферты бюджетам муниципальных районов (на ликвидацию несанкционированных свалок)</t>
  </si>
  <si>
    <t>7690</t>
  </si>
  <si>
    <t>Прочие межбюджетные трансферты, передаваемые бюджетам муниципальных районов (на организацию и проведение акарицидных обработок мест массового отдыха населения)</t>
  </si>
  <si>
    <t>7555</t>
  </si>
  <si>
    <t>Прочие межбюджетные трансферты бюджетам муниципальных районов (на обустройство мест (площадок) накопления отходов потребления и (или) приобретение контейнерного оборудования)</t>
  </si>
  <si>
    <t>7463</t>
  </si>
  <si>
    <t xml:space="preserve">Прочие межбюджетные трансферты, передаваемые бюджетам муниципальных районов (на поддержку физкультурно-спортивных клубов по месту жительства) </t>
  </si>
  <si>
    <t>7418</t>
  </si>
  <si>
    <t>Прочие межбюджетные трансферты, передаваемые бюджетам муниципальных районов (на обеспечение первичных мер пожарной безопасности)</t>
  </si>
  <si>
    <t>7412</t>
  </si>
  <si>
    <t>Прочие межбюджетные трансферты бюджетам муниципальных районов (на поддержку самообложения граждан для решения вопросов местного значения)</t>
  </si>
  <si>
    <t>7388</t>
  </si>
  <si>
    <t>Прочие межбюджетные трансферты бюджетам  муниципальных районам (на финансовое обеспечение расходов на увеличение размеров оплаты труда отдельным категориям работников бюджетной сферы)</t>
  </si>
  <si>
    <t>1032</t>
  </si>
  <si>
    <t>Прочие межбюджетные трансферты, передаваемые  бюджетам муниципальных районов (за счет средств резервного фонда Правительства Красноярского края)</t>
  </si>
  <si>
    <t>1011</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</si>
  <si>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</si>
  <si>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0853</t>
  </si>
  <si>
    <t>Прочие межбюджетные трансферты, передаваемые бюджетам муниципальных районов</t>
  </si>
  <si>
    <t>Прочие межбюджетные трансферты, передаваемые бюджетам</t>
  </si>
  <si>
    <t>Межбюджетные трансферты, передаваемые бюджетам муниципальных районов на поддержку отрасли культуры</t>
  </si>
  <si>
    <t>Межбюджетные трансферты, передаваемые бюджетам на поддержку отрасли культуры</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</si>
  <si>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</si>
  <si>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</si>
  <si>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</si>
  <si>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</si>
  <si>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 </t>
  </si>
  <si>
    <t>050</t>
  </si>
  <si>
    <t xml:space="preserve">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</si>
  <si>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заключёнными соглашениями (на осуществление руководства и управления в сфере установленных функций органов местного самоуправления поселений, переданных на уровень муниципального района)</t>
  </si>
  <si>
    <t>9028</t>
  </si>
  <si>
    <t>014</t>
  </si>
  <si>
    <t>Межбюджетные трансферты, передаваемые бюджетам муниципальных районов из бюджетов поселений на осуществлении части полномочий по решению вопросов местного значения в соответствии с заключенными соглашениями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</si>
  <si>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7571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</si>
  <si>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заключёнными соглашениями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</si>
  <si>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заключёнными соглашениями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</si>
  <si>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</si>
  <si>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</si>
  <si>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первичного воинского учёта органами местного самоуправления поселений, муниципальных и городских округов</t>
  </si>
  <si>
    <t>Субвенции бюджетам на осуществление первичного воинского учёта органами местного самоуправления поселений, муниципальных и городских округов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</si>
  <si>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</si>
  <si>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</si>
  <si>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</si>
  <si>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</si>
  <si>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7846</t>
  </si>
  <si>
    <t>024</t>
  </si>
  <si>
    <t>Субвенции бюджетам муниципальных районов на выполнение передаваемых полномочий субъектов Российской Федерации ( на осуществление государственных полномочий по организации и обеспечению отдыха и оздоровления детей)</t>
  </si>
  <si>
    <t>7649</t>
  </si>
  <si>
    <t>Субвенции бюджетам муниципальных районов на выполнение передаваемых полномочий субъектов Российской Федерации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 соединяющим поселения, расположенные в границах муниципального района, с его административным центром)</t>
  </si>
  <si>
    <t>7647</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</si>
  <si>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</si>
  <si>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7604</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</si>
  <si>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расчёту и предоставлению дотаций поселениям, входящим в состав муниципального района края)</t>
  </si>
  <si>
    <t>7601</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</si>
  <si>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t>
  </si>
  <si>
    <t>7588</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</si>
  <si>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</si>
  <si>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7587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</si>
  <si>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</si>
  <si>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7570</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</si>
  <si>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</si>
  <si>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7566</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</si>
  <si>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</si>
  <si>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7564</t>
  </si>
  <si>
    <t>Субвенции бюджетам муниципальных районов на выполнение передаваемых полномочий субъектов Российской Федерации (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</si>
  <si>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7554</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</si>
  <si>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</si>
  <si>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7552</t>
  </si>
  <si>
    <t xml:space="preserve">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t>
  </si>
  <si>
    <t xml:space="preserve">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 </t>
  </si>
  <si>
    <t>7517</t>
  </si>
  <si>
    <t xml:space="preserve">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t>
  </si>
  <si>
    <t>7514</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</si>
  <si>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</si>
  <si>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7429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</si>
  <si>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</si>
  <si>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</si>
  <si>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t>
  </si>
  <si>
    <t>7408</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</si>
  <si>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t>
  </si>
  <si>
    <t>0289</t>
  </si>
  <si>
    <t>Субвенции бюджетам муниципальных районов на выполнение передаваемых полномочий субъектов Российской Федерации</t>
  </si>
  <si>
    <t xml:space="preserve">Субвенции местным бюджетам на выполнение передаваемых полномочий субъектов Российской Федерации </t>
  </si>
  <si>
    <t>Субвенции бюджетам бюджетной системы Российской Федерации</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</si>
  <si>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</si>
  <si>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7840</t>
  </si>
  <si>
    <t>Прочие субсидии бюджетам муниципальных районов (на приобретение извещателей дымовых автономных отдельным категориям граждан в целях оснащения ими жилых помещений)</t>
  </si>
  <si>
    <t>7675</t>
  </si>
  <si>
    <t>Прочие субсидии бюджетам муниципальных районов (на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физкультурно-спортивного комплекса «Готов к труду и обороне» (ГТО))</t>
  </si>
  <si>
    <t>7674</t>
  </si>
  <si>
    <t>Прочие субсидии бюджетам муниципальных районов (на обеспечение учреждений культуры специализированным автотранспортом для обслуживания населения, в том числе сельского населения)</t>
  </si>
  <si>
    <t>7667</t>
  </si>
  <si>
    <t>Прочие субсидии бюджетам муниципальных образований (на реализацию муниципальных программ развития субъектов малого и среднего предпринимательства)</t>
  </si>
  <si>
    <t>7607</t>
  </si>
  <si>
    <t xml:space="preserve">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t>
  </si>
  <si>
    <t>7583</t>
  </si>
  <si>
    <t>Прочие субсидии бюджетам муниципальных районов (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</si>
  <si>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7582</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</si>
  <si>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 )</t>
  </si>
  <si>
    <t>7563</t>
  </si>
  <si>
    <t>Прочие субсидии бюджетам муниципальных районов (на проведение мероприятий по обеспечению антитеррористической защищённости объектов образования)</t>
  </si>
  <si>
    <t>7559</t>
  </si>
  <si>
    <t>Прочие субсидии бюджетам муниципальных районов (на комплектование книжных фондов библиотек муниципальных образований Красноярского края)</t>
  </si>
  <si>
    <t>7488</t>
  </si>
  <si>
    <t>Прочие субсидии бюджетам муниципальных районов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</si>
  <si>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7470</t>
  </si>
  <si>
    <t>Прочие субсидии бюджетам муниципальных районов (на поддержку деятельности муниципальных молодёжных центров)</t>
  </si>
  <si>
    <t>7456</t>
  </si>
  <si>
    <t xml:space="preserve">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t>
  </si>
  <si>
    <t>7454</t>
  </si>
  <si>
    <t>7436</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</si>
  <si>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</si>
  <si>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Прочие субсидии бюджетам муниципальных районов</t>
  </si>
  <si>
    <t>Прочие субсидии</t>
  </si>
  <si>
    <t>Субсидии бюджетам муниципальных районов на реализацию мероприятий по модернизации школьных систем образования</t>
  </si>
  <si>
    <t>Субсидии бюджетам муниципальных образований на реализацию мероприятий по модернизации школьных систем образования</t>
  </si>
  <si>
    <t>Субсидии бюджетам муниципальных районов на государственную поддержку отрасли культуры (модернизация библиотек в части комплектования книжных фондов)</t>
  </si>
  <si>
    <t>Субсидии бюджетам на поддержку отрасли культуры</t>
  </si>
  <si>
    <t>Субсидии бюджетам муниципальных районов на проведение комплексных кадастровых работ</t>
  </si>
  <si>
    <t>Субсидии бюджетам на проведение комплексных кадастровых работ</t>
  </si>
  <si>
    <t>Субсидии бюджетам муниципальных районов на предоставление социальных выплат молодым семьям на приобретение (строительство) жилья</t>
  </si>
  <si>
    <t>Субсидии бюджетам муниципальных образований на предоставление социальных выплат молодым семьям на приобретение (строительство) жилья</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</si>
  <si>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</si>
  <si>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</si>
  <si>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</si>
  <si>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</si>
  <si>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бюджетной системы Российской Федерации (межбюджетные субсидии)</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</si>
  <si>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</si>
  <si>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</si>
  <si>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Прочие дотации бюджетам муниципальных районов( на частичную компенсацию расходов на оплату труда работников муниципальных учреждений)</t>
  </si>
  <si>
    <t>2722</t>
  </si>
  <si>
    <t>Прочие дотации бюджетам муниципальных районов</t>
  </si>
  <si>
    <t>Дотации бюджетам муниципальных районов на поддержку мер по обеспечению сбалансированности бюджетов</t>
  </si>
  <si>
    <t>002</t>
  </si>
  <si>
    <t>Дотации бюджетам на поддержку мер по обеспечению сбалансированности бюджетов</t>
  </si>
  <si>
    <t>Дотации бюджетам муниципальных районов на выравнивание бюджетной обеспеченности из бюджета субъекта Российской Федерации</t>
  </si>
  <si>
    <t>001</t>
  </si>
  <si>
    <t>Дотации на выравнивание бюджетной обеспеченности</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</si>
  <si>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</si>
  <si>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</si>
  <si>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</si>
  <si>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Невыясненные поступления, зачисляемые в бюджеты муниципальных районов</t>
  </si>
  <si>
    <t>01</t>
  </si>
  <si>
    <t>Невыясненные поступления</t>
  </si>
  <si>
    <t>ПРОЧИЕ НЕНАЛОГОВЫЕ ДОХОДЫ</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</si>
  <si>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</si>
  <si>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032</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</si>
  <si>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</si>
  <si>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031</t>
  </si>
  <si>
    <t>Платежи, уплачиваемые в целях возмещения вреда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</si>
  <si>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</si>
  <si>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081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</si>
  <si>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</si>
  <si>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Платежи в целях возмещения причиненного ущерба (убытков)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</si>
  <si>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казённым учреждением) муниципального района</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</si>
  <si>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</si>
  <si>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казённым учреждением, Центральным банком Российской Федерации, государственной корпорацией</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</si>
  <si>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заключённым муниципальным органом,  казённым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</si>
  <si>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</si>
  <si>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казённым учреждением, Центральным банком Российской Федерации, иной организацией, действующей от имени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</si>
  <si>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</si>
  <si>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006</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</si>
  <si>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</si>
  <si>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</si>
  <si>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</si>
  <si>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</si>
  <si>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</si>
  <si>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</si>
  <si>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</si>
  <si>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</si>
  <si>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</si>
  <si>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</si>
  <si>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</si>
  <si>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</si>
  <si>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</si>
  <si>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06</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</si>
  <si>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</si>
  <si>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</si>
  <si>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</si>
  <si>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013</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</si>
  <si>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</si>
  <si>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</si>
  <si>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</si>
  <si>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</si>
  <si>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052</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</si>
  <si>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</si>
  <si>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</si>
  <si>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</si>
  <si>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Прочие доходы от компенсации затрат бюджетов муниципальных районов</t>
  </si>
  <si>
    <t>995</t>
  </si>
  <si>
    <t>Прочие доходы от компенсации затрат государства</t>
  </si>
  <si>
    <t>990</t>
  </si>
  <si>
    <t>Доходы, поступающие в порядке возмещения расходов, понесенных в связи с эксплуатацией имущества муниципальных районов</t>
  </si>
  <si>
    <t>065</t>
  </si>
  <si>
    <t>Доходы, поступающие в порядке возмещения расходов, понесенных в связи с эксплуатацией имущества</t>
  </si>
  <si>
    <t>Доходы от компенсации затрат государства</t>
  </si>
  <si>
    <t>Прочие доходы от оказания платных услуг(работ) получателями средств бюджетов муниципальных районов</t>
  </si>
  <si>
    <t>Прочие доходы от оказания платных услуг (работ)</t>
  </si>
  <si>
    <t xml:space="preserve">Доходы от оказания платных услуг (работ) </t>
  </si>
  <si>
    <t>ДОХОДЫ ОТ ОКАЗАНИЯ ПЛАТНЫХ УСЛУГ И КОМПЕНСАЦИИ ЗАТРАТ ГОСУДАРСТВА</t>
  </si>
  <si>
    <t>Плата за размещение твёрдых коммунальных отходов</t>
  </si>
  <si>
    <t>042</t>
  </si>
  <si>
    <t>048</t>
  </si>
  <si>
    <t xml:space="preserve">Плата за размещение отходов производства </t>
  </si>
  <si>
    <t>041</t>
  </si>
  <si>
    <t>Плата за размещение отходов производства и потребления</t>
  </si>
  <si>
    <t>040</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</si>
  <si>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</si>
  <si>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</si>
  <si>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</si>
  <si>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</si>
  <si>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</si>
  <si>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</si>
  <si>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09</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</si>
  <si>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</si>
  <si>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</si>
  <si>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</si>
  <si>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</si>
  <si>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</si>
  <si>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заключённым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</si>
  <si>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</si>
  <si>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</si>
  <si>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Доходы от сдачи в аренду имущества, составляющего казну муниципальных районов (за исключением земельных участков)  </t>
  </si>
  <si>
    <t>075</t>
  </si>
  <si>
    <t>Доходы от сдачи в аренду имущества, составляющего государственную (муниципальную) казну (за исключением земельных участков)</t>
  </si>
  <si>
    <t>070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</si>
  <si>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</si>
  <si>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</si>
  <si>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</si>
  <si>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</si>
  <si>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</si>
  <si>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</si>
  <si>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</si>
  <si>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</si>
  <si>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</si>
  <si>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</si>
  <si>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</si>
  <si>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08</t>
  </si>
  <si>
    <t>ГОСУДАРСТВЕННАЯ ПОШЛИНА</t>
  </si>
  <si>
    <t xml:space="preserve">000 </t>
  </si>
  <si>
    <t>Налог, взимаемый в связи с применением патентной системы налогообложения, зачисляемый в бюджет муниципального района</t>
  </si>
  <si>
    <t>Налог, взимаемый в связи с применением патентной системы налогообложения</t>
  </si>
  <si>
    <t>Единый сельскохозяйственный налог</t>
  </si>
  <si>
    <t>Единый налог на вмененный доход для отдельных видов деятельности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</si>
  <si>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</si>
  <si>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</si>
  <si>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</si>
  <si>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t>
  </si>
  <si>
    <t>011</t>
  </si>
  <si>
    <t>Налог, взимаемый в связи с применением упрощённой системы налогообложения</t>
  </si>
  <si>
    <t>НАЛОГИ НА СОВОКУПНЫЙ ДОХОД</t>
  </si>
  <si>
    <t>Доходы от уплаты акцизов на прямогонный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</si>
  <si>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</si>
  <si>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</si>
  <si>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</si>
  <si>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</si>
  <si>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</si>
  <si>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</si>
  <si>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</si>
  <si>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</si>
  <si>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</si>
  <si>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</si>
  <si>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</si>
  <si>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</si>
  <si>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080</t>
  </si>
  <si>
    <r>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статьёй 227</t>
    </r>
    <r>
      <rPr>
        <vertAlign val="superscript"/>
        <sz val="12"/>
        <rFont val="Times New Roman"/>
        <family val="1"/>
        <charset val="204"/>
      </rPr>
      <t>1</t>
    </r>
    <r>
      <rPr>
        <sz val="12"/>
        <rFont val="Times New Roman"/>
        <family val="1"/>
        <charset val="204"/>
      </rPr>
      <t xml:space="preserve"> Налогового кодекса Российской Федерации</t>
    </r>
  </si>
  <si>
    <t>Налог на доходы физических лиц с доходов, полученных физическими лицами в соответствии со статьёй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</si>
  <si>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статьёй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</si>
  <si>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</si>
  <si>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</si>
  <si>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</si>
  <si>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</si>
  <si>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012</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</si>
  <si>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</si>
  <si>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t>
  </si>
  <si>
    <t>НАЛОГИ НА ПРИБЫЛЬ, ДОХОДЫ</t>
  </si>
  <si>
    <t>НАЛОГОВЫЕ И НЕНАЛОГОВЫЕ ДОХОДЫ</t>
  </si>
  <si>
    <t>код аналитической группы подвида</t>
  </si>
  <si>
    <t>код группы подвида</t>
  </si>
  <si>
    <t>код элемента</t>
  </si>
  <si>
    <t>код подстатьи</t>
  </si>
  <si>
    <t>код статьи</t>
  </si>
  <si>
    <t>код подгруппы</t>
  </si>
  <si>
    <t>код группы</t>
  </si>
  <si>
    <t>код главного администратора</t>
  </si>
  <si>
    <t>Процент исполнения</t>
  </si>
  <si>
    <t>Уточненный план</t>
  </si>
  <si>
    <t>Доходы районного бюджета          2024 года</t>
  </si>
  <si>
    <t>Наименование кода классификации доходов бюджета</t>
  </si>
  <si>
    <t>Код классификации доходов бюджета</t>
  </si>
  <si>
    <t>по кодам классификации доходов бюджета за  2024 год</t>
  </si>
  <si>
    <t xml:space="preserve"> Доходы районного бюджета</t>
  </si>
  <si>
    <t>к  решению Ачинского районного Совета депутатов</t>
  </si>
  <si>
    <t>Приложение 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</si>
</sst>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dd/mm/yyyy\ hh:mm"/>
    <numFmt numFmtId="165" formatCode="?"/>
    <numFmt numFmtId="166" formatCode="_(* #,##0_);_(* \(#,##0\);_(* &quot;-&quot;_);_(@_)"/>
    <numFmt numFmtId="167" formatCode="#,##0.00_р_."/>
    <numFmt numFmtId="170" formatCode="_(* #,##0.00_);_(* \(#,##0.00\);_(* &quot;-&quot;??_);_(@_)"/>
    <numFmt numFmtId="171" formatCode="0.0"/>
    <numFmt numFmtId="172" formatCode="#,##0.0"/>
    <numFmt numFmtId="173" formatCode="_-* #,##0.0_р_._-;\-* #,##0.0_р_._-;_-* &quot;-&quot;??_р_._-;_-@_-"/>
    <numFmt numFmtId="174" formatCode="#,##0.00_ ;\-#,##0.00\ "/>
  </numFmts>
  <fonts count="20" x14ac:knownFonts="1">
    <font>
      <sz val="10"/>
      <name val="Arial"/>
    </font>
    <font>
      <sz val="8.5"/>
      <name val="MS Sans Serif"/>
    </font>
    <font>
      <b/>
      <sz val="11"/>
      <name val="Times New Roman"/>
    </font>
    <font>
      <sz val="10"/>
      <name val="Arial"/>
    </font>
    <font>
      <sz val="10"/>
      <name val="Arial"/>
      <family val="2"/>
      <charset val="204"/>
    </font>
    <font>
      <sz val="12"/>
      <name val="Times New Roman"/>
      <family val="1"/>
      <charset val="204"/>
    </font>
    <font>
      <b/>
      <sz val="12"/>
      <name val="Times New Roman"/>
      <family val="1"/>
      <charset val="204"/>
    </font>
    <font>
      <sz val="10"/>
      <name val="Helv"/>
      <charset val="204"/>
    </font>
    <font>
      <sz val="12"/>
      <name val="Arial"/>
      <family val="2"/>
      <charset val="204"/>
    </font>
    <font>
      <b/>
      <sz val="12"/>
      <name val="Arial"/>
      <family val="2"/>
      <charset val="204"/>
    </font>
    <font>
      <sz val="11"/>
      <color rgb="FF000000"/>
      <name val="Calibri"/>
      <family val="2"/>
      <scheme val="minor"/>
    </font>
    <font>
      <sz val="12"/>
      <color rgb="FF000000"/>
      <name val="Times New Roman"/>
      <family val="1"/>
      <charset val="204"/>
    </font>
    <font>
      <sz val="12"/>
      <color rgb="FF000000"/>
      <name val="Times New Roman"/>
      <family val="1"/>
    </font>
    <font>
      <sz val="12"/>
      <name val="Times New Roman"/>
      <family val="1"/>
    </font>
    <font>
      <sz val="11"/>
      <color rgb="FF000000"/>
      <name val="Times New Roman"/>
      <family val="1"/>
      <charset val="204"/>
    </font>
    <font>
      <sz val="12"/>
      <color indexed="8"/>
      <name val="Times New Roman"/>
      <family val="1"/>
      <charset val="204"/>
    </font>
    <font>
      <sz val="10"/>
      <name val="Arial Cyr"/>
      <charset val="204"/>
    </font>
    <font>
      <sz val="12"/>
      <color rgb="FF22272F"/>
      <name val="Times New Roman"/>
      <family val="1"/>
      <charset val="204"/>
    </font>
    <font>
      <vertAlign val="superscript"/>
      <sz val="12"/>
      <name val="Times New Roman"/>
      <family val="1"/>
      <charset val="204"/>
    </font>
    <font>
      <sz val="10"/>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12">
    <xf numFmtId="0" fontId="0" fillId="0" borderId="0"/>
    <xf numFmtId="0" fontId="4" fillId="0" borderId="0"/>
    <xf numFmtId="166" fontId="4" fillId="0" borderId="0" applyFont="0" applyFill="0" applyBorder="0" applyAlignment="0" applyProtection="0"/>
    <xf numFmtId="0" fontId="7" fillId="0" borderId="0"/>
    <xf numFmtId="170" fontId="3" fillId="0" borderId="0" applyFont="0" applyFill="0" applyBorder="0" applyAlignment="0" applyProtection="0"/>
    <xf numFmtId="170" fontId="4" fillId="0" borderId="0" applyFont="0" applyFill="0" applyBorder="0" applyAlignment="0" applyProtection="0"/>
    <xf numFmtId="0" fontId="10" fillId="0" borderId="0"/>
    <xf numFmtId="0" fontId="4" fillId="0" borderId="0"/>
    <xf numFmtId="0" fontId="7" fillId="0" borderId="0"/>
    <xf numFmtId="0" fontId="16" fillId="0" borderId="0"/>
    <xf numFmtId="0" fontId="3" fillId="0" borderId="0"/>
    <xf numFmtId="0" fontId="16" fillId="0" borderId="0"/>
  </cellStyleXfs>
  <cellXfs count="246">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164" fontId="2" fillId="0" borderId="0" xfId="0" applyNumberFormat="1" applyFont="1" applyBorder="1" applyAlignment="1" applyProtection="1">
      <alignment horizontal="center"/>
    </xf>
    <xf numFmtId="0" fontId="1" fillId="0" borderId="0" xfId="0" applyFont="1" applyBorder="1" applyAlignment="1" applyProtection="1">
      <alignment wrapText="1"/>
    </xf>
    <xf numFmtId="0" fontId="5" fillId="0" borderId="0" xfId="1" applyFont="1"/>
    <xf numFmtId="0" fontId="6" fillId="0" borderId="0" xfId="1" applyFont="1" applyFill="1" applyAlignment="1">
      <alignment horizontal="right"/>
    </xf>
    <xf numFmtId="0" fontId="4" fillId="0" borderId="0" xfId="1"/>
    <xf numFmtId="0" fontId="5" fillId="0" borderId="0" xfId="1" applyFont="1" applyAlignment="1">
      <alignment horizontal="right"/>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49" fontId="5" fillId="0" borderId="2" xfId="1" applyNumberFormat="1" applyFont="1" applyBorder="1" applyAlignment="1" applyProtection="1">
      <alignment horizontal="center" vertical="center" wrapText="1"/>
    </xf>
    <xf numFmtId="49" fontId="5" fillId="0" borderId="1" xfId="1" applyNumberFormat="1" applyFont="1" applyBorder="1" applyAlignment="1" applyProtection="1">
      <alignment horizontal="center" vertical="center" wrapText="1"/>
    </xf>
    <xf numFmtId="0" fontId="5" fillId="0" borderId="1" xfId="1" applyFont="1" applyBorder="1" applyAlignment="1">
      <alignment horizontal="center" wrapText="1"/>
    </xf>
    <xf numFmtId="0" fontId="5" fillId="0" borderId="1" xfId="1" applyFont="1" applyBorder="1" applyAlignment="1">
      <alignment horizontal="left"/>
    </xf>
    <xf numFmtId="0" fontId="5" fillId="0" borderId="1" xfId="1" applyFont="1" applyBorder="1" applyAlignment="1">
      <alignment horizontal="left" vertical="center" wrapText="1"/>
    </xf>
    <xf numFmtId="167" fontId="5" fillId="0" borderId="1" xfId="2" applyNumberFormat="1" applyFont="1" applyFill="1" applyBorder="1"/>
    <xf numFmtId="0" fontId="5" fillId="0" borderId="1" xfId="0" applyFont="1" applyBorder="1" applyAlignment="1">
      <alignment horizontal="left"/>
    </xf>
    <xf numFmtId="0" fontId="5" fillId="0" borderId="1" xfId="0" applyFont="1" applyBorder="1" applyAlignment="1">
      <alignment horizontal="left" vertical="center" wrapText="1"/>
    </xf>
    <xf numFmtId="0" fontId="5" fillId="0" borderId="1" xfId="1" applyFont="1" applyBorder="1"/>
    <xf numFmtId="0" fontId="5" fillId="0" borderId="1" xfId="1" applyFont="1" applyBorder="1" applyAlignment="1">
      <alignment wrapText="1"/>
    </xf>
    <xf numFmtId="0" fontId="6" fillId="0" borderId="1" xfId="1" applyFont="1" applyBorder="1"/>
    <xf numFmtId="167" fontId="6" fillId="0" borderId="1" xfId="2" applyNumberFormat="1" applyFont="1" applyBorder="1"/>
    <xf numFmtId="0" fontId="5" fillId="0" borderId="0" xfId="3" applyFont="1"/>
    <xf numFmtId="0" fontId="6" fillId="0" borderId="0" xfId="3" applyFont="1" applyFill="1" applyAlignment="1">
      <alignment horizontal="right"/>
    </xf>
    <xf numFmtId="0" fontId="4" fillId="0" borderId="0" xfId="3" applyFont="1"/>
    <xf numFmtId="0" fontId="5" fillId="0" borderId="0" xfId="3" applyFont="1" applyAlignment="1">
      <alignment horizontal="right"/>
    </xf>
    <xf numFmtId="0" fontId="5" fillId="0" borderId="0" xfId="0" applyFont="1" applyBorder="1" applyAlignment="1" applyProtection="1">
      <alignment horizontal="right"/>
    </xf>
    <xf numFmtId="0" fontId="6" fillId="0" borderId="0" xfId="3" applyFont="1" applyAlignment="1">
      <alignment horizontal="center"/>
    </xf>
    <xf numFmtId="0" fontId="8" fillId="0" borderId="0" xfId="3" applyFont="1"/>
    <xf numFmtId="0" fontId="5" fillId="0" borderId="0" xfId="3" applyFont="1" applyAlignment="1">
      <alignment horizontal="center"/>
    </xf>
    <xf numFmtId="0" fontId="5" fillId="0" borderId="1" xfId="3" applyFont="1" applyBorder="1" applyAlignment="1">
      <alignment horizontal="center"/>
    </xf>
    <xf numFmtId="0" fontId="5" fillId="0" borderId="1" xfId="3" applyFont="1" applyBorder="1" applyAlignment="1">
      <alignment horizontal="center" wrapText="1"/>
    </xf>
    <xf numFmtId="49" fontId="5" fillId="0" borderId="1" xfId="1" applyNumberFormat="1" applyFont="1" applyFill="1" applyBorder="1" applyAlignment="1" applyProtection="1">
      <alignment horizontal="center" vertical="center" wrapText="1"/>
    </xf>
    <xf numFmtId="0" fontId="6" fillId="0" borderId="1" xfId="3" applyFont="1" applyBorder="1" applyAlignment="1">
      <alignment horizontal="center"/>
    </xf>
    <xf numFmtId="0" fontId="6" fillId="0" borderId="1" xfId="3" applyFont="1" applyBorder="1" applyAlignment="1">
      <alignment horizontal="left" wrapText="1"/>
    </xf>
    <xf numFmtId="16" fontId="5" fillId="0" borderId="1" xfId="3" applyNumberFormat="1" applyFont="1" applyBorder="1" applyAlignment="1">
      <alignment horizontal="center"/>
    </xf>
    <xf numFmtId="0" fontId="5" fillId="0" borderId="1" xfId="3" applyFont="1" applyBorder="1" applyAlignment="1">
      <alignment horizontal="left" wrapText="1"/>
    </xf>
    <xf numFmtId="0" fontId="6" fillId="0" borderId="1" xfId="3" applyFont="1" applyBorder="1" applyAlignment="1">
      <alignment wrapText="1"/>
    </xf>
    <xf numFmtId="0" fontId="5" fillId="0" borderId="1" xfId="3" applyFont="1" applyBorder="1" applyAlignment="1">
      <alignment wrapText="1"/>
    </xf>
    <xf numFmtId="0" fontId="5" fillId="2" borderId="0" xfId="3" applyFont="1" applyFill="1"/>
    <xf numFmtId="0" fontId="5" fillId="2" borderId="1" xfId="3" applyFont="1" applyFill="1" applyBorder="1" applyAlignment="1">
      <alignment horizontal="center" vertical="center" wrapText="1"/>
    </xf>
    <xf numFmtId="0" fontId="5" fillId="2" borderId="1" xfId="3" applyFont="1" applyFill="1" applyBorder="1" applyAlignment="1">
      <alignment horizontal="center" vertical="center"/>
    </xf>
    <xf numFmtId="0" fontId="5" fillId="2" borderId="1" xfId="3" applyFont="1" applyFill="1" applyBorder="1" applyAlignment="1">
      <alignment wrapText="1"/>
    </xf>
    <xf numFmtId="0" fontId="5" fillId="2" borderId="1" xfId="3" applyFont="1" applyFill="1" applyBorder="1" applyAlignment="1">
      <alignment horizontal="right"/>
    </xf>
    <xf numFmtId="49" fontId="5" fillId="0" borderId="0" xfId="3" applyNumberFormat="1" applyFont="1" applyBorder="1" applyAlignment="1">
      <alignment horizontal="center" vertical="top"/>
    </xf>
    <xf numFmtId="0" fontId="5" fillId="0" borderId="0" xfId="3" applyFont="1" applyBorder="1" applyAlignment="1">
      <alignment wrapText="1"/>
    </xf>
    <xf numFmtId="171" fontId="5" fillId="0" borderId="0" xfId="5" applyNumberFormat="1" applyFont="1" applyBorder="1"/>
    <xf numFmtId="0" fontId="5" fillId="0" borderId="0" xfId="0" applyFont="1" applyBorder="1" applyAlignment="1" applyProtection="1"/>
    <xf numFmtId="0" fontId="6" fillId="0" borderId="0" xfId="0" applyFont="1" applyBorder="1" applyAlignment="1" applyProtection="1">
      <alignment horizontal="left"/>
    </xf>
    <xf numFmtId="0" fontId="6" fillId="0" borderId="0" xfId="0" applyFont="1" applyBorder="1" applyAlignment="1" applyProtection="1">
      <alignment horizontal="center"/>
    </xf>
    <xf numFmtId="164" fontId="6" fillId="0" borderId="0" xfId="0" applyNumberFormat="1" applyFont="1" applyBorder="1" applyAlignment="1" applyProtection="1">
      <alignment horizontal="center"/>
    </xf>
    <xf numFmtId="0" fontId="5" fillId="0" borderId="0" xfId="0" applyFont="1" applyBorder="1" applyAlignment="1" applyProtection="1">
      <alignment wrapText="1"/>
    </xf>
    <xf numFmtId="49" fontId="6" fillId="0" borderId="1" xfId="0" applyNumberFormat="1" applyFont="1" applyBorder="1" applyAlignment="1" applyProtection="1">
      <alignment horizontal="center" vertical="center" wrapText="1"/>
    </xf>
    <xf numFmtId="0" fontId="5" fillId="0" borderId="0" xfId="0" applyFont="1"/>
    <xf numFmtId="0" fontId="1" fillId="0" borderId="0" xfId="0" applyFont="1" applyBorder="1" applyAlignment="1" applyProtection="1">
      <alignment vertical="top" wrapText="1"/>
    </xf>
    <xf numFmtId="0" fontId="0" fillId="0" borderId="0" xfId="0" applyFont="1" applyBorder="1" applyAlignment="1" applyProtection="1">
      <alignment vertical="top" wrapText="1"/>
    </xf>
    <xf numFmtId="0" fontId="5" fillId="0" borderId="0" xfId="0" applyFont="1" applyBorder="1" applyAlignment="1" applyProtection="1">
      <alignment vertical="top" wrapText="1"/>
    </xf>
    <xf numFmtId="0" fontId="6" fillId="0" borderId="0" xfId="0" applyFont="1" applyBorder="1" applyAlignment="1" applyProtection="1">
      <alignment horizontal="right"/>
    </xf>
    <xf numFmtId="49" fontId="5" fillId="0" borderId="1" xfId="0" applyNumberFormat="1" applyFont="1" applyBorder="1" applyAlignment="1" applyProtection="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pplyProtection="1">
      <alignment horizontal="left" vertical="center" wrapText="1"/>
    </xf>
    <xf numFmtId="4" fontId="6" fillId="0" borderId="1" xfId="0" applyNumberFormat="1" applyFont="1" applyBorder="1" applyAlignment="1" applyProtection="1">
      <alignment horizontal="right" vertical="center" wrapText="1"/>
    </xf>
    <xf numFmtId="4" fontId="5" fillId="0" borderId="1" xfId="0" applyNumberFormat="1" applyFont="1" applyBorder="1" applyAlignment="1" applyProtection="1">
      <alignment horizontal="right" vertical="center" wrapText="1"/>
    </xf>
    <xf numFmtId="49" fontId="6" fillId="0" borderId="1" xfId="0" applyNumberFormat="1" applyFont="1" applyBorder="1" applyAlignment="1" applyProtection="1">
      <alignment horizontal="center"/>
    </xf>
    <xf numFmtId="49" fontId="5" fillId="0" borderId="1" xfId="0" applyNumberFormat="1" applyFont="1" applyBorder="1" applyAlignment="1" applyProtection="1">
      <alignment horizontal="left"/>
    </xf>
    <xf numFmtId="4" fontId="6" fillId="0" borderId="1" xfId="0" applyNumberFormat="1" applyFont="1" applyBorder="1" applyAlignment="1" applyProtection="1">
      <alignment horizontal="right"/>
    </xf>
    <xf numFmtId="49" fontId="5" fillId="0" borderId="1" xfId="0" applyNumberFormat="1" applyFont="1" applyBorder="1" applyAlignment="1" applyProtection="1">
      <alignment horizontal="center"/>
    </xf>
    <xf numFmtId="0" fontId="5" fillId="0" borderId="1" xfId="0" applyFont="1" applyBorder="1" applyAlignment="1">
      <alignment horizontal="center"/>
    </xf>
    <xf numFmtId="171" fontId="5" fillId="0" borderId="1" xfId="0" applyNumberFormat="1" applyFont="1" applyBorder="1" applyAlignment="1">
      <alignment horizontal="right" vertical="center"/>
    </xf>
    <xf numFmtId="171" fontId="6" fillId="0" borderId="1" xfId="0" applyNumberFormat="1" applyFont="1" applyBorder="1" applyAlignment="1">
      <alignment horizontal="right" vertical="center"/>
    </xf>
    <xf numFmtId="0" fontId="5" fillId="0" borderId="0" xfId="0" applyFont="1" applyBorder="1" applyAlignment="1" applyProtection="1">
      <alignment horizontal="left"/>
    </xf>
    <xf numFmtId="0" fontId="5" fillId="0" borderId="0" xfId="0" applyFont="1" applyBorder="1" applyAlignment="1" applyProtection="1">
      <alignment horizontal="center"/>
    </xf>
    <xf numFmtId="49" fontId="5" fillId="0" borderId="1" xfId="0" applyNumberFormat="1" applyFont="1" applyBorder="1" applyAlignment="1" applyProtection="1">
      <alignment horizontal="center" vertical="center" textRotation="90" wrapText="1"/>
    </xf>
    <xf numFmtId="0" fontId="5" fillId="0" borderId="1" xfId="0" applyFont="1" applyBorder="1" applyAlignment="1">
      <alignment horizontal="center" vertical="center" textRotation="90" wrapText="1"/>
    </xf>
    <xf numFmtId="165" fontId="5" fillId="0" borderId="1" xfId="0" applyNumberFormat="1" applyFont="1" applyBorder="1" applyAlignment="1" applyProtection="1">
      <alignment horizontal="left" vertical="center" wrapText="1"/>
    </xf>
    <xf numFmtId="171" fontId="5" fillId="0" borderId="1" xfId="0" applyNumberFormat="1" applyFont="1" applyBorder="1" applyAlignment="1">
      <alignment vertical="center"/>
    </xf>
    <xf numFmtId="171" fontId="6" fillId="0" borderId="1" xfId="0" applyNumberFormat="1" applyFont="1" applyBorder="1" applyAlignment="1">
      <alignment vertical="center"/>
    </xf>
    <xf numFmtId="49" fontId="5" fillId="0" borderId="2" xfId="0" applyNumberFormat="1" applyFont="1" applyBorder="1" applyAlignment="1" applyProtection="1">
      <alignment horizontal="center" vertical="center" wrapText="1"/>
    </xf>
    <xf numFmtId="49" fontId="5" fillId="0" borderId="2" xfId="0" applyNumberFormat="1" applyFont="1" applyBorder="1" applyAlignment="1" applyProtection="1">
      <alignment horizontal="center" vertical="center" textRotation="90" wrapText="1"/>
    </xf>
    <xf numFmtId="0" fontId="5" fillId="0" borderId="1" xfId="0" applyFont="1" applyBorder="1" applyAlignment="1">
      <alignment vertical="center"/>
    </xf>
    <xf numFmtId="49" fontId="6" fillId="0" borderId="1" xfId="0" applyNumberFormat="1" applyFont="1" applyBorder="1" applyAlignment="1" applyProtection="1">
      <alignment horizontal="left"/>
    </xf>
    <xf numFmtId="0" fontId="6" fillId="0" borderId="1" xfId="0" applyFont="1" applyBorder="1" applyAlignment="1">
      <alignment vertical="center"/>
    </xf>
    <xf numFmtId="4" fontId="6" fillId="0" borderId="0" xfId="0" applyNumberFormat="1" applyFont="1" applyBorder="1" applyAlignment="1" applyProtection="1">
      <alignment horizontal="right"/>
    </xf>
    <xf numFmtId="49" fontId="6" fillId="0" borderId="1" xfId="0" applyNumberFormat="1" applyFont="1" applyBorder="1" applyAlignment="1" applyProtection="1">
      <alignment horizontal="left" vertical="center" wrapText="1"/>
    </xf>
    <xf numFmtId="0" fontId="4" fillId="0" borderId="0" xfId="0" applyFont="1"/>
    <xf numFmtId="0" fontId="4" fillId="3" borderId="0" xfId="0" applyFont="1" applyFill="1"/>
    <xf numFmtId="0" fontId="4" fillId="0" borderId="0" xfId="0" applyFont="1" applyFill="1"/>
    <xf numFmtId="0" fontId="4" fillId="0" borderId="0" xfId="0" applyFont="1" applyAlignment="1"/>
    <xf numFmtId="170" fontId="4" fillId="3" borderId="0" xfId="4" applyFont="1" applyFill="1"/>
    <xf numFmtId="170" fontId="4" fillId="0" borderId="0" xfId="4" applyFont="1" applyFill="1"/>
    <xf numFmtId="43" fontId="4" fillId="3" borderId="0" xfId="0" applyNumberFormat="1" applyFont="1" applyFill="1"/>
    <xf numFmtId="0" fontId="5" fillId="0" borderId="0" xfId="0" applyFont="1" applyBorder="1" applyAlignment="1">
      <alignment horizontal="center" vertical="top" wrapText="1"/>
    </xf>
    <xf numFmtId="172" fontId="5" fillId="0" borderId="1" xfId="4" applyNumberFormat="1" applyFont="1" applyBorder="1" applyAlignment="1">
      <alignment horizontal="center" vertical="top"/>
    </xf>
    <xf numFmtId="170" fontId="5" fillId="3" borderId="1" xfId="4" applyNumberFormat="1" applyFont="1" applyFill="1" applyBorder="1" applyAlignment="1">
      <alignment horizontal="left" vertical="top" wrapText="1"/>
    </xf>
    <xf numFmtId="170" fontId="5" fillId="0" borderId="1" xfId="4" applyFont="1" applyFill="1" applyBorder="1" applyAlignment="1">
      <alignment horizontal="left" vertical="top" wrapText="1"/>
    </xf>
    <xf numFmtId="0" fontId="5" fillId="3" borderId="1" xfId="0" applyFont="1" applyFill="1" applyBorder="1" applyAlignment="1">
      <alignment horizontal="left" vertical="top" wrapText="1"/>
    </xf>
    <xf numFmtId="0" fontId="5" fillId="0" borderId="1" xfId="0" applyFont="1" applyBorder="1" applyAlignment="1">
      <alignment horizontal="center" vertical="top" wrapText="1"/>
    </xf>
    <xf numFmtId="4" fontId="5" fillId="3" borderId="1" xfId="4" applyNumberFormat="1" applyFont="1" applyFill="1" applyBorder="1" applyAlignment="1">
      <alignment horizontal="center" vertical="top" wrapText="1" shrinkToFit="1"/>
    </xf>
    <xf numFmtId="0" fontId="11" fillId="0" borderId="6" xfId="6" applyFont="1" applyBorder="1" applyAlignment="1">
      <alignment horizontal="left" vertical="top" wrapText="1" readingOrder="1"/>
    </xf>
    <xf numFmtId="49" fontId="5" fillId="3" borderId="1" xfId="0" applyNumberFormat="1" applyFont="1" applyFill="1" applyBorder="1" applyAlignment="1">
      <alignment horizontal="center" vertical="top" wrapText="1"/>
    </xf>
    <xf numFmtId="49" fontId="5" fillId="3" borderId="1" xfId="0" applyNumberFormat="1" applyFont="1" applyFill="1" applyBorder="1" applyAlignment="1">
      <alignment horizontal="left" vertical="top" wrapText="1"/>
    </xf>
    <xf numFmtId="0" fontId="11" fillId="0" borderId="6" xfId="6" applyFont="1" applyBorder="1" applyAlignment="1">
      <alignment horizontal="left" wrapText="1" readingOrder="1"/>
    </xf>
    <xf numFmtId="49" fontId="5" fillId="0" borderId="1" xfId="0" applyNumberFormat="1" applyFont="1" applyBorder="1" applyAlignment="1">
      <alignment horizontal="center" vertical="top" wrapText="1"/>
    </xf>
    <xf numFmtId="0" fontId="11" fillId="0" borderId="7" xfId="6" applyFont="1" applyBorder="1" applyAlignment="1">
      <alignment horizontal="left" vertical="top" wrapText="1" readingOrder="1"/>
    </xf>
    <xf numFmtId="170" fontId="5" fillId="3" borderId="1" xfId="4" applyNumberFormat="1" applyFont="1" applyFill="1" applyBorder="1" applyAlignment="1">
      <alignment horizontal="center" vertical="top" wrapText="1" shrinkToFit="1"/>
    </xf>
    <xf numFmtId="0" fontId="11" fillId="3" borderId="6" xfId="6" applyNumberFormat="1" applyFont="1" applyFill="1" applyBorder="1" applyAlignment="1">
      <alignment horizontal="left" vertical="top" wrapText="1" readingOrder="1"/>
    </xf>
    <xf numFmtId="170" fontId="5" fillId="3" borderId="2" xfId="4" applyNumberFormat="1" applyFont="1" applyFill="1" applyBorder="1" applyAlignment="1">
      <alignment horizontal="center" vertical="top" wrapText="1" shrinkToFit="1"/>
    </xf>
    <xf numFmtId="4" fontId="5" fillId="3" borderId="2" xfId="4" applyNumberFormat="1" applyFont="1" applyFill="1" applyBorder="1" applyAlignment="1">
      <alignment horizontal="center" vertical="top" wrapText="1" shrinkToFit="1"/>
    </xf>
    <xf numFmtId="0" fontId="12" fillId="0" borderId="1" xfId="6" applyFont="1" applyBorder="1" applyAlignment="1">
      <alignment horizontal="left" vertical="center" wrapText="1" readingOrder="1"/>
    </xf>
    <xf numFmtId="49" fontId="5" fillId="0" borderId="2" xfId="0" applyNumberFormat="1" applyFont="1" applyBorder="1" applyAlignment="1">
      <alignment horizontal="center" vertical="top"/>
    </xf>
    <xf numFmtId="49" fontId="5" fillId="0" borderId="1" xfId="0" applyNumberFormat="1" applyFont="1" applyBorder="1" applyAlignment="1">
      <alignment horizontal="center" vertical="top"/>
    </xf>
    <xf numFmtId="49" fontId="5" fillId="0" borderId="1" xfId="0" applyNumberFormat="1" applyFont="1" applyBorder="1" applyAlignment="1">
      <alignment horizontal="left" vertical="top" wrapText="1"/>
    </xf>
    <xf numFmtId="0" fontId="11" fillId="3" borderId="1" xfId="6" applyFont="1" applyFill="1" applyBorder="1" applyAlignment="1">
      <alignment horizontal="left" vertical="top" wrapText="1" readingOrder="1"/>
    </xf>
    <xf numFmtId="0" fontId="5" fillId="0" borderId="1" xfId="0" applyFont="1" applyBorder="1" applyAlignment="1">
      <alignment horizontal="justify" vertical="top"/>
    </xf>
    <xf numFmtId="49" fontId="5" fillId="3" borderId="1" xfId="0" applyNumberFormat="1" applyFont="1" applyFill="1" applyBorder="1" applyAlignment="1">
      <alignment horizontal="left" wrapText="1"/>
    </xf>
    <xf numFmtId="0" fontId="5" fillId="0" borderId="1" xfId="0" applyFont="1" applyBorder="1" applyAlignment="1">
      <alignment vertical="center" wrapText="1"/>
    </xf>
    <xf numFmtId="0" fontId="13" fillId="0" borderId="1" xfId="0" applyFont="1" applyBorder="1" applyAlignment="1">
      <alignment vertical="center" wrapText="1"/>
    </xf>
    <xf numFmtId="0" fontId="13" fillId="0" borderId="1" xfId="0" applyFont="1" applyBorder="1" applyAlignment="1">
      <alignment vertical="top" wrapText="1"/>
    </xf>
    <xf numFmtId="0" fontId="11" fillId="3" borderId="1" xfId="6" applyFont="1" applyFill="1" applyBorder="1" applyAlignment="1">
      <alignment horizontal="justify" vertical="top" wrapText="1" readingOrder="1"/>
    </xf>
    <xf numFmtId="49" fontId="13" fillId="0" borderId="1" xfId="7" applyNumberFormat="1" applyFont="1" applyBorder="1" applyAlignment="1">
      <alignment horizontal="left" vertical="top" wrapText="1"/>
    </xf>
    <xf numFmtId="49" fontId="5" fillId="0" borderId="2" xfId="0" applyNumberFormat="1" applyFont="1" applyBorder="1" applyAlignment="1">
      <alignment horizontal="center"/>
    </xf>
    <xf numFmtId="49" fontId="5" fillId="0" borderId="1" xfId="0" applyNumberFormat="1" applyFont="1" applyBorder="1" applyAlignment="1">
      <alignment horizontal="center"/>
    </xf>
    <xf numFmtId="0" fontId="14" fillId="0" borderId="6" xfId="6" applyFont="1" applyBorder="1" applyAlignment="1">
      <alignment horizontal="left" vertical="top" wrapText="1" readingOrder="1"/>
    </xf>
    <xf numFmtId="49" fontId="5" fillId="3" borderId="2" xfId="0" applyNumberFormat="1" applyFont="1" applyFill="1" applyBorder="1" applyAlignment="1">
      <alignment horizontal="center" vertical="top" wrapText="1"/>
    </xf>
    <xf numFmtId="165" fontId="5" fillId="3" borderId="1" xfId="0" applyNumberFormat="1" applyFont="1" applyFill="1" applyBorder="1" applyAlignment="1">
      <alignment horizontal="left" vertical="top" wrapText="1"/>
    </xf>
    <xf numFmtId="0" fontId="11" fillId="3" borderId="0" xfId="6" applyNumberFormat="1" applyFont="1" applyFill="1" applyBorder="1" applyAlignment="1">
      <alignment horizontal="left" vertical="top" wrapText="1" readingOrder="1"/>
    </xf>
    <xf numFmtId="0" fontId="11" fillId="3" borderId="1" xfId="6" applyNumberFormat="1" applyFont="1" applyFill="1" applyBorder="1" applyAlignment="1">
      <alignment horizontal="left" vertical="top" wrapText="1" readingOrder="1"/>
    </xf>
    <xf numFmtId="170" fontId="5" fillId="3" borderId="8" xfId="4" applyNumberFormat="1" applyFont="1" applyFill="1" applyBorder="1" applyAlignment="1">
      <alignment horizontal="center" vertical="top" wrapText="1" shrinkToFit="1"/>
    </xf>
    <xf numFmtId="4" fontId="5" fillId="3" borderId="8" xfId="4" applyNumberFormat="1" applyFont="1" applyFill="1" applyBorder="1" applyAlignment="1">
      <alignment horizontal="center" vertical="top" wrapText="1" shrinkToFit="1"/>
    </xf>
    <xf numFmtId="170" fontId="5" fillId="3" borderId="8" xfId="4" applyFont="1" applyFill="1" applyBorder="1" applyAlignment="1">
      <alignment horizontal="center" vertical="top" wrapText="1" shrinkToFit="1"/>
    </xf>
    <xf numFmtId="0" fontId="15" fillId="3" borderId="1" xfId="8" applyFont="1" applyFill="1" applyBorder="1" applyAlignment="1">
      <alignment horizontal="left" vertical="top" wrapText="1"/>
    </xf>
    <xf numFmtId="170" fontId="5" fillId="3" borderId="1" xfId="4" applyFont="1" applyFill="1" applyBorder="1" applyAlignment="1">
      <alignment horizontal="center" vertical="top" wrapText="1" shrinkToFit="1"/>
    </xf>
    <xf numFmtId="0" fontId="11" fillId="3" borderId="9" xfId="6" applyNumberFormat="1" applyFont="1" applyFill="1" applyBorder="1" applyAlignment="1">
      <alignment horizontal="left" vertical="top" wrapText="1" readingOrder="1"/>
    </xf>
    <xf numFmtId="0" fontId="11" fillId="3" borderId="10" xfId="6" applyNumberFormat="1" applyFont="1" applyFill="1" applyBorder="1" applyAlignment="1">
      <alignment horizontal="left" vertical="top" wrapText="1" readingOrder="1"/>
    </xf>
    <xf numFmtId="0" fontId="11" fillId="3" borderId="11" xfId="0" quotePrefix="1" applyFont="1" applyFill="1" applyBorder="1" applyAlignment="1">
      <alignment horizontal="left" vertical="top" wrapText="1"/>
    </xf>
    <xf numFmtId="0" fontId="11" fillId="3" borderId="9" xfId="0" quotePrefix="1" applyFont="1" applyFill="1" applyBorder="1" applyAlignment="1">
      <alignment horizontal="left" vertical="top" wrapText="1"/>
    </xf>
    <xf numFmtId="170" fontId="5" fillId="3" borderId="1" xfId="4" applyNumberFormat="1" applyFont="1" applyFill="1" applyBorder="1" applyAlignment="1">
      <alignment horizontal="center" vertical="top" wrapText="1"/>
    </xf>
    <xf numFmtId="170" fontId="5" fillId="3" borderId="1" xfId="4" applyFont="1" applyFill="1" applyBorder="1" applyAlignment="1">
      <alignment horizontal="center" vertical="top" wrapText="1"/>
    </xf>
    <xf numFmtId="0" fontId="11" fillId="3" borderId="1" xfId="9" applyFont="1" applyFill="1" applyBorder="1" applyAlignment="1">
      <alignment horizontal="left" vertical="top" wrapText="1"/>
    </xf>
    <xf numFmtId="0" fontId="11" fillId="3" borderId="1" xfId="9" quotePrefix="1" applyFont="1" applyFill="1" applyBorder="1" applyAlignment="1">
      <alignment horizontal="left" vertical="top" wrapText="1"/>
    </xf>
    <xf numFmtId="170" fontId="5" fillId="3" borderId="2" xfId="4" applyFont="1" applyFill="1" applyBorder="1" applyAlignment="1">
      <alignment horizontal="center" vertical="top" wrapText="1" shrinkToFit="1"/>
    </xf>
    <xf numFmtId="0" fontId="11" fillId="3" borderId="6" xfId="0" applyFont="1" applyFill="1" applyBorder="1" applyAlignment="1">
      <alignment horizontal="left" vertical="top" wrapText="1"/>
    </xf>
    <xf numFmtId="0" fontId="15" fillId="3" borderId="1" xfId="8" applyFont="1" applyFill="1" applyBorder="1" applyAlignment="1">
      <alignment horizontal="center" vertical="top" wrapText="1"/>
    </xf>
    <xf numFmtId="170" fontId="5" fillId="3" borderId="8" xfId="4" applyNumberFormat="1" applyFont="1" applyFill="1" applyBorder="1" applyAlignment="1">
      <alignment horizontal="center" vertical="top" wrapText="1"/>
    </xf>
    <xf numFmtId="170" fontId="5" fillId="3" borderId="8" xfId="4" applyFont="1" applyFill="1" applyBorder="1" applyAlignment="1">
      <alignment horizontal="center" vertical="top" wrapText="1"/>
    </xf>
    <xf numFmtId="49" fontId="5" fillId="3" borderId="1" xfId="10" applyNumberFormat="1" applyFont="1" applyFill="1" applyBorder="1" applyAlignment="1">
      <alignment horizontal="left" vertical="top" wrapText="1"/>
    </xf>
    <xf numFmtId="2" fontId="5" fillId="3" borderId="1" xfId="4" applyNumberFormat="1" applyFont="1" applyFill="1" applyBorder="1" applyAlignment="1">
      <alignment horizontal="center" vertical="top" wrapText="1" shrinkToFit="1"/>
    </xf>
    <xf numFmtId="4" fontId="5" fillId="3" borderId="1" xfId="4" applyNumberFormat="1" applyFont="1" applyFill="1" applyBorder="1" applyAlignment="1">
      <alignment horizontal="center" vertical="top" wrapText="1"/>
    </xf>
    <xf numFmtId="0" fontId="13" fillId="0" borderId="1" xfId="0" applyFont="1" applyBorder="1" applyAlignment="1">
      <alignment horizontal="justify" vertical="top"/>
    </xf>
    <xf numFmtId="0" fontId="5" fillId="3" borderId="1" xfId="0" applyFont="1" applyFill="1" applyBorder="1" applyAlignment="1">
      <alignment horizontal="left" vertical="top" wrapText="1" readingOrder="1"/>
    </xf>
    <xf numFmtId="0" fontId="5" fillId="0" borderId="1" xfId="0" applyFont="1" applyBorder="1" applyAlignment="1">
      <alignment horizontal="left" vertical="top" wrapText="1" readingOrder="1"/>
    </xf>
    <xf numFmtId="0" fontId="11" fillId="3" borderId="1" xfId="0" applyFont="1" applyFill="1" applyBorder="1" applyAlignment="1">
      <alignment horizontal="left" vertical="top" wrapText="1"/>
    </xf>
    <xf numFmtId="0" fontId="13" fillId="0" borderId="1" xfId="0" quotePrefix="1" applyFont="1" applyBorder="1" applyAlignment="1">
      <alignment horizontal="justify" vertical="top"/>
    </xf>
    <xf numFmtId="0" fontId="5" fillId="3" borderId="0" xfId="0" applyFont="1" applyFill="1" applyAlignment="1">
      <alignment horizontal="justify"/>
    </xf>
    <xf numFmtId="0" fontId="5" fillId="3" borderId="1" xfId="0" applyFont="1" applyFill="1" applyBorder="1" applyAlignment="1">
      <alignment horizontal="center" vertical="top" wrapText="1"/>
    </xf>
    <xf numFmtId="49" fontId="5" fillId="3" borderId="12" xfId="0" applyNumberFormat="1" applyFont="1" applyFill="1" applyBorder="1" applyAlignment="1">
      <alignment horizontal="center" vertical="top" wrapText="1"/>
    </xf>
    <xf numFmtId="0" fontId="5" fillId="0" borderId="0" xfId="0" applyFont="1" applyAlignment="1">
      <alignment horizontal="justify" vertical="top"/>
    </xf>
    <xf numFmtId="0" fontId="5" fillId="3" borderId="1" xfId="0" applyFont="1" applyFill="1" applyBorder="1" applyAlignment="1">
      <alignment horizontal="justify" vertical="top"/>
    </xf>
    <xf numFmtId="0" fontId="5" fillId="0" borderId="1" xfId="0" applyFont="1" applyFill="1" applyBorder="1" applyAlignment="1">
      <alignment horizontal="left" vertical="top" wrapText="1" readingOrder="1"/>
    </xf>
    <xf numFmtId="0" fontId="11" fillId="3" borderId="6" xfId="6" applyFont="1" applyFill="1" applyBorder="1" applyAlignment="1">
      <alignment horizontal="left" wrapText="1" readingOrder="1"/>
    </xf>
    <xf numFmtId="0" fontId="5" fillId="3" borderId="1" xfId="0" applyFont="1" applyFill="1" applyBorder="1" applyAlignment="1">
      <alignment horizontal="justify" vertical="top" wrapText="1"/>
    </xf>
    <xf numFmtId="0" fontId="11" fillId="3" borderId="13" xfId="6" applyNumberFormat="1" applyFont="1" applyFill="1" applyBorder="1" applyAlignment="1">
      <alignment horizontal="left" vertical="top" wrapText="1" readingOrder="1"/>
    </xf>
    <xf numFmtId="0" fontId="5" fillId="3" borderId="5" xfId="0" applyNumberFormat="1" applyFont="1" applyFill="1" applyBorder="1" applyAlignment="1">
      <alignment horizontal="left" vertical="top" wrapText="1"/>
    </xf>
    <xf numFmtId="0" fontId="11" fillId="0" borderId="10" xfId="6" applyFont="1" applyBorder="1" applyAlignment="1">
      <alignment horizontal="left" vertical="top" wrapText="1" readingOrder="1"/>
    </xf>
    <xf numFmtId="0" fontId="17" fillId="0" borderId="0" xfId="0" applyFont="1" applyAlignment="1">
      <alignment horizontal="justify" vertical="top"/>
    </xf>
    <xf numFmtId="0" fontId="17" fillId="0" borderId="1" xfId="0" applyFont="1" applyBorder="1" applyAlignment="1">
      <alignment horizontal="justify" vertical="top"/>
    </xf>
    <xf numFmtId="0" fontId="11" fillId="0" borderId="1" xfId="6" applyFont="1" applyBorder="1" applyAlignment="1">
      <alignment horizontal="justify" vertical="top"/>
    </xf>
    <xf numFmtId="170" fontId="5" fillId="0" borderId="1" xfId="4" applyNumberFormat="1" applyFont="1" applyFill="1" applyBorder="1" applyAlignment="1">
      <alignment horizontal="center" vertical="top" wrapText="1" shrinkToFit="1"/>
    </xf>
    <xf numFmtId="170" fontId="5" fillId="0" borderId="1" xfId="4" applyFont="1" applyFill="1" applyBorder="1" applyAlignment="1">
      <alignment horizontal="center" vertical="top" wrapText="1" shrinkToFit="1"/>
    </xf>
    <xf numFmtId="4" fontId="5" fillId="0" borderId="1" xfId="4" applyNumberFormat="1" applyFont="1" applyFill="1" applyBorder="1" applyAlignment="1">
      <alignment horizontal="center" vertical="top" wrapText="1" shrinkToFit="1"/>
    </xf>
    <xf numFmtId="0" fontId="11" fillId="0" borderId="1" xfId="6" applyFont="1" applyBorder="1" applyAlignment="1">
      <alignment horizontal="left" vertical="top" wrapText="1" readingOrder="1"/>
    </xf>
    <xf numFmtId="49" fontId="5" fillId="0" borderId="1" xfId="0" applyNumberFormat="1" applyFont="1" applyBorder="1" applyAlignment="1">
      <alignment horizontal="left" vertical="top"/>
    </xf>
    <xf numFmtId="0" fontId="11" fillId="0" borderId="1" xfId="0" applyFont="1" applyBorder="1" applyAlignment="1">
      <alignment horizontal="justify" vertical="top"/>
    </xf>
    <xf numFmtId="0" fontId="11" fillId="0" borderId="0" xfId="6" applyFont="1" applyAlignment="1">
      <alignment horizontal="justify"/>
    </xf>
    <xf numFmtId="4" fontId="5" fillId="0" borderId="1" xfId="4" applyNumberFormat="1" applyFont="1" applyBorder="1" applyAlignment="1">
      <alignment horizontal="center" vertical="top" wrapText="1" shrinkToFit="1"/>
    </xf>
    <xf numFmtId="0" fontId="11" fillId="0" borderId="6" xfId="6" applyFont="1" applyBorder="1" applyAlignment="1">
      <alignment horizontal="justify" vertical="top" wrapText="1" readingOrder="1"/>
    </xf>
    <xf numFmtId="0" fontId="11" fillId="3" borderId="10" xfId="6" applyFont="1" applyFill="1" applyBorder="1" applyAlignment="1">
      <alignment horizontal="left" wrapText="1" readingOrder="1"/>
    </xf>
    <xf numFmtId="0" fontId="5" fillId="3" borderId="1" xfId="0" applyNumberFormat="1" applyFont="1" applyFill="1" applyBorder="1" applyAlignment="1">
      <alignment horizontal="left" vertical="top" wrapText="1"/>
    </xf>
    <xf numFmtId="0" fontId="11" fillId="3" borderId="6" xfId="6" applyFont="1" applyFill="1" applyBorder="1" applyAlignment="1">
      <alignment horizontal="left" vertical="top" wrapText="1" readingOrder="1"/>
    </xf>
    <xf numFmtId="170" fontId="5" fillId="0" borderId="1" xfId="4" applyFont="1" applyBorder="1" applyAlignment="1">
      <alignment horizontal="center" vertical="top" wrapText="1" shrinkToFit="1"/>
    </xf>
    <xf numFmtId="4" fontId="5" fillId="0" borderId="1" xfId="4" applyNumberFormat="1" applyFont="1" applyBorder="1" applyAlignment="1">
      <alignment horizontal="center" vertical="top" wrapText="1"/>
    </xf>
    <xf numFmtId="4" fontId="5" fillId="0" borderId="1" xfId="4" applyNumberFormat="1" applyFont="1" applyFill="1" applyBorder="1" applyAlignment="1">
      <alignment horizontal="center" vertical="top" wrapText="1"/>
    </xf>
    <xf numFmtId="170" fontId="5" fillId="0" borderId="1" xfId="4" applyNumberFormat="1" applyFont="1" applyFill="1" applyBorder="1" applyAlignment="1">
      <alignment horizontal="center" vertical="top" wrapText="1"/>
    </xf>
    <xf numFmtId="170" fontId="5" fillId="0" borderId="1" xfId="4" applyFont="1" applyFill="1" applyBorder="1" applyAlignment="1">
      <alignment horizontal="center" vertical="top" wrapText="1"/>
    </xf>
    <xf numFmtId="170" fontId="5" fillId="0" borderId="2" xfId="4" applyFont="1" applyFill="1" applyBorder="1" applyAlignment="1">
      <alignment horizontal="center" vertical="top" wrapText="1" shrinkToFit="1"/>
    </xf>
    <xf numFmtId="2" fontId="5" fillId="0" borderId="1" xfId="4" applyNumberFormat="1" applyFont="1" applyBorder="1" applyAlignment="1">
      <alignment horizontal="center" vertical="top" wrapText="1"/>
    </xf>
    <xf numFmtId="173" fontId="5" fillId="0" borderId="1" xfId="4" applyNumberFormat="1" applyFont="1" applyBorder="1" applyAlignment="1">
      <alignment horizontal="center" vertical="top" wrapText="1"/>
    </xf>
    <xf numFmtId="173" fontId="5" fillId="3" borderId="1" xfId="4" applyNumberFormat="1" applyFont="1" applyFill="1" applyBorder="1" applyAlignment="1">
      <alignment horizontal="center" vertical="top" wrapText="1"/>
    </xf>
    <xf numFmtId="174" fontId="5" fillId="0" borderId="1" xfId="4" applyNumberFormat="1" applyFont="1" applyBorder="1" applyAlignment="1">
      <alignment horizontal="center" vertical="top" wrapText="1"/>
    </xf>
    <xf numFmtId="170" fontId="5" fillId="0" borderId="1" xfId="4" applyFont="1" applyBorder="1" applyAlignment="1">
      <alignment horizontal="center" vertical="top" wrapText="1"/>
    </xf>
    <xf numFmtId="0" fontId="5" fillId="0" borderId="1" xfId="11" applyFont="1" applyBorder="1" applyAlignment="1">
      <alignment horizontal="left" vertical="top" wrapText="1"/>
    </xf>
    <xf numFmtId="170" fontId="5" fillId="3" borderId="1" xfId="4" applyNumberFormat="1" applyFont="1" applyFill="1" applyBorder="1" applyAlignment="1">
      <alignment horizontal="center" vertical="top"/>
    </xf>
    <xf numFmtId="170" fontId="5" fillId="3" borderId="1" xfId="4" applyFont="1" applyFill="1" applyBorder="1" applyAlignment="1">
      <alignment horizontal="center" vertical="top"/>
    </xf>
    <xf numFmtId="0" fontId="5" fillId="3" borderId="1" xfId="11" applyFont="1" applyFill="1" applyBorder="1" applyAlignment="1">
      <alignment horizontal="left" vertical="top" wrapText="1"/>
    </xf>
    <xf numFmtId="172" fontId="5" fillId="3" borderId="3" xfId="4" applyNumberFormat="1" applyFont="1" applyFill="1" applyBorder="1" applyAlignment="1">
      <alignment horizontal="center" vertical="top" wrapText="1" shrinkToFit="1"/>
    </xf>
    <xf numFmtId="0" fontId="4" fillId="0" borderId="0" xfId="0" applyFont="1" applyAlignment="1">
      <alignment horizontal="center"/>
    </xf>
    <xf numFmtId="0" fontId="5" fillId="0" borderId="1" xfId="0" applyFont="1" applyFill="1" applyBorder="1" applyAlignment="1">
      <alignment horizontal="center" vertical="top" wrapText="1"/>
    </xf>
    <xf numFmtId="0" fontId="4" fillId="0" borderId="0" xfId="0" applyFont="1" applyAlignment="1">
      <alignment horizontal="center" vertical="top" wrapText="1"/>
    </xf>
    <xf numFmtId="49" fontId="19" fillId="0" borderId="1" xfId="0" applyNumberFormat="1" applyFont="1" applyBorder="1" applyAlignment="1">
      <alignment horizontal="center" vertical="center" textRotation="90" wrapText="1"/>
    </xf>
    <xf numFmtId="0" fontId="5" fillId="3" borderId="0" xfId="0" applyFont="1" applyFill="1" applyAlignment="1">
      <alignment horizontal="right"/>
    </xf>
    <xf numFmtId="0" fontId="5" fillId="0" borderId="0" xfId="0" applyFont="1" applyAlignment="1">
      <alignment horizontal="left"/>
    </xf>
    <xf numFmtId="0" fontId="5" fillId="0" borderId="0" xfId="0" applyFont="1" applyFill="1" applyAlignment="1">
      <alignment horizontal="left"/>
    </xf>
    <xf numFmtId="0" fontId="5" fillId="3" borderId="0" xfId="0" applyFont="1" applyFill="1" applyAlignment="1">
      <alignment horizontal="left"/>
    </xf>
    <xf numFmtId="0" fontId="5" fillId="0" borderId="0" xfId="0" applyFont="1" applyFill="1" applyAlignment="1"/>
    <xf numFmtId="0" fontId="6" fillId="0" borderId="0" xfId="1" applyFont="1" applyFill="1" applyAlignment="1">
      <alignment horizontal="center" wrapText="1"/>
    </xf>
    <xf numFmtId="0" fontId="6" fillId="0" borderId="0" xfId="1" applyFont="1" applyAlignment="1">
      <alignment horizontal="center"/>
    </xf>
    <xf numFmtId="0" fontId="5" fillId="0" borderId="1" xfId="0" applyFont="1" applyBorder="1" applyAlignment="1">
      <alignment horizontal="justify" vertical="center"/>
    </xf>
    <xf numFmtId="0" fontId="4" fillId="0" borderId="0" xfId="0" applyFont="1" applyAlignment="1">
      <alignment horizontal="center"/>
    </xf>
    <xf numFmtId="0" fontId="5" fillId="0" borderId="0" xfId="0" applyFont="1" applyAlignment="1">
      <alignment horizontal="right"/>
    </xf>
    <xf numFmtId="49" fontId="6" fillId="0" borderId="0" xfId="0" applyNumberFormat="1" applyFont="1" applyAlignment="1">
      <alignment horizontal="center"/>
    </xf>
    <xf numFmtId="0" fontId="6" fillId="0" borderId="0" xfId="0" applyFont="1" applyAlignment="1">
      <alignment horizontal="right"/>
    </xf>
    <xf numFmtId="0" fontId="5" fillId="0" borderId="5"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3" xfId="0" applyFont="1" applyFill="1" applyBorder="1" applyAlignment="1">
      <alignment horizontal="left" vertical="top" wrapText="1"/>
    </xf>
    <xf numFmtId="0" fontId="19" fillId="0" borderId="2" xfId="0" applyFont="1" applyBorder="1" applyAlignment="1">
      <alignment horizontal="center" vertical="center" textRotation="90" wrapText="1"/>
    </xf>
    <xf numFmtId="0" fontId="19" fillId="0" borderId="12" xfId="0" applyFont="1" applyBorder="1" applyAlignment="1">
      <alignment horizontal="center" vertical="center" textRotation="90" wrapText="1"/>
    </xf>
    <xf numFmtId="49" fontId="5" fillId="0" borderId="5"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0" xfId="0" applyFont="1" applyBorder="1" applyAlignment="1" applyProtection="1">
      <alignment horizontal="center" wrapText="1"/>
    </xf>
    <xf numFmtId="0" fontId="6" fillId="0" borderId="0" xfId="0" applyFont="1" applyBorder="1" applyAlignment="1" applyProtection="1">
      <alignment horizontal="center"/>
    </xf>
    <xf numFmtId="165" fontId="6" fillId="0" borderId="0" xfId="0" applyNumberFormat="1" applyFont="1" applyBorder="1" applyAlignment="1" applyProtection="1">
      <alignment horizontal="center" wrapText="1"/>
    </xf>
    <xf numFmtId="0" fontId="5" fillId="2" borderId="1" xfId="3" applyFont="1" applyFill="1" applyBorder="1" applyAlignment="1">
      <alignment horizontal="center" vertical="center"/>
    </xf>
    <xf numFmtId="0" fontId="5" fillId="2" borderId="1" xfId="3" applyFont="1" applyFill="1" applyBorder="1" applyAlignment="1">
      <alignment horizontal="center" vertical="center" wrapText="1"/>
    </xf>
    <xf numFmtId="0" fontId="6" fillId="0" borderId="0" xfId="3" applyFont="1" applyAlignment="1">
      <alignment horizontal="center"/>
    </xf>
    <xf numFmtId="0" fontId="5" fillId="0" borderId="0" xfId="3" applyFont="1" applyAlignment="1">
      <alignment horizontal="center" vertical="center" wrapText="1"/>
    </xf>
    <xf numFmtId="0" fontId="5" fillId="0" borderId="0" xfId="3" applyFont="1" applyAlignment="1">
      <alignment horizontal="left" wrapText="1"/>
    </xf>
    <xf numFmtId="0" fontId="5" fillId="2" borderId="0" xfId="3" applyFont="1" applyFill="1" applyAlignment="1">
      <alignment horizontal="center" wrapText="1"/>
    </xf>
    <xf numFmtId="174" fontId="6" fillId="0" borderId="1" xfId="1" applyNumberFormat="1" applyFont="1" applyBorder="1" applyAlignment="1" applyProtection="1">
      <alignment horizontal="center" vertical="center" wrapText="1"/>
    </xf>
    <xf numFmtId="174" fontId="6" fillId="0" borderId="1" xfId="1" applyNumberFormat="1" applyFont="1" applyFill="1" applyBorder="1" applyAlignment="1" applyProtection="1">
      <alignment horizontal="center" vertical="center" wrapText="1"/>
    </xf>
    <xf numFmtId="174" fontId="5" fillId="0" borderId="1" xfId="1" applyNumberFormat="1" applyFont="1" applyBorder="1" applyAlignment="1" applyProtection="1">
      <alignment horizontal="center" vertical="center" wrapText="1"/>
    </xf>
    <xf numFmtId="174" fontId="5" fillId="0" borderId="1" xfId="1" applyNumberFormat="1" applyFont="1" applyFill="1" applyBorder="1" applyAlignment="1" applyProtection="1">
      <alignment horizontal="center" vertical="center" wrapText="1"/>
    </xf>
    <xf numFmtId="174" fontId="6" fillId="0" borderId="1" xfId="4" applyNumberFormat="1" applyFont="1" applyBorder="1" applyAlignment="1"/>
    <xf numFmtId="174" fontId="6" fillId="0" borderId="1" xfId="4" applyNumberFormat="1" applyFont="1" applyBorder="1" applyAlignment="1">
      <alignment horizontal="center"/>
    </xf>
    <xf numFmtId="174" fontId="9" fillId="0" borderId="1" xfId="3" applyNumberFormat="1" applyFont="1" applyBorder="1" applyAlignment="1">
      <alignment horizontal="center"/>
    </xf>
    <xf numFmtId="174" fontId="5" fillId="0" borderId="1" xfId="4" applyNumberFormat="1" applyFont="1" applyBorder="1" applyAlignment="1"/>
    <xf numFmtId="174" fontId="5" fillId="0" borderId="1" xfId="4" applyNumberFormat="1" applyFont="1" applyBorder="1" applyAlignment="1">
      <alignment horizontal="center"/>
    </xf>
    <xf numFmtId="174" fontId="5" fillId="0" borderId="1" xfId="4" applyNumberFormat="1" applyFont="1" applyFill="1" applyBorder="1" applyAlignment="1">
      <alignment horizontal="center"/>
    </xf>
    <xf numFmtId="174" fontId="8" fillId="0" borderId="1" xfId="3" applyNumberFormat="1" applyFont="1" applyBorder="1" applyAlignment="1">
      <alignment horizontal="center"/>
    </xf>
    <xf numFmtId="174" fontId="6" fillId="0" borderId="1" xfId="5" applyNumberFormat="1" applyFont="1" applyBorder="1" applyAlignment="1"/>
    <xf numFmtId="174" fontId="5" fillId="0" borderId="1" xfId="4" applyNumberFormat="1" applyFont="1" applyFill="1" applyBorder="1" applyAlignment="1"/>
  </cellXfs>
  <cellStyles count="12">
    <cellStyle name="Normal" xfId="6"/>
    <cellStyle name="Обычный" xfId="0" builtinId="0"/>
    <cellStyle name="Обычный 2" xfId="1"/>
    <cellStyle name="Обычный 2 2" xfId="9"/>
    <cellStyle name="Обычный 86" xfId="11"/>
    <cellStyle name="Обычный_2020" xfId="7"/>
    <cellStyle name="Обычный_Лист1" xfId="10"/>
    <cellStyle name="Обычный_Прил  к Б 2010  РАБОЧЕЕ" xfId="3"/>
    <cellStyle name="Обычный_сводки 2012 восстановленная" xfId="8"/>
    <cellStyle name="Финансовый 2" xfId="4"/>
    <cellStyle name="Финансовый 2 2" xfId="5"/>
    <cellStyle name="Финансов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tabSelected="1" workbookViewId="0">
      <selection activeCell="H7" sqref="H7"/>
    </sheetView>
  </sheetViews>
  <sheetFormatPr defaultRowHeight="12.75" x14ac:dyDescent="0.2"/>
  <cols>
    <col min="1" max="1" width="9.140625" style="7"/>
    <col min="2" max="2" width="29.140625" style="7" customWidth="1"/>
    <col min="3" max="3" width="48.5703125" style="7" customWidth="1"/>
    <col min="4" max="4" width="19.28515625" style="7" customWidth="1"/>
    <col min="5" max="5" width="20.28515625" style="7" customWidth="1"/>
    <col min="6" max="6" width="20" style="7" customWidth="1"/>
    <col min="7" max="257" width="9.140625" style="7"/>
    <col min="258" max="258" width="29.140625" style="7" customWidth="1"/>
    <col min="259" max="259" width="48.5703125" style="7" customWidth="1"/>
    <col min="260" max="260" width="19.28515625" style="7" customWidth="1"/>
    <col min="261" max="261" width="20.28515625" style="7" customWidth="1"/>
    <col min="262" max="262" width="20" style="7" customWidth="1"/>
    <col min="263" max="513" width="9.140625" style="7"/>
    <col min="514" max="514" width="29.140625" style="7" customWidth="1"/>
    <col min="515" max="515" width="48.5703125" style="7" customWidth="1"/>
    <col min="516" max="516" width="19.28515625" style="7" customWidth="1"/>
    <col min="517" max="517" width="20.28515625" style="7" customWidth="1"/>
    <col min="518" max="518" width="20" style="7" customWidth="1"/>
    <col min="519" max="769" width="9.140625" style="7"/>
    <col min="770" max="770" width="29.140625" style="7" customWidth="1"/>
    <col min="771" max="771" width="48.5703125" style="7" customWidth="1"/>
    <col min="772" max="772" width="19.28515625" style="7" customWidth="1"/>
    <col min="773" max="773" width="20.28515625" style="7" customWidth="1"/>
    <col min="774" max="774" width="20" style="7" customWidth="1"/>
    <col min="775" max="1025" width="9.140625" style="7"/>
    <col min="1026" max="1026" width="29.140625" style="7" customWidth="1"/>
    <col min="1027" max="1027" width="48.5703125" style="7" customWidth="1"/>
    <col min="1028" max="1028" width="19.28515625" style="7" customWidth="1"/>
    <col min="1029" max="1029" width="20.28515625" style="7" customWidth="1"/>
    <col min="1030" max="1030" width="20" style="7" customWidth="1"/>
    <col min="1031" max="1281" width="9.140625" style="7"/>
    <col min="1282" max="1282" width="29.140625" style="7" customWidth="1"/>
    <col min="1283" max="1283" width="48.5703125" style="7" customWidth="1"/>
    <col min="1284" max="1284" width="19.28515625" style="7" customWidth="1"/>
    <col min="1285" max="1285" width="20.28515625" style="7" customWidth="1"/>
    <col min="1286" max="1286" width="20" style="7" customWidth="1"/>
    <col min="1287" max="1537" width="9.140625" style="7"/>
    <col min="1538" max="1538" width="29.140625" style="7" customWidth="1"/>
    <col min="1539" max="1539" width="48.5703125" style="7" customWidth="1"/>
    <col min="1540" max="1540" width="19.28515625" style="7" customWidth="1"/>
    <col min="1541" max="1541" width="20.28515625" style="7" customWidth="1"/>
    <col min="1542" max="1542" width="20" style="7" customWidth="1"/>
    <col min="1543" max="1793" width="9.140625" style="7"/>
    <col min="1794" max="1794" width="29.140625" style="7" customWidth="1"/>
    <col min="1795" max="1795" width="48.5703125" style="7" customWidth="1"/>
    <col min="1796" max="1796" width="19.28515625" style="7" customWidth="1"/>
    <col min="1797" max="1797" width="20.28515625" style="7" customWidth="1"/>
    <col min="1798" max="1798" width="20" style="7" customWidth="1"/>
    <col min="1799" max="2049" width="9.140625" style="7"/>
    <col min="2050" max="2050" width="29.140625" style="7" customWidth="1"/>
    <col min="2051" max="2051" width="48.5703125" style="7" customWidth="1"/>
    <col min="2052" max="2052" width="19.28515625" style="7" customWidth="1"/>
    <col min="2053" max="2053" width="20.28515625" style="7" customWidth="1"/>
    <col min="2054" max="2054" width="20" style="7" customWidth="1"/>
    <col min="2055" max="2305" width="9.140625" style="7"/>
    <col min="2306" max="2306" width="29.140625" style="7" customWidth="1"/>
    <col min="2307" max="2307" width="48.5703125" style="7" customWidth="1"/>
    <col min="2308" max="2308" width="19.28515625" style="7" customWidth="1"/>
    <col min="2309" max="2309" width="20.28515625" style="7" customWidth="1"/>
    <col min="2310" max="2310" width="20" style="7" customWidth="1"/>
    <col min="2311" max="2561" width="9.140625" style="7"/>
    <col min="2562" max="2562" width="29.140625" style="7" customWidth="1"/>
    <col min="2563" max="2563" width="48.5703125" style="7" customWidth="1"/>
    <col min="2564" max="2564" width="19.28515625" style="7" customWidth="1"/>
    <col min="2565" max="2565" width="20.28515625" style="7" customWidth="1"/>
    <col min="2566" max="2566" width="20" style="7" customWidth="1"/>
    <col min="2567" max="2817" width="9.140625" style="7"/>
    <col min="2818" max="2818" width="29.140625" style="7" customWidth="1"/>
    <col min="2819" max="2819" width="48.5703125" style="7" customWidth="1"/>
    <col min="2820" max="2820" width="19.28515625" style="7" customWidth="1"/>
    <col min="2821" max="2821" width="20.28515625" style="7" customWidth="1"/>
    <col min="2822" max="2822" width="20" style="7" customWidth="1"/>
    <col min="2823" max="3073" width="9.140625" style="7"/>
    <col min="3074" max="3074" width="29.140625" style="7" customWidth="1"/>
    <col min="3075" max="3075" width="48.5703125" style="7" customWidth="1"/>
    <col min="3076" max="3076" width="19.28515625" style="7" customWidth="1"/>
    <col min="3077" max="3077" width="20.28515625" style="7" customWidth="1"/>
    <col min="3078" max="3078" width="20" style="7" customWidth="1"/>
    <col min="3079" max="3329" width="9.140625" style="7"/>
    <col min="3330" max="3330" width="29.140625" style="7" customWidth="1"/>
    <col min="3331" max="3331" width="48.5703125" style="7" customWidth="1"/>
    <col min="3332" max="3332" width="19.28515625" style="7" customWidth="1"/>
    <col min="3333" max="3333" width="20.28515625" style="7" customWidth="1"/>
    <col min="3334" max="3334" width="20" style="7" customWidth="1"/>
    <col min="3335" max="3585" width="9.140625" style="7"/>
    <col min="3586" max="3586" width="29.140625" style="7" customWidth="1"/>
    <col min="3587" max="3587" width="48.5703125" style="7" customWidth="1"/>
    <col min="3588" max="3588" width="19.28515625" style="7" customWidth="1"/>
    <col min="3589" max="3589" width="20.28515625" style="7" customWidth="1"/>
    <col min="3590" max="3590" width="20" style="7" customWidth="1"/>
    <col min="3591" max="3841" width="9.140625" style="7"/>
    <col min="3842" max="3842" width="29.140625" style="7" customWidth="1"/>
    <col min="3843" max="3843" width="48.5703125" style="7" customWidth="1"/>
    <col min="3844" max="3844" width="19.28515625" style="7" customWidth="1"/>
    <col min="3845" max="3845" width="20.28515625" style="7" customWidth="1"/>
    <col min="3846" max="3846" width="20" style="7" customWidth="1"/>
    <col min="3847" max="4097" width="9.140625" style="7"/>
    <col min="4098" max="4098" width="29.140625" style="7" customWidth="1"/>
    <col min="4099" max="4099" width="48.5703125" style="7" customWidth="1"/>
    <col min="4100" max="4100" width="19.28515625" style="7" customWidth="1"/>
    <col min="4101" max="4101" width="20.28515625" style="7" customWidth="1"/>
    <col min="4102" max="4102" width="20" style="7" customWidth="1"/>
    <col min="4103" max="4353" width="9.140625" style="7"/>
    <col min="4354" max="4354" width="29.140625" style="7" customWidth="1"/>
    <col min="4355" max="4355" width="48.5703125" style="7" customWidth="1"/>
    <col min="4356" max="4356" width="19.28515625" style="7" customWidth="1"/>
    <col min="4357" max="4357" width="20.28515625" style="7" customWidth="1"/>
    <col min="4358" max="4358" width="20" style="7" customWidth="1"/>
    <col min="4359" max="4609" width="9.140625" style="7"/>
    <col min="4610" max="4610" width="29.140625" style="7" customWidth="1"/>
    <col min="4611" max="4611" width="48.5703125" style="7" customWidth="1"/>
    <col min="4612" max="4612" width="19.28515625" style="7" customWidth="1"/>
    <col min="4613" max="4613" width="20.28515625" style="7" customWidth="1"/>
    <col min="4614" max="4614" width="20" style="7" customWidth="1"/>
    <col min="4615" max="4865" width="9.140625" style="7"/>
    <col min="4866" max="4866" width="29.140625" style="7" customWidth="1"/>
    <col min="4867" max="4867" width="48.5703125" style="7" customWidth="1"/>
    <col min="4868" max="4868" width="19.28515625" style="7" customWidth="1"/>
    <col min="4869" max="4869" width="20.28515625" style="7" customWidth="1"/>
    <col min="4870" max="4870" width="20" style="7" customWidth="1"/>
    <col min="4871" max="5121" width="9.140625" style="7"/>
    <col min="5122" max="5122" width="29.140625" style="7" customWidth="1"/>
    <col min="5123" max="5123" width="48.5703125" style="7" customWidth="1"/>
    <col min="5124" max="5124" width="19.28515625" style="7" customWidth="1"/>
    <col min="5125" max="5125" width="20.28515625" style="7" customWidth="1"/>
    <col min="5126" max="5126" width="20" style="7" customWidth="1"/>
    <col min="5127" max="5377" width="9.140625" style="7"/>
    <col min="5378" max="5378" width="29.140625" style="7" customWidth="1"/>
    <col min="5379" max="5379" width="48.5703125" style="7" customWidth="1"/>
    <col min="5380" max="5380" width="19.28515625" style="7" customWidth="1"/>
    <col min="5381" max="5381" width="20.28515625" style="7" customWidth="1"/>
    <col min="5382" max="5382" width="20" style="7" customWidth="1"/>
    <col min="5383" max="5633" width="9.140625" style="7"/>
    <col min="5634" max="5634" width="29.140625" style="7" customWidth="1"/>
    <col min="5635" max="5635" width="48.5703125" style="7" customWidth="1"/>
    <col min="5636" max="5636" width="19.28515625" style="7" customWidth="1"/>
    <col min="5637" max="5637" width="20.28515625" style="7" customWidth="1"/>
    <col min="5638" max="5638" width="20" style="7" customWidth="1"/>
    <col min="5639" max="5889" width="9.140625" style="7"/>
    <col min="5890" max="5890" width="29.140625" style="7" customWidth="1"/>
    <col min="5891" max="5891" width="48.5703125" style="7" customWidth="1"/>
    <col min="5892" max="5892" width="19.28515625" style="7" customWidth="1"/>
    <col min="5893" max="5893" width="20.28515625" style="7" customWidth="1"/>
    <col min="5894" max="5894" width="20" style="7" customWidth="1"/>
    <col min="5895" max="6145" width="9.140625" style="7"/>
    <col min="6146" max="6146" width="29.140625" style="7" customWidth="1"/>
    <col min="6147" max="6147" width="48.5703125" style="7" customWidth="1"/>
    <col min="6148" max="6148" width="19.28515625" style="7" customWidth="1"/>
    <col min="6149" max="6149" width="20.28515625" style="7" customWidth="1"/>
    <col min="6150" max="6150" width="20" style="7" customWidth="1"/>
    <col min="6151" max="6401" width="9.140625" style="7"/>
    <col min="6402" max="6402" width="29.140625" style="7" customWidth="1"/>
    <col min="6403" max="6403" width="48.5703125" style="7" customWidth="1"/>
    <col min="6404" max="6404" width="19.28515625" style="7" customWidth="1"/>
    <col min="6405" max="6405" width="20.28515625" style="7" customWidth="1"/>
    <col min="6406" max="6406" width="20" style="7" customWidth="1"/>
    <col min="6407" max="6657" width="9.140625" style="7"/>
    <col min="6658" max="6658" width="29.140625" style="7" customWidth="1"/>
    <col min="6659" max="6659" width="48.5703125" style="7" customWidth="1"/>
    <col min="6660" max="6660" width="19.28515625" style="7" customWidth="1"/>
    <col min="6661" max="6661" width="20.28515625" style="7" customWidth="1"/>
    <col min="6662" max="6662" width="20" style="7" customWidth="1"/>
    <col min="6663" max="6913" width="9.140625" style="7"/>
    <col min="6914" max="6914" width="29.140625" style="7" customWidth="1"/>
    <col min="6915" max="6915" width="48.5703125" style="7" customWidth="1"/>
    <col min="6916" max="6916" width="19.28515625" style="7" customWidth="1"/>
    <col min="6917" max="6917" width="20.28515625" style="7" customWidth="1"/>
    <col min="6918" max="6918" width="20" style="7" customWidth="1"/>
    <col min="6919" max="7169" width="9.140625" style="7"/>
    <col min="7170" max="7170" width="29.140625" style="7" customWidth="1"/>
    <col min="7171" max="7171" width="48.5703125" style="7" customWidth="1"/>
    <col min="7172" max="7172" width="19.28515625" style="7" customWidth="1"/>
    <col min="7173" max="7173" width="20.28515625" style="7" customWidth="1"/>
    <col min="7174" max="7174" width="20" style="7" customWidth="1"/>
    <col min="7175" max="7425" width="9.140625" style="7"/>
    <col min="7426" max="7426" width="29.140625" style="7" customWidth="1"/>
    <col min="7427" max="7427" width="48.5703125" style="7" customWidth="1"/>
    <col min="7428" max="7428" width="19.28515625" style="7" customWidth="1"/>
    <col min="7429" max="7429" width="20.28515625" style="7" customWidth="1"/>
    <col min="7430" max="7430" width="20" style="7" customWidth="1"/>
    <col min="7431" max="7681" width="9.140625" style="7"/>
    <col min="7682" max="7682" width="29.140625" style="7" customWidth="1"/>
    <col min="7683" max="7683" width="48.5703125" style="7" customWidth="1"/>
    <col min="7684" max="7684" width="19.28515625" style="7" customWidth="1"/>
    <col min="7685" max="7685" width="20.28515625" style="7" customWidth="1"/>
    <col min="7686" max="7686" width="20" style="7" customWidth="1"/>
    <col min="7687" max="7937" width="9.140625" style="7"/>
    <col min="7938" max="7938" width="29.140625" style="7" customWidth="1"/>
    <col min="7939" max="7939" width="48.5703125" style="7" customWidth="1"/>
    <col min="7940" max="7940" width="19.28515625" style="7" customWidth="1"/>
    <col min="7941" max="7941" width="20.28515625" style="7" customWidth="1"/>
    <col min="7942" max="7942" width="20" style="7" customWidth="1"/>
    <col min="7943" max="8193" width="9.140625" style="7"/>
    <col min="8194" max="8194" width="29.140625" style="7" customWidth="1"/>
    <col min="8195" max="8195" width="48.5703125" style="7" customWidth="1"/>
    <col min="8196" max="8196" width="19.28515625" style="7" customWidth="1"/>
    <col min="8197" max="8197" width="20.28515625" style="7" customWidth="1"/>
    <col min="8198" max="8198" width="20" style="7" customWidth="1"/>
    <col min="8199" max="8449" width="9.140625" style="7"/>
    <col min="8450" max="8450" width="29.140625" style="7" customWidth="1"/>
    <col min="8451" max="8451" width="48.5703125" style="7" customWidth="1"/>
    <col min="8452" max="8452" width="19.28515625" style="7" customWidth="1"/>
    <col min="8453" max="8453" width="20.28515625" style="7" customWidth="1"/>
    <col min="8454" max="8454" width="20" style="7" customWidth="1"/>
    <col min="8455" max="8705" width="9.140625" style="7"/>
    <col min="8706" max="8706" width="29.140625" style="7" customWidth="1"/>
    <col min="8707" max="8707" width="48.5703125" style="7" customWidth="1"/>
    <col min="8708" max="8708" width="19.28515625" style="7" customWidth="1"/>
    <col min="8709" max="8709" width="20.28515625" style="7" customWidth="1"/>
    <col min="8710" max="8710" width="20" style="7" customWidth="1"/>
    <col min="8711" max="8961" width="9.140625" style="7"/>
    <col min="8962" max="8962" width="29.140625" style="7" customWidth="1"/>
    <col min="8963" max="8963" width="48.5703125" style="7" customWidth="1"/>
    <col min="8964" max="8964" width="19.28515625" style="7" customWidth="1"/>
    <col min="8965" max="8965" width="20.28515625" style="7" customWidth="1"/>
    <col min="8966" max="8966" width="20" style="7" customWidth="1"/>
    <col min="8967" max="9217" width="9.140625" style="7"/>
    <col min="9218" max="9218" width="29.140625" style="7" customWidth="1"/>
    <col min="9219" max="9219" width="48.5703125" style="7" customWidth="1"/>
    <col min="9220" max="9220" width="19.28515625" style="7" customWidth="1"/>
    <col min="9221" max="9221" width="20.28515625" style="7" customWidth="1"/>
    <col min="9222" max="9222" width="20" style="7" customWidth="1"/>
    <col min="9223" max="9473" width="9.140625" style="7"/>
    <col min="9474" max="9474" width="29.140625" style="7" customWidth="1"/>
    <col min="9475" max="9475" width="48.5703125" style="7" customWidth="1"/>
    <col min="9476" max="9476" width="19.28515625" style="7" customWidth="1"/>
    <col min="9477" max="9477" width="20.28515625" style="7" customWidth="1"/>
    <col min="9478" max="9478" width="20" style="7" customWidth="1"/>
    <col min="9479" max="9729" width="9.140625" style="7"/>
    <col min="9730" max="9730" width="29.140625" style="7" customWidth="1"/>
    <col min="9731" max="9731" width="48.5703125" style="7" customWidth="1"/>
    <col min="9732" max="9732" width="19.28515625" style="7" customWidth="1"/>
    <col min="9733" max="9733" width="20.28515625" style="7" customWidth="1"/>
    <col min="9734" max="9734" width="20" style="7" customWidth="1"/>
    <col min="9735" max="9985" width="9.140625" style="7"/>
    <col min="9986" max="9986" width="29.140625" style="7" customWidth="1"/>
    <col min="9987" max="9987" width="48.5703125" style="7" customWidth="1"/>
    <col min="9988" max="9988" width="19.28515625" style="7" customWidth="1"/>
    <col min="9989" max="9989" width="20.28515625" style="7" customWidth="1"/>
    <col min="9990" max="9990" width="20" style="7" customWidth="1"/>
    <col min="9991" max="10241" width="9.140625" style="7"/>
    <col min="10242" max="10242" width="29.140625" style="7" customWidth="1"/>
    <col min="10243" max="10243" width="48.5703125" style="7" customWidth="1"/>
    <col min="10244" max="10244" width="19.28515625" style="7" customWidth="1"/>
    <col min="10245" max="10245" width="20.28515625" style="7" customWidth="1"/>
    <col min="10246" max="10246" width="20" style="7" customWidth="1"/>
    <col min="10247" max="10497" width="9.140625" style="7"/>
    <col min="10498" max="10498" width="29.140625" style="7" customWidth="1"/>
    <col min="10499" max="10499" width="48.5703125" style="7" customWidth="1"/>
    <col min="10500" max="10500" width="19.28515625" style="7" customWidth="1"/>
    <col min="10501" max="10501" width="20.28515625" style="7" customWidth="1"/>
    <col min="10502" max="10502" width="20" style="7" customWidth="1"/>
    <col min="10503" max="10753" width="9.140625" style="7"/>
    <col min="10754" max="10754" width="29.140625" style="7" customWidth="1"/>
    <col min="10755" max="10755" width="48.5703125" style="7" customWidth="1"/>
    <col min="10756" max="10756" width="19.28515625" style="7" customWidth="1"/>
    <col min="10757" max="10757" width="20.28515625" style="7" customWidth="1"/>
    <col min="10758" max="10758" width="20" style="7" customWidth="1"/>
    <col min="10759" max="11009" width="9.140625" style="7"/>
    <col min="11010" max="11010" width="29.140625" style="7" customWidth="1"/>
    <col min="11011" max="11011" width="48.5703125" style="7" customWidth="1"/>
    <col min="11012" max="11012" width="19.28515625" style="7" customWidth="1"/>
    <col min="11013" max="11013" width="20.28515625" style="7" customWidth="1"/>
    <col min="11014" max="11014" width="20" style="7" customWidth="1"/>
    <col min="11015" max="11265" width="9.140625" style="7"/>
    <col min="11266" max="11266" width="29.140625" style="7" customWidth="1"/>
    <col min="11267" max="11267" width="48.5703125" style="7" customWidth="1"/>
    <col min="11268" max="11268" width="19.28515625" style="7" customWidth="1"/>
    <col min="11269" max="11269" width="20.28515625" style="7" customWidth="1"/>
    <col min="11270" max="11270" width="20" style="7" customWidth="1"/>
    <col min="11271" max="11521" width="9.140625" style="7"/>
    <col min="11522" max="11522" width="29.140625" style="7" customWidth="1"/>
    <col min="11523" max="11523" width="48.5703125" style="7" customWidth="1"/>
    <col min="11524" max="11524" width="19.28515625" style="7" customWidth="1"/>
    <col min="11525" max="11525" width="20.28515625" style="7" customWidth="1"/>
    <col min="11526" max="11526" width="20" style="7" customWidth="1"/>
    <col min="11527" max="11777" width="9.140625" style="7"/>
    <col min="11778" max="11778" width="29.140625" style="7" customWidth="1"/>
    <col min="11779" max="11779" width="48.5703125" style="7" customWidth="1"/>
    <col min="11780" max="11780" width="19.28515625" style="7" customWidth="1"/>
    <col min="11781" max="11781" width="20.28515625" style="7" customWidth="1"/>
    <col min="11782" max="11782" width="20" style="7" customWidth="1"/>
    <col min="11783" max="12033" width="9.140625" style="7"/>
    <col min="12034" max="12034" width="29.140625" style="7" customWidth="1"/>
    <col min="12035" max="12035" width="48.5703125" style="7" customWidth="1"/>
    <col min="12036" max="12036" width="19.28515625" style="7" customWidth="1"/>
    <col min="12037" max="12037" width="20.28515625" style="7" customWidth="1"/>
    <col min="12038" max="12038" width="20" style="7" customWidth="1"/>
    <col min="12039" max="12289" width="9.140625" style="7"/>
    <col min="12290" max="12290" width="29.140625" style="7" customWidth="1"/>
    <col min="12291" max="12291" width="48.5703125" style="7" customWidth="1"/>
    <col min="12292" max="12292" width="19.28515625" style="7" customWidth="1"/>
    <col min="12293" max="12293" width="20.28515625" style="7" customWidth="1"/>
    <col min="12294" max="12294" width="20" style="7" customWidth="1"/>
    <col min="12295" max="12545" width="9.140625" style="7"/>
    <col min="12546" max="12546" width="29.140625" style="7" customWidth="1"/>
    <col min="12547" max="12547" width="48.5703125" style="7" customWidth="1"/>
    <col min="12548" max="12548" width="19.28515625" style="7" customWidth="1"/>
    <col min="12549" max="12549" width="20.28515625" style="7" customWidth="1"/>
    <col min="12550" max="12550" width="20" style="7" customWidth="1"/>
    <col min="12551" max="12801" width="9.140625" style="7"/>
    <col min="12802" max="12802" width="29.140625" style="7" customWidth="1"/>
    <col min="12803" max="12803" width="48.5703125" style="7" customWidth="1"/>
    <col min="12804" max="12804" width="19.28515625" style="7" customWidth="1"/>
    <col min="12805" max="12805" width="20.28515625" style="7" customWidth="1"/>
    <col min="12806" max="12806" width="20" style="7" customWidth="1"/>
    <col min="12807" max="13057" width="9.140625" style="7"/>
    <col min="13058" max="13058" width="29.140625" style="7" customWidth="1"/>
    <col min="13059" max="13059" width="48.5703125" style="7" customWidth="1"/>
    <col min="13060" max="13060" width="19.28515625" style="7" customWidth="1"/>
    <col min="13061" max="13061" width="20.28515625" style="7" customWidth="1"/>
    <col min="13062" max="13062" width="20" style="7" customWidth="1"/>
    <col min="13063" max="13313" width="9.140625" style="7"/>
    <col min="13314" max="13314" width="29.140625" style="7" customWidth="1"/>
    <col min="13315" max="13315" width="48.5703125" style="7" customWidth="1"/>
    <col min="13316" max="13316" width="19.28515625" style="7" customWidth="1"/>
    <col min="13317" max="13317" width="20.28515625" style="7" customWidth="1"/>
    <col min="13318" max="13318" width="20" style="7" customWidth="1"/>
    <col min="13319" max="13569" width="9.140625" style="7"/>
    <col min="13570" max="13570" width="29.140625" style="7" customWidth="1"/>
    <col min="13571" max="13571" width="48.5703125" style="7" customWidth="1"/>
    <col min="13572" max="13572" width="19.28515625" style="7" customWidth="1"/>
    <col min="13573" max="13573" width="20.28515625" style="7" customWidth="1"/>
    <col min="13574" max="13574" width="20" style="7" customWidth="1"/>
    <col min="13575" max="13825" width="9.140625" style="7"/>
    <col min="13826" max="13826" width="29.140625" style="7" customWidth="1"/>
    <col min="13827" max="13827" width="48.5703125" style="7" customWidth="1"/>
    <col min="13828" max="13828" width="19.28515625" style="7" customWidth="1"/>
    <col min="13829" max="13829" width="20.28515625" style="7" customWidth="1"/>
    <col min="13830" max="13830" width="20" style="7" customWidth="1"/>
    <col min="13831" max="14081" width="9.140625" style="7"/>
    <col min="14082" max="14082" width="29.140625" style="7" customWidth="1"/>
    <col min="14083" max="14083" width="48.5703125" style="7" customWidth="1"/>
    <col min="14084" max="14084" width="19.28515625" style="7" customWidth="1"/>
    <col min="14085" max="14085" width="20.28515625" style="7" customWidth="1"/>
    <col min="14086" max="14086" width="20" style="7" customWidth="1"/>
    <col min="14087" max="14337" width="9.140625" style="7"/>
    <col min="14338" max="14338" width="29.140625" style="7" customWidth="1"/>
    <col min="14339" max="14339" width="48.5703125" style="7" customWidth="1"/>
    <col min="14340" max="14340" width="19.28515625" style="7" customWidth="1"/>
    <col min="14341" max="14341" width="20.28515625" style="7" customWidth="1"/>
    <col min="14342" max="14342" width="20" style="7" customWidth="1"/>
    <col min="14343" max="14593" width="9.140625" style="7"/>
    <col min="14594" max="14594" width="29.140625" style="7" customWidth="1"/>
    <col min="14595" max="14595" width="48.5703125" style="7" customWidth="1"/>
    <col min="14596" max="14596" width="19.28515625" style="7" customWidth="1"/>
    <col min="14597" max="14597" width="20.28515625" style="7" customWidth="1"/>
    <col min="14598" max="14598" width="20" style="7" customWidth="1"/>
    <col min="14599" max="14849" width="9.140625" style="7"/>
    <col min="14850" max="14850" width="29.140625" style="7" customWidth="1"/>
    <col min="14851" max="14851" width="48.5703125" style="7" customWidth="1"/>
    <col min="14852" max="14852" width="19.28515625" style="7" customWidth="1"/>
    <col min="14853" max="14853" width="20.28515625" style="7" customWidth="1"/>
    <col min="14854" max="14854" width="20" style="7" customWidth="1"/>
    <col min="14855" max="15105" width="9.140625" style="7"/>
    <col min="15106" max="15106" width="29.140625" style="7" customWidth="1"/>
    <col min="15107" max="15107" width="48.5703125" style="7" customWidth="1"/>
    <col min="15108" max="15108" width="19.28515625" style="7" customWidth="1"/>
    <col min="15109" max="15109" width="20.28515625" style="7" customWidth="1"/>
    <col min="15110" max="15110" width="20" style="7" customWidth="1"/>
    <col min="15111" max="15361" width="9.140625" style="7"/>
    <col min="15362" max="15362" width="29.140625" style="7" customWidth="1"/>
    <col min="15363" max="15363" width="48.5703125" style="7" customWidth="1"/>
    <col min="15364" max="15364" width="19.28515625" style="7" customWidth="1"/>
    <col min="15365" max="15365" width="20.28515625" style="7" customWidth="1"/>
    <col min="15366" max="15366" width="20" style="7" customWidth="1"/>
    <col min="15367" max="15617" width="9.140625" style="7"/>
    <col min="15618" max="15618" width="29.140625" style="7" customWidth="1"/>
    <col min="15619" max="15619" width="48.5703125" style="7" customWidth="1"/>
    <col min="15620" max="15620" width="19.28515625" style="7" customWidth="1"/>
    <col min="15621" max="15621" width="20.28515625" style="7" customWidth="1"/>
    <col min="15622" max="15622" width="20" style="7" customWidth="1"/>
    <col min="15623" max="15873" width="9.140625" style="7"/>
    <col min="15874" max="15874" width="29.140625" style="7" customWidth="1"/>
    <col min="15875" max="15875" width="48.5703125" style="7" customWidth="1"/>
    <col min="15876" max="15876" width="19.28515625" style="7" customWidth="1"/>
    <col min="15877" max="15877" width="20.28515625" style="7" customWidth="1"/>
    <col min="15878" max="15878" width="20" style="7" customWidth="1"/>
    <col min="15879" max="16129" width="9.140625" style="7"/>
    <col min="16130" max="16130" width="29.140625" style="7" customWidth="1"/>
    <col min="16131" max="16131" width="48.5703125" style="7" customWidth="1"/>
    <col min="16132" max="16132" width="19.28515625" style="7" customWidth="1"/>
    <col min="16133" max="16133" width="20.28515625" style="7" customWidth="1"/>
    <col min="16134" max="16134" width="20" style="7" customWidth="1"/>
    <col min="16135" max="16384" width="9.140625" style="7"/>
  </cols>
  <sheetData>
    <row r="1" spans="1:6" ht="15.75" x14ac:dyDescent="0.25">
      <c r="A1" s="5"/>
      <c r="B1" s="5"/>
      <c r="C1" s="5"/>
      <c r="D1" s="5"/>
      <c r="E1" s="5"/>
      <c r="F1" s="6" t="s">
        <v>1469</v>
      </c>
    </row>
    <row r="2" spans="1:6" ht="15.75" x14ac:dyDescent="0.25">
      <c r="A2" s="5"/>
      <c r="B2" s="5"/>
      <c r="C2" s="5"/>
      <c r="D2" s="5"/>
      <c r="E2" s="5"/>
      <c r="F2" s="8" t="s">
        <v>1470</v>
      </c>
    </row>
    <row r="3" spans="1:6" ht="15.75" x14ac:dyDescent="0.25">
      <c r="A3" s="5"/>
      <c r="B3" s="5"/>
      <c r="C3" s="5"/>
      <c r="D3" s="5"/>
      <c r="E3" s="5"/>
      <c r="F3" s="8"/>
    </row>
    <row r="4" spans="1:6" ht="31.5" customHeight="1" x14ac:dyDescent="0.25">
      <c r="A4" s="205" t="s">
        <v>1556</v>
      </c>
      <c r="B4" s="205"/>
      <c r="C4" s="205"/>
      <c r="D4" s="205"/>
      <c r="E4" s="205"/>
      <c r="F4" s="205"/>
    </row>
    <row r="5" spans="1:6" ht="15.75" x14ac:dyDescent="0.25">
      <c r="A5" s="206"/>
      <c r="B5" s="206"/>
      <c r="C5" s="206"/>
      <c r="D5" s="206"/>
      <c r="E5" s="206"/>
      <c r="F5" s="206"/>
    </row>
    <row r="6" spans="1:6" ht="15.75" x14ac:dyDescent="0.25">
      <c r="A6" s="5"/>
      <c r="B6" s="5"/>
      <c r="C6" s="8"/>
      <c r="D6" s="8"/>
      <c r="E6" s="8"/>
      <c r="F6" s="8" t="s">
        <v>1471</v>
      </c>
    </row>
    <row r="7" spans="1:6" ht="101.25" customHeight="1" x14ac:dyDescent="0.2">
      <c r="A7" s="9" t="s">
        <v>1472</v>
      </c>
      <c r="B7" s="10" t="s">
        <v>1473</v>
      </c>
      <c r="C7" s="9" t="s">
        <v>1474</v>
      </c>
      <c r="D7" s="11" t="s">
        <v>1475</v>
      </c>
      <c r="E7" s="11" t="s">
        <v>1476</v>
      </c>
      <c r="F7" s="12" t="s">
        <v>1477</v>
      </c>
    </row>
    <row r="8" spans="1:6" ht="15.75" x14ac:dyDescent="0.2">
      <c r="A8" s="9"/>
      <c r="B8" s="10">
        <v>1</v>
      </c>
      <c r="C8" s="9">
        <v>2</v>
      </c>
      <c r="D8" s="11" t="s">
        <v>9</v>
      </c>
      <c r="E8" s="11" t="s">
        <v>12</v>
      </c>
      <c r="F8" s="12" t="s">
        <v>15</v>
      </c>
    </row>
    <row r="9" spans="1:6" ht="47.25" x14ac:dyDescent="0.25">
      <c r="A9" s="13">
        <v>1</v>
      </c>
      <c r="B9" s="14" t="s">
        <v>1478</v>
      </c>
      <c r="C9" s="15" t="s">
        <v>1479</v>
      </c>
      <c r="D9" s="16">
        <f>D15+D25+D10</f>
        <v>9354000</v>
      </c>
      <c r="E9" s="16">
        <f>E15+E25+E10-E20</f>
        <v>10028553.310000151</v>
      </c>
      <c r="F9" s="16">
        <f>F25+F15+F10+F20</f>
        <v>-21394034.249999885</v>
      </c>
    </row>
    <row r="10" spans="1:6" ht="31.5" hidden="1" x14ac:dyDescent="0.25">
      <c r="A10" s="13">
        <f>A9+1</f>
        <v>2</v>
      </c>
      <c r="B10" s="17" t="s">
        <v>1480</v>
      </c>
      <c r="C10" s="18" t="s">
        <v>1481</v>
      </c>
      <c r="D10" s="16">
        <f>D11-D13</f>
        <v>0</v>
      </c>
      <c r="E10" s="16">
        <f>E11-E13</f>
        <v>0</v>
      </c>
      <c r="F10" s="16">
        <f>F11-F13</f>
        <v>0</v>
      </c>
    </row>
    <row r="11" spans="1:6" ht="31.5" hidden="1" x14ac:dyDescent="0.25">
      <c r="A11" s="13">
        <f t="shared" ref="A11:A33" si="0">A10+1</f>
        <v>3</v>
      </c>
      <c r="B11" s="17" t="s">
        <v>1482</v>
      </c>
      <c r="C11" s="18" t="s">
        <v>1483</v>
      </c>
      <c r="D11" s="16">
        <f>D12</f>
        <v>0</v>
      </c>
      <c r="E11" s="16">
        <f>E12</f>
        <v>0</v>
      </c>
      <c r="F11" s="16">
        <f>F12</f>
        <v>0</v>
      </c>
    </row>
    <row r="12" spans="1:6" ht="47.25" hidden="1" x14ac:dyDescent="0.25">
      <c r="A12" s="13">
        <f t="shared" si="0"/>
        <v>4</v>
      </c>
      <c r="B12" s="17" t="s">
        <v>1484</v>
      </c>
      <c r="C12" s="18" t="s">
        <v>1485</v>
      </c>
      <c r="D12" s="16">
        <v>0</v>
      </c>
      <c r="E12" s="16">
        <v>0</v>
      </c>
      <c r="F12" s="16">
        <v>0</v>
      </c>
    </row>
    <row r="13" spans="1:6" ht="31.5" hidden="1" x14ac:dyDescent="0.25">
      <c r="A13" s="13">
        <f t="shared" si="0"/>
        <v>5</v>
      </c>
      <c r="B13" s="17" t="s">
        <v>1486</v>
      </c>
      <c r="C13" s="18" t="s">
        <v>1487</v>
      </c>
      <c r="D13" s="16">
        <f>D14</f>
        <v>0</v>
      </c>
      <c r="E13" s="16">
        <f>E14</f>
        <v>0</v>
      </c>
      <c r="F13" s="16">
        <f>F14</f>
        <v>0</v>
      </c>
    </row>
    <row r="14" spans="1:6" ht="47.25" hidden="1" x14ac:dyDescent="0.25">
      <c r="A14" s="13">
        <f t="shared" si="0"/>
        <v>6</v>
      </c>
      <c r="B14" s="17" t="s">
        <v>1488</v>
      </c>
      <c r="C14" s="18" t="s">
        <v>1489</v>
      </c>
      <c r="D14" s="16">
        <v>0</v>
      </c>
      <c r="E14" s="16">
        <v>0</v>
      </c>
      <c r="F14" s="16">
        <v>0</v>
      </c>
    </row>
    <row r="15" spans="1:6" ht="31.5" x14ac:dyDescent="0.25">
      <c r="A15" s="13">
        <v>2</v>
      </c>
      <c r="B15" s="14" t="s">
        <v>1490</v>
      </c>
      <c r="C15" s="15" t="s">
        <v>1491</v>
      </c>
      <c r="D15" s="16">
        <f>D16-D18</f>
        <v>6754000</v>
      </c>
      <c r="E15" s="16">
        <f>E16-E18</f>
        <v>-2211590</v>
      </c>
      <c r="F15" s="16">
        <f>F16-F18</f>
        <v>-20000000</v>
      </c>
    </row>
    <row r="16" spans="1:6" ht="47.25" x14ac:dyDescent="0.25">
      <c r="A16" s="13">
        <f t="shared" si="0"/>
        <v>3</v>
      </c>
      <c r="B16" s="14" t="s">
        <v>1492</v>
      </c>
      <c r="C16" s="15" t="s">
        <v>1493</v>
      </c>
      <c r="D16" s="16">
        <f>D17</f>
        <v>6754000</v>
      </c>
      <c r="E16" s="16">
        <f>E17</f>
        <v>17788410</v>
      </c>
      <c r="F16" s="16">
        <f>F17</f>
        <v>0</v>
      </c>
    </row>
    <row r="17" spans="1:6" ht="63" x14ac:dyDescent="0.25">
      <c r="A17" s="13">
        <f t="shared" si="0"/>
        <v>4</v>
      </c>
      <c r="B17" s="14" t="s">
        <v>1494</v>
      </c>
      <c r="C17" s="15" t="s">
        <v>1495</v>
      </c>
      <c r="D17" s="16">
        <v>6754000</v>
      </c>
      <c r="E17" s="16">
        <v>17788410</v>
      </c>
      <c r="F17" s="16">
        <v>0</v>
      </c>
    </row>
    <row r="18" spans="1:6" ht="47.25" x14ac:dyDescent="0.25">
      <c r="A18" s="13">
        <f t="shared" si="0"/>
        <v>5</v>
      </c>
      <c r="B18" s="14" t="s">
        <v>1492</v>
      </c>
      <c r="C18" s="15" t="s">
        <v>1496</v>
      </c>
      <c r="D18" s="16">
        <f>D19</f>
        <v>0</v>
      </c>
      <c r="E18" s="16">
        <f>E19</f>
        <v>20000000</v>
      </c>
      <c r="F18" s="16">
        <f>F19</f>
        <v>20000000</v>
      </c>
    </row>
    <row r="19" spans="1:6" ht="63" x14ac:dyDescent="0.25">
      <c r="A19" s="13">
        <f t="shared" si="0"/>
        <v>6</v>
      </c>
      <c r="B19" s="14" t="s">
        <v>1497</v>
      </c>
      <c r="C19" s="15" t="s">
        <v>1498</v>
      </c>
      <c r="D19" s="16">
        <v>0</v>
      </c>
      <c r="E19" s="16">
        <v>20000000</v>
      </c>
      <c r="F19" s="16">
        <v>20000000</v>
      </c>
    </row>
    <row r="20" spans="1:6" ht="31.5" x14ac:dyDescent="0.25">
      <c r="A20" s="13">
        <f t="shared" si="0"/>
        <v>7</v>
      </c>
      <c r="B20" s="14" t="s">
        <v>1499</v>
      </c>
      <c r="C20" s="15" t="s">
        <v>1500</v>
      </c>
      <c r="D20" s="16">
        <f>D21</f>
        <v>0</v>
      </c>
      <c r="E20" s="16">
        <f t="shared" ref="E20:F23" si="1">E21</f>
        <v>5712039.0300000003</v>
      </c>
      <c r="F20" s="16">
        <f t="shared" si="1"/>
        <v>23423265.620000001</v>
      </c>
    </row>
    <row r="21" spans="1:6" ht="31.5" x14ac:dyDescent="0.25">
      <c r="A21" s="13">
        <f t="shared" si="0"/>
        <v>8</v>
      </c>
      <c r="B21" s="14" t="s">
        <v>1501</v>
      </c>
      <c r="C21" s="15" t="s">
        <v>1502</v>
      </c>
      <c r="D21" s="16">
        <f>D22</f>
        <v>0</v>
      </c>
      <c r="E21" s="16">
        <f t="shared" si="1"/>
        <v>5712039.0300000003</v>
      </c>
      <c r="F21" s="16">
        <f t="shared" si="1"/>
        <v>23423265.620000001</v>
      </c>
    </row>
    <row r="22" spans="1:6" ht="126" x14ac:dyDescent="0.25">
      <c r="A22" s="13">
        <f t="shared" si="0"/>
        <v>9</v>
      </c>
      <c r="B22" s="14" t="s">
        <v>1503</v>
      </c>
      <c r="C22" s="15" t="s">
        <v>1504</v>
      </c>
      <c r="D22" s="16">
        <f>D23</f>
        <v>0</v>
      </c>
      <c r="E22" s="16">
        <f t="shared" si="1"/>
        <v>5712039.0300000003</v>
      </c>
      <c r="F22" s="16">
        <f t="shared" si="1"/>
        <v>23423265.620000001</v>
      </c>
    </row>
    <row r="23" spans="1:6" ht="236.25" x14ac:dyDescent="0.25">
      <c r="A23" s="13">
        <f t="shared" si="0"/>
        <v>10</v>
      </c>
      <c r="B23" s="14" t="s">
        <v>1505</v>
      </c>
      <c r="C23" s="15" t="s">
        <v>1506</v>
      </c>
      <c r="D23" s="16">
        <f>D24</f>
        <v>0</v>
      </c>
      <c r="E23" s="16">
        <f t="shared" si="1"/>
        <v>5712039.0300000003</v>
      </c>
      <c r="F23" s="16">
        <f t="shared" si="1"/>
        <v>23423265.620000001</v>
      </c>
    </row>
    <row r="24" spans="1:6" ht="63" x14ac:dyDescent="0.25">
      <c r="A24" s="13">
        <f t="shared" si="0"/>
        <v>11</v>
      </c>
      <c r="B24" s="14" t="s">
        <v>1507</v>
      </c>
      <c r="C24" s="15" t="s">
        <v>1508</v>
      </c>
      <c r="D24" s="16">
        <v>0</v>
      </c>
      <c r="E24" s="16">
        <v>5712039.0300000003</v>
      </c>
      <c r="F24" s="16">
        <v>23423265.620000001</v>
      </c>
    </row>
    <row r="25" spans="1:6" ht="31.5" x14ac:dyDescent="0.25">
      <c r="A25" s="13">
        <f t="shared" si="0"/>
        <v>12</v>
      </c>
      <c r="B25" s="19" t="s">
        <v>1509</v>
      </c>
      <c r="C25" s="20" t="s">
        <v>1510</v>
      </c>
      <c r="D25" s="16">
        <f>D26+D30</f>
        <v>2600000</v>
      </c>
      <c r="E25" s="16">
        <f>E26+E30</f>
        <v>17952182.340000153</v>
      </c>
      <c r="F25" s="16">
        <f>F26+F30</f>
        <v>-24817299.869999886</v>
      </c>
    </row>
    <row r="26" spans="1:6" ht="15.75" x14ac:dyDescent="0.25">
      <c r="A26" s="13">
        <f t="shared" si="0"/>
        <v>13</v>
      </c>
      <c r="B26" s="19" t="s">
        <v>1511</v>
      </c>
      <c r="C26" s="20" t="s">
        <v>1512</v>
      </c>
      <c r="D26" s="16">
        <f t="shared" ref="D26:F28" si="2">D27</f>
        <v>-919007000</v>
      </c>
      <c r="E26" s="16">
        <f t="shared" si="2"/>
        <v>-1257718402.8599999</v>
      </c>
      <c r="F26" s="16">
        <f t="shared" si="2"/>
        <v>-1531792892.5899999</v>
      </c>
    </row>
    <row r="27" spans="1:6" ht="31.5" x14ac:dyDescent="0.25">
      <c r="A27" s="13">
        <f t="shared" si="0"/>
        <v>14</v>
      </c>
      <c r="B27" s="19" t="s">
        <v>1513</v>
      </c>
      <c r="C27" s="20" t="s">
        <v>1514</v>
      </c>
      <c r="D27" s="16">
        <f t="shared" si="2"/>
        <v>-919007000</v>
      </c>
      <c r="E27" s="16">
        <f t="shared" si="2"/>
        <v>-1257718402.8599999</v>
      </c>
      <c r="F27" s="16">
        <f t="shared" si="2"/>
        <v>-1531792892.5899999</v>
      </c>
    </row>
    <row r="28" spans="1:6" ht="31.5" x14ac:dyDescent="0.25">
      <c r="A28" s="13">
        <f t="shared" si="0"/>
        <v>15</v>
      </c>
      <c r="B28" s="19" t="s">
        <v>1515</v>
      </c>
      <c r="C28" s="20" t="s">
        <v>1516</v>
      </c>
      <c r="D28" s="16">
        <f t="shared" si="2"/>
        <v>-919007000</v>
      </c>
      <c r="E28" s="16">
        <f t="shared" si="2"/>
        <v>-1257718402.8599999</v>
      </c>
      <c r="F28" s="16">
        <f t="shared" si="2"/>
        <v>-1531792892.5899999</v>
      </c>
    </row>
    <row r="29" spans="1:6" ht="31.5" x14ac:dyDescent="0.25">
      <c r="A29" s="13">
        <f t="shared" si="0"/>
        <v>16</v>
      </c>
      <c r="B29" s="19" t="s">
        <v>1517</v>
      </c>
      <c r="C29" s="20" t="s">
        <v>1518</v>
      </c>
      <c r="D29" s="16">
        <v>-919007000</v>
      </c>
      <c r="E29" s="16">
        <v>-1257718402.8599999</v>
      </c>
      <c r="F29" s="16">
        <v>-1531792892.5899999</v>
      </c>
    </row>
    <row r="30" spans="1:6" ht="15.75" x14ac:dyDescent="0.25">
      <c r="A30" s="13">
        <f t="shared" si="0"/>
        <v>17</v>
      </c>
      <c r="B30" s="19" t="s">
        <v>1519</v>
      </c>
      <c r="C30" s="20" t="s">
        <v>1520</v>
      </c>
      <c r="D30" s="16">
        <f t="shared" ref="D30:F32" si="3">D31</f>
        <v>921607000</v>
      </c>
      <c r="E30" s="16">
        <f t="shared" si="3"/>
        <v>1275670585.2</v>
      </c>
      <c r="F30" s="16">
        <f t="shared" si="3"/>
        <v>1506975592.72</v>
      </c>
    </row>
    <row r="31" spans="1:6" ht="31.5" x14ac:dyDescent="0.25">
      <c r="A31" s="13">
        <f t="shared" si="0"/>
        <v>18</v>
      </c>
      <c r="B31" s="19" t="s">
        <v>1521</v>
      </c>
      <c r="C31" s="20" t="s">
        <v>1522</v>
      </c>
      <c r="D31" s="16">
        <f t="shared" si="3"/>
        <v>921607000</v>
      </c>
      <c r="E31" s="16">
        <f t="shared" si="3"/>
        <v>1275670585.2</v>
      </c>
      <c r="F31" s="16">
        <f t="shared" si="3"/>
        <v>1506975592.72</v>
      </c>
    </row>
    <row r="32" spans="1:6" ht="31.5" x14ac:dyDescent="0.25">
      <c r="A32" s="13">
        <f t="shared" si="0"/>
        <v>19</v>
      </c>
      <c r="B32" s="19" t="s">
        <v>1523</v>
      </c>
      <c r="C32" s="20" t="s">
        <v>1524</v>
      </c>
      <c r="D32" s="16">
        <f t="shared" si="3"/>
        <v>921607000</v>
      </c>
      <c r="E32" s="16">
        <f t="shared" si="3"/>
        <v>1275670585.2</v>
      </c>
      <c r="F32" s="16">
        <f t="shared" si="3"/>
        <v>1506975592.72</v>
      </c>
    </row>
    <row r="33" spans="1:6" ht="31.5" x14ac:dyDescent="0.25">
      <c r="A33" s="13">
        <f t="shared" si="0"/>
        <v>20</v>
      </c>
      <c r="B33" s="19" t="s">
        <v>1525</v>
      </c>
      <c r="C33" s="20" t="s">
        <v>1526</v>
      </c>
      <c r="D33" s="16">
        <v>921607000</v>
      </c>
      <c r="E33" s="16">
        <v>1275670585.2</v>
      </c>
      <c r="F33" s="16">
        <v>1506975592.72</v>
      </c>
    </row>
    <row r="34" spans="1:6" ht="15.75" x14ac:dyDescent="0.25">
      <c r="A34" s="21" t="s">
        <v>1527</v>
      </c>
      <c r="B34" s="21"/>
      <c r="C34" s="21"/>
      <c r="D34" s="22">
        <f>D9</f>
        <v>9354000</v>
      </c>
      <c r="E34" s="22">
        <f>E9</f>
        <v>10028553.310000151</v>
      </c>
      <c r="F34" s="22">
        <f>F9</f>
        <v>-21394034.249999885</v>
      </c>
    </row>
  </sheetData>
  <mergeCells count="2">
    <mergeCell ref="A4:F4"/>
    <mergeCell ref="A5:F5"/>
  </mergeCells>
  <pageMargins left="1.1417322834645669" right="0.55118110236220474" top="0.59055118110236227" bottom="0.59055118110236227" header="0.31496062992125984" footer="0.31496062992125984"/>
  <pageSetup paperSize="9" scale="58"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6"/>
  <sheetViews>
    <sheetView showGridLines="0" workbookViewId="0">
      <selection activeCell="B8" sqref="B8:E8"/>
    </sheetView>
  </sheetViews>
  <sheetFormatPr defaultRowHeight="12.75" customHeight="1" x14ac:dyDescent="0.25"/>
  <cols>
    <col min="1" max="1" width="42.7109375" style="54" customWidth="1"/>
    <col min="2" max="4" width="15.42578125" style="54" customWidth="1"/>
    <col min="5" max="5" width="9.140625" style="54" customWidth="1"/>
    <col min="6" max="6" width="9.140625" customWidth="1"/>
    <col min="7" max="7" width="13.140625" customWidth="1"/>
    <col min="8" max="10" width="9.140625" customWidth="1"/>
  </cols>
  <sheetData>
    <row r="1" spans="1:10" ht="15.75" x14ac:dyDescent="0.25">
      <c r="A1" s="1"/>
      <c r="B1" s="1"/>
      <c r="C1" s="1"/>
      <c r="D1" s="1"/>
      <c r="E1" s="58" t="s">
        <v>1582</v>
      </c>
      <c r="F1" s="1"/>
      <c r="G1" s="1"/>
      <c r="H1" s="1"/>
      <c r="I1" s="1"/>
      <c r="J1" s="1"/>
    </row>
    <row r="2" spans="1:10" ht="15.75" x14ac:dyDescent="0.25">
      <c r="A2" s="48"/>
      <c r="B2" s="48"/>
      <c r="C2" s="48"/>
      <c r="D2" s="48"/>
      <c r="E2" s="27" t="s">
        <v>1470</v>
      </c>
      <c r="F2" s="1"/>
      <c r="G2" s="1"/>
      <c r="H2" s="1"/>
      <c r="I2" s="1"/>
      <c r="J2" s="1"/>
    </row>
    <row r="3" spans="1:10" ht="15.75" x14ac:dyDescent="0.25">
      <c r="A3" s="48"/>
      <c r="B3" s="48"/>
      <c r="C3" s="48"/>
      <c r="D3" s="48"/>
      <c r="E3" s="58"/>
      <c r="F3" s="1"/>
      <c r="G3" s="1"/>
      <c r="H3" s="1"/>
      <c r="I3" s="1"/>
      <c r="J3" s="1"/>
    </row>
    <row r="4" spans="1:10" ht="15.75" x14ac:dyDescent="0.25">
      <c r="A4" s="49"/>
      <c r="B4" s="50"/>
      <c r="C4" s="50"/>
      <c r="D4" s="50"/>
      <c r="E4" s="50"/>
      <c r="F4" s="2"/>
      <c r="G4" s="2"/>
      <c r="H4" s="2"/>
      <c r="I4" s="2"/>
      <c r="J4" s="2"/>
    </row>
    <row r="5" spans="1:10" ht="60.75" customHeight="1" x14ac:dyDescent="0.25">
      <c r="A5" s="224" t="s">
        <v>1581</v>
      </c>
      <c r="B5" s="224"/>
      <c r="C5" s="224"/>
      <c r="D5" s="224"/>
      <c r="E5" s="224"/>
      <c r="F5" s="2"/>
      <c r="G5" s="3"/>
      <c r="H5" s="3"/>
      <c r="I5" s="2"/>
      <c r="J5" s="2"/>
    </row>
    <row r="6" spans="1:10" x14ac:dyDescent="0.2">
      <c r="A6" s="55"/>
      <c r="B6" s="56"/>
      <c r="C6" s="56"/>
      <c r="D6" s="56"/>
      <c r="E6" s="56"/>
      <c r="F6" s="56"/>
      <c r="G6" s="56"/>
    </row>
    <row r="7" spans="1:10" ht="15.75" x14ac:dyDescent="0.25">
      <c r="A7" s="52" t="s">
        <v>1</v>
      </c>
      <c r="B7" s="52"/>
      <c r="C7" s="52"/>
      <c r="D7" s="52"/>
      <c r="E7" s="52"/>
      <c r="F7" s="4"/>
      <c r="G7" s="4"/>
      <c r="H7" s="4"/>
      <c r="I7" s="1"/>
      <c r="J7" s="1"/>
    </row>
    <row r="8" spans="1:10" ht="83.25" x14ac:dyDescent="0.2">
      <c r="A8" s="59" t="s">
        <v>1572</v>
      </c>
      <c r="B8" s="12" t="s">
        <v>1475</v>
      </c>
      <c r="C8" s="12" t="s">
        <v>1476</v>
      </c>
      <c r="D8" s="12" t="s">
        <v>1477</v>
      </c>
      <c r="E8" s="74" t="s">
        <v>1534</v>
      </c>
    </row>
    <row r="9" spans="1:10" ht="31.5" x14ac:dyDescent="0.2">
      <c r="A9" s="61" t="s">
        <v>1468</v>
      </c>
      <c r="B9" s="63">
        <v>836400</v>
      </c>
      <c r="C9" s="63">
        <v>836400</v>
      </c>
      <c r="D9" s="63">
        <v>836400</v>
      </c>
      <c r="E9" s="80">
        <f>D9/C9*100</f>
        <v>100</v>
      </c>
    </row>
    <row r="10" spans="1:10" ht="31.5" x14ac:dyDescent="0.2">
      <c r="A10" s="61" t="s">
        <v>1467</v>
      </c>
      <c r="B10" s="63">
        <v>836400</v>
      </c>
      <c r="C10" s="63">
        <v>836400</v>
      </c>
      <c r="D10" s="63">
        <v>836400</v>
      </c>
      <c r="E10" s="80">
        <f t="shared" ref="E10:E16" si="0">D10/C10*100</f>
        <v>100</v>
      </c>
    </row>
    <row r="11" spans="1:10" ht="31.5" x14ac:dyDescent="0.2">
      <c r="A11" s="61" t="s">
        <v>1466</v>
      </c>
      <c r="B11" s="63">
        <v>836400</v>
      </c>
      <c r="C11" s="63">
        <v>836400</v>
      </c>
      <c r="D11" s="63">
        <v>836400</v>
      </c>
      <c r="E11" s="80">
        <f t="shared" si="0"/>
        <v>100</v>
      </c>
    </row>
    <row r="12" spans="1:10" ht="31.5" x14ac:dyDescent="0.2">
      <c r="A12" s="61" t="s">
        <v>1465</v>
      </c>
      <c r="B12" s="63">
        <v>836400</v>
      </c>
      <c r="C12" s="63">
        <v>836400</v>
      </c>
      <c r="D12" s="63">
        <v>836400</v>
      </c>
      <c r="E12" s="80">
        <f t="shared" si="0"/>
        <v>100</v>
      </c>
    </row>
    <row r="13" spans="1:10" ht="31.5" x14ac:dyDescent="0.2">
      <c r="A13" s="61" t="s">
        <v>1462</v>
      </c>
      <c r="B13" s="63">
        <v>836400</v>
      </c>
      <c r="C13" s="63">
        <v>836400</v>
      </c>
      <c r="D13" s="63">
        <v>836400</v>
      </c>
      <c r="E13" s="80">
        <f t="shared" si="0"/>
        <v>100</v>
      </c>
    </row>
    <row r="14" spans="1:10" ht="31.5" x14ac:dyDescent="0.2">
      <c r="A14" s="61" t="s">
        <v>1461</v>
      </c>
      <c r="B14" s="63">
        <v>836400</v>
      </c>
      <c r="C14" s="63">
        <v>836400</v>
      </c>
      <c r="D14" s="63">
        <v>836400</v>
      </c>
      <c r="E14" s="80">
        <f t="shared" si="0"/>
        <v>100</v>
      </c>
    </row>
    <row r="15" spans="1:10" ht="31.5" x14ac:dyDescent="0.2">
      <c r="A15" s="61" t="s">
        <v>1460</v>
      </c>
      <c r="B15" s="63">
        <v>836400</v>
      </c>
      <c r="C15" s="63">
        <v>836400</v>
      </c>
      <c r="D15" s="63">
        <v>836400</v>
      </c>
      <c r="E15" s="80">
        <f t="shared" si="0"/>
        <v>100</v>
      </c>
    </row>
    <row r="16" spans="1:10" ht="15.75" x14ac:dyDescent="0.25">
      <c r="A16" s="81" t="s">
        <v>144</v>
      </c>
      <c r="B16" s="66">
        <v>5854800</v>
      </c>
      <c r="C16" s="66">
        <v>5854800</v>
      </c>
      <c r="D16" s="66">
        <v>5854800</v>
      </c>
      <c r="E16" s="82">
        <f t="shared" si="0"/>
        <v>100</v>
      </c>
    </row>
  </sheetData>
  <mergeCells count="1">
    <mergeCell ref="A5:E5"/>
  </mergeCells>
  <pageMargins left="1.1417322834645669" right="0.35433070866141736" top="0.59055118110236227" bottom="0.59055118110236227" header="0.51181102362204722" footer="0.51181102362204722"/>
  <pageSetup paperSize="9" scale="89"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77"/>
  <sheetViews>
    <sheetView showGridLines="0" workbookViewId="0">
      <selection activeCell="F1" sqref="F1:F3"/>
    </sheetView>
  </sheetViews>
  <sheetFormatPr defaultRowHeight="12.75" customHeight="1" outlineLevelRow="1" x14ac:dyDescent="0.25"/>
  <cols>
    <col min="1" max="1" width="6.28515625" style="54" customWidth="1"/>
    <col min="2" max="2" width="50.42578125" style="54" customWidth="1"/>
    <col min="3" max="5" width="15.42578125" style="54" customWidth="1"/>
    <col min="6" max="6" width="9.140625" style="54" customWidth="1"/>
    <col min="7" max="8" width="9.140625" customWidth="1"/>
  </cols>
  <sheetData>
    <row r="1" spans="1:8" ht="15.75" x14ac:dyDescent="0.25">
      <c r="A1" s="48"/>
      <c r="B1" s="48"/>
      <c r="C1" s="48"/>
      <c r="D1" s="48"/>
      <c r="E1" s="48"/>
      <c r="F1" s="58" t="s">
        <v>1586</v>
      </c>
      <c r="G1" s="1"/>
      <c r="H1" s="1"/>
    </row>
    <row r="2" spans="1:8" ht="15.75" x14ac:dyDescent="0.25">
      <c r="A2" s="48"/>
      <c r="B2" s="48"/>
      <c r="C2" s="48"/>
      <c r="D2" s="48"/>
      <c r="E2" s="48"/>
      <c r="F2" s="27" t="s">
        <v>1470</v>
      </c>
      <c r="G2" s="1"/>
      <c r="H2" s="1"/>
    </row>
    <row r="3" spans="1:8" ht="15.75" x14ac:dyDescent="0.25">
      <c r="A3" s="48"/>
      <c r="B3" s="48"/>
      <c r="C3" s="48"/>
      <c r="D3" s="48"/>
      <c r="E3" s="48"/>
      <c r="F3" s="58"/>
      <c r="G3" s="1"/>
      <c r="H3" s="1"/>
    </row>
    <row r="4" spans="1:8" ht="15.75" x14ac:dyDescent="0.25">
      <c r="A4" s="49"/>
      <c r="B4" s="50"/>
      <c r="C4" s="50"/>
      <c r="D4" s="50"/>
      <c r="E4" s="50"/>
      <c r="F4" s="50"/>
      <c r="G4" s="2"/>
      <c r="H4" s="2"/>
    </row>
    <row r="5" spans="1:8" ht="42.75" customHeight="1" x14ac:dyDescent="0.25">
      <c r="A5" s="224" t="s">
        <v>1583</v>
      </c>
      <c r="B5" s="224"/>
      <c r="C5" s="224"/>
      <c r="D5" s="224"/>
      <c r="E5" s="224"/>
      <c r="F5" s="224"/>
      <c r="G5" s="2"/>
      <c r="H5" s="2"/>
    </row>
    <row r="6" spans="1:8" ht="15.75" x14ac:dyDescent="0.25">
      <c r="A6" s="48"/>
      <c r="B6" s="48"/>
      <c r="C6" s="48"/>
      <c r="D6" s="48"/>
      <c r="E6" s="48"/>
      <c r="F6" s="48"/>
      <c r="G6" s="1"/>
      <c r="H6" s="1"/>
    </row>
    <row r="7" spans="1:8" ht="15.75" x14ac:dyDescent="0.25">
      <c r="A7" s="52" t="s">
        <v>1</v>
      </c>
      <c r="B7" s="52"/>
      <c r="C7" s="52"/>
      <c r="D7" s="52"/>
      <c r="E7" s="52"/>
      <c r="F7" s="52"/>
      <c r="G7" s="1"/>
      <c r="H7" s="1"/>
    </row>
    <row r="8" spans="1:8" ht="83.25" x14ac:dyDescent="0.2">
      <c r="A8" s="73" t="s">
        <v>1560</v>
      </c>
      <c r="B8" s="59" t="s">
        <v>1587</v>
      </c>
      <c r="C8" s="12" t="s">
        <v>1475</v>
      </c>
      <c r="D8" s="12" t="s">
        <v>1476</v>
      </c>
      <c r="E8" s="12" t="s">
        <v>1477</v>
      </c>
      <c r="F8" s="74" t="s">
        <v>1534</v>
      </c>
    </row>
    <row r="9" spans="1:8" ht="15.75" x14ac:dyDescent="0.25">
      <c r="A9" s="59" t="s">
        <v>3</v>
      </c>
      <c r="B9" s="59" t="s">
        <v>6</v>
      </c>
      <c r="C9" s="59" t="s">
        <v>9</v>
      </c>
      <c r="D9" s="59" t="s">
        <v>12</v>
      </c>
      <c r="E9" s="59" t="s">
        <v>15</v>
      </c>
      <c r="F9" s="68">
        <v>6</v>
      </c>
    </row>
    <row r="10" spans="1:8" ht="15.75" x14ac:dyDescent="0.2">
      <c r="A10" s="53" t="s">
        <v>3</v>
      </c>
      <c r="B10" s="84" t="s">
        <v>1442</v>
      </c>
      <c r="C10" s="62">
        <f>SUM(C11:C40)</f>
        <v>62233500</v>
      </c>
      <c r="D10" s="62">
        <f>SUM(D11:D40)</f>
        <v>118514107.65000001</v>
      </c>
      <c r="E10" s="62">
        <f>SUM(E11:E40)</f>
        <v>110723439.03</v>
      </c>
      <c r="F10" s="77">
        <f>E10/D10*100</f>
        <v>93.426378703362744</v>
      </c>
    </row>
    <row r="11" spans="1:8" ht="110.25" outlineLevel="1" x14ac:dyDescent="0.2">
      <c r="A11" s="59" t="s">
        <v>6</v>
      </c>
      <c r="B11" s="75" t="s">
        <v>1030</v>
      </c>
      <c r="C11" s="63">
        <v>2300000</v>
      </c>
      <c r="D11" s="63">
        <v>2450000</v>
      </c>
      <c r="E11" s="63">
        <v>2450000</v>
      </c>
      <c r="F11" s="76">
        <f t="shared" ref="F11:F74" si="0">E11/D11*100</f>
        <v>100</v>
      </c>
    </row>
    <row r="12" spans="1:8" ht="236.25" outlineLevel="1" x14ac:dyDescent="0.2">
      <c r="A12" s="59" t="s">
        <v>9</v>
      </c>
      <c r="B12" s="75" t="s">
        <v>900</v>
      </c>
      <c r="C12" s="63">
        <v>6464500</v>
      </c>
      <c r="D12" s="63">
        <v>5702857.4800000004</v>
      </c>
      <c r="E12" s="63">
        <v>5694799.6799999997</v>
      </c>
      <c r="F12" s="76">
        <f t="shared" si="0"/>
        <v>99.858705920176689</v>
      </c>
    </row>
    <row r="13" spans="1:8" ht="220.5" outlineLevel="1" x14ac:dyDescent="0.2">
      <c r="A13" s="59" t="s">
        <v>12</v>
      </c>
      <c r="B13" s="75" t="s">
        <v>1024</v>
      </c>
      <c r="C13" s="63">
        <v>21000</v>
      </c>
      <c r="D13" s="63">
        <v>29900</v>
      </c>
      <c r="E13" s="63">
        <v>28100</v>
      </c>
      <c r="F13" s="76">
        <f t="shared" si="0"/>
        <v>93.979933110367895</v>
      </c>
    </row>
    <row r="14" spans="1:8" ht="157.5" outlineLevel="1" x14ac:dyDescent="0.2">
      <c r="A14" s="59" t="s">
        <v>15</v>
      </c>
      <c r="B14" s="75" t="s">
        <v>1126</v>
      </c>
      <c r="C14" s="63">
        <v>0</v>
      </c>
      <c r="D14" s="63">
        <v>2250000</v>
      </c>
      <c r="E14" s="63">
        <v>2250000</v>
      </c>
      <c r="F14" s="76">
        <f t="shared" si="0"/>
        <v>100</v>
      </c>
    </row>
    <row r="15" spans="1:8" ht="126" outlineLevel="1" x14ac:dyDescent="0.2">
      <c r="A15" s="59" t="s">
        <v>18</v>
      </c>
      <c r="B15" s="75" t="s">
        <v>1121</v>
      </c>
      <c r="C15" s="63">
        <v>0</v>
      </c>
      <c r="D15" s="63">
        <v>7766120</v>
      </c>
      <c r="E15" s="63">
        <v>4857270.6100000003</v>
      </c>
      <c r="F15" s="76">
        <f t="shared" si="0"/>
        <v>62.544367200094776</v>
      </c>
    </row>
    <row r="16" spans="1:8" ht="141.75" outlineLevel="1" x14ac:dyDescent="0.2">
      <c r="A16" s="59" t="s">
        <v>21</v>
      </c>
      <c r="B16" s="75" t="s">
        <v>1284</v>
      </c>
      <c r="C16" s="63">
        <v>0</v>
      </c>
      <c r="D16" s="63">
        <v>200700.17</v>
      </c>
      <c r="E16" s="63">
        <v>84293.98</v>
      </c>
      <c r="F16" s="76">
        <f t="shared" si="0"/>
        <v>41.999954459430697</v>
      </c>
    </row>
    <row r="17" spans="1:6" ht="63" outlineLevel="1" x14ac:dyDescent="0.2">
      <c r="A17" s="59" t="s">
        <v>24</v>
      </c>
      <c r="B17" s="75" t="s">
        <v>1584</v>
      </c>
      <c r="C17" s="63">
        <v>0</v>
      </c>
      <c r="D17" s="63">
        <v>27967280</v>
      </c>
      <c r="E17" s="63">
        <v>27967280</v>
      </c>
      <c r="F17" s="76">
        <f t="shared" si="0"/>
        <v>100</v>
      </c>
    </row>
    <row r="18" spans="1:6" ht="126" outlineLevel="1" x14ac:dyDescent="0.2">
      <c r="A18" s="59" t="s">
        <v>27</v>
      </c>
      <c r="B18" s="75" t="s">
        <v>945</v>
      </c>
      <c r="C18" s="63">
        <v>233800</v>
      </c>
      <c r="D18" s="63">
        <v>210600</v>
      </c>
      <c r="E18" s="63">
        <v>210600</v>
      </c>
      <c r="F18" s="76">
        <f t="shared" si="0"/>
        <v>100</v>
      </c>
    </row>
    <row r="19" spans="1:6" ht="110.25" outlineLevel="1" x14ac:dyDescent="0.2">
      <c r="A19" s="59" t="s">
        <v>30</v>
      </c>
      <c r="B19" s="75" t="s">
        <v>940</v>
      </c>
      <c r="C19" s="63">
        <v>268700</v>
      </c>
      <c r="D19" s="63">
        <v>268700</v>
      </c>
      <c r="E19" s="63">
        <v>268700</v>
      </c>
      <c r="F19" s="76">
        <f t="shared" si="0"/>
        <v>100</v>
      </c>
    </row>
    <row r="20" spans="1:6" ht="141.75" outlineLevel="1" x14ac:dyDescent="0.2">
      <c r="A20" s="59" t="s">
        <v>33</v>
      </c>
      <c r="B20" s="75" t="s">
        <v>935</v>
      </c>
      <c r="C20" s="63">
        <v>8700000</v>
      </c>
      <c r="D20" s="63">
        <v>8700000</v>
      </c>
      <c r="E20" s="63">
        <v>8700000</v>
      </c>
      <c r="F20" s="76">
        <f t="shared" si="0"/>
        <v>100</v>
      </c>
    </row>
    <row r="21" spans="1:6" ht="126" outlineLevel="1" x14ac:dyDescent="0.2">
      <c r="A21" s="59" t="s">
        <v>36</v>
      </c>
      <c r="B21" s="75" t="s">
        <v>930</v>
      </c>
      <c r="C21" s="63">
        <v>0</v>
      </c>
      <c r="D21" s="63">
        <v>50000</v>
      </c>
      <c r="E21" s="63">
        <v>50000</v>
      </c>
      <c r="F21" s="76">
        <f t="shared" si="0"/>
        <v>100</v>
      </c>
    </row>
    <row r="22" spans="1:6" ht="126" outlineLevel="1" x14ac:dyDescent="0.2">
      <c r="A22" s="59" t="s">
        <v>39</v>
      </c>
      <c r="B22" s="75" t="s">
        <v>923</v>
      </c>
      <c r="C22" s="63">
        <v>0</v>
      </c>
      <c r="D22" s="63">
        <v>100000</v>
      </c>
      <c r="E22" s="63">
        <v>100000</v>
      </c>
      <c r="F22" s="76">
        <f t="shared" si="0"/>
        <v>100</v>
      </c>
    </row>
    <row r="23" spans="1:6" ht="63" outlineLevel="1" x14ac:dyDescent="0.2">
      <c r="A23" s="59" t="s">
        <v>42</v>
      </c>
      <c r="B23" s="75" t="s">
        <v>1585</v>
      </c>
      <c r="C23" s="63">
        <v>0</v>
      </c>
      <c r="D23" s="63">
        <v>1531900</v>
      </c>
      <c r="E23" s="63">
        <v>1531900</v>
      </c>
      <c r="F23" s="76">
        <f t="shared" si="0"/>
        <v>100</v>
      </c>
    </row>
    <row r="24" spans="1:6" ht="94.5" outlineLevel="1" x14ac:dyDescent="0.2">
      <c r="A24" s="59" t="s">
        <v>45</v>
      </c>
      <c r="B24" s="61" t="s">
        <v>795</v>
      </c>
      <c r="C24" s="63">
        <v>0</v>
      </c>
      <c r="D24" s="63">
        <v>332500</v>
      </c>
      <c r="E24" s="63">
        <v>332500</v>
      </c>
      <c r="F24" s="76">
        <f t="shared" si="0"/>
        <v>100</v>
      </c>
    </row>
    <row r="25" spans="1:6" ht="173.25" outlineLevel="1" x14ac:dyDescent="0.2">
      <c r="A25" s="59" t="s">
        <v>48</v>
      </c>
      <c r="B25" s="75" t="s">
        <v>790</v>
      </c>
      <c r="C25" s="63">
        <v>0</v>
      </c>
      <c r="D25" s="63">
        <v>735800</v>
      </c>
      <c r="E25" s="63">
        <v>735800</v>
      </c>
      <c r="F25" s="76">
        <f t="shared" si="0"/>
        <v>100</v>
      </c>
    </row>
    <row r="26" spans="1:6" ht="157.5" outlineLevel="1" x14ac:dyDescent="0.2">
      <c r="A26" s="59" t="s">
        <v>51</v>
      </c>
      <c r="B26" s="75" t="s">
        <v>785</v>
      </c>
      <c r="C26" s="63">
        <v>0</v>
      </c>
      <c r="D26" s="63">
        <v>3150000</v>
      </c>
      <c r="E26" s="63">
        <v>3150000</v>
      </c>
      <c r="F26" s="76">
        <f t="shared" si="0"/>
        <v>100</v>
      </c>
    </row>
    <row r="27" spans="1:6" ht="94.5" outlineLevel="1" x14ac:dyDescent="0.2">
      <c r="A27" s="59" t="s">
        <v>54</v>
      </c>
      <c r="B27" s="61" t="s">
        <v>775</v>
      </c>
      <c r="C27" s="63">
        <v>0</v>
      </c>
      <c r="D27" s="63">
        <v>4000000</v>
      </c>
      <c r="E27" s="63">
        <v>0</v>
      </c>
      <c r="F27" s="76">
        <f t="shared" si="0"/>
        <v>0</v>
      </c>
    </row>
    <row r="28" spans="1:6" ht="110.25" outlineLevel="1" x14ac:dyDescent="0.2">
      <c r="A28" s="59" t="s">
        <v>57</v>
      </c>
      <c r="B28" s="61" t="s">
        <v>1078</v>
      </c>
      <c r="C28" s="63">
        <v>0</v>
      </c>
      <c r="D28" s="63">
        <v>2200000</v>
      </c>
      <c r="E28" s="63">
        <v>1995634.38</v>
      </c>
      <c r="F28" s="76">
        <f t="shared" si="0"/>
        <v>90.710653636363631</v>
      </c>
    </row>
    <row r="29" spans="1:6" ht="94.5" outlineLevel="1" x14ac:dyDescent="0.2">
      <c r="A29" s="59" t="s">
        <v>60</v>
      </c>
      <c r="B29" s="61" t="s">
        <v>1073</v>
      </c>
      <c r="C29" s="63">
        <v>461600</v>
      </c>
      <c r="D29" s="63">
        <v>461600</v>
      </c>
      <c r="E29" s="63">
        <v>461600</v>
      </c>
      <c r="F29" s="76">
        <f t="shared" si="0"/>
        <v>100</v>
      </c>
    </row>
    <row r="30" spans="1:6" ht="94.5" outlineLevel="1" x14ac:dyDescent="0.2">
      <c r="A30" s="59" t="s">
        <v>63</v>
      </c>
      <c r="B30" s="61" t="s">
        <v>889</v>
      </c>
      <c r="C30" s="63">
        <v>0</v>
      </c>
      <c r="D30" s="63">
        <v>2000700</v>
      </c>
      <c r="E30" s="63">
        <v>2000700</v>
      </c>
      <c r="F30" s="76">
        <f t="shared" si="0"/>
        <v>100</v>
      </c>
    </row>
    <row r="31" spans="1:6" ht="141.75" outlineLevel="1" x14ac:dyDescent="0.2">
      <c r="A31" s="59" t="s">
        <v>66</v>
      </c>
      <c r="B31" s="75" t="s">
        <v>1210</v>
      </c>
      <c r="C31" s="63">
        <v>612700</v>
      </c>
      <c r="D31" s="63">
        <v>612700</v>
      </c>
      <c r="E31" s="63">
        <v>589617.5</v>
      </c>
      <c r="F31" s="76">
        <f t="shared" si="0"/>
        <v>96.232658723682064</v>
      </c>
    </row>
    <row r="32" spans="1:6" ht="126" outlineLevel="1" x14ac:dyDescent="0.2">
      <c r="A32" s="59" t="s">
        <v>69</v>
      </c>
      <c r="B32" s="75" t="s">
        <v>1259</v>
      </c>
      <c r="C32" s="63">
        <v>35183100</v>
      </c>
      <c r="D32" s="63">
        <v>38994700</v>
      </c>
      <c r="E32" s="63">
        <v>38495147.969999999</v>
      </c>
      <c r="F32" s="76">
        <f t="shared" si="0"/>
        <v>98.718923263930733</v>
      </c>
    </row>
    <row r="33" spans="1:6" ht="157.5" outlineLevel="1" x14ac:dyDescent="0.2">
      <c r="A33" s="59" t="s">
        <v>72</v>
      </c>
      <c r="B33" s="75" t="s">
        <v>1272</v>
      </c>
      <c r="C33" s="63">
        <v>4675200</v>
      </c>
      <c r="D33" s="63">
        <v>5050200</v>
      </c>
      <c r="E33" s="63">
        <v>5043647.08</v>
      </c>
      <c r="F33" s="76">
        <f t="shared" si="0"/>
        <v>99.87024434675854</v>
      </c>
    </row>
    <row r="34" spans="1:6" ht="126" outlineLevel="1" x14ac:dyDescent="0.2">
      <c r="A34" s="59" t="s">
        <v>75</v>
      </c>
      <c r="B34" s="75" t="s">
        <v>1150</v>
      </c>
      <c r="C34" s="63">
        <v>658100</v>
      </c>
      <c r="D34" s="63">
        <v>665600</v>
      </c>
      <c r="E34" s="63">
        <v>650297.4</v>
      </c>
      <c r="F34" s="76">
        <f t="shared" si="0"/>
        <v>97.700931490384619</v>
      </c>
    </row>
    <row r="35" spans="1:6" ht="94.5" outlineLevel="1" x14ac:dyDescent="0.2">
      <c r="A35" s="59" t="s">
        <v>78</v>
      </c>
      <c r="B35" s="61" t="s">
        <v>1187</v>
      </c>
      <c r="C35" s="63">
        <v>284000</v>
      </c>
      <c r="D35" s="63">
        <v>288500</v>
      </c>
      <c r="E35" s="63">
        <v>288239.95</v>
      </c>
      <c r="F35" s="76">
        <f t="shared" si="0"/>
        <v>99.909861351819757</v>
      </c>
    </row>
    <row r="36" spans="1:6" ht="126" outlineLevel="1" x14ac:dyDescent="0.2">
      <c r="A36" s="59" t="s">
        <v>81</v>
      </c>
      <c r="B36" s="75" t="s">
        <v>868</v>
      </c>
      <c r="C36" s="63">
        <v>1387900</v>
      </c>
      <c r="D36" s="63">
        <v>1500400</v>
      </c>
      <c r="E36" s="63">
        <v>1495492.13</v>
      </c>
      <c r="F36" s="76">
        <f t="shared" si="0"/>
        <v>99.672895894428152</v>
      </c>
    </row>
    <row r="37" spans="1:6" ht="94.5" outlineLevel="1" x14ac:dyDescent="0.2">
      <c r="A37" s="59" t="s">
        <v>84</v>
      </c>
      <c r="B37" s="61" t="s">
        <v>1420</v>
      </c>
      <c r="C37" s="63">
        <v>1000</v>
      </c>
      <c r="D37" s="63">
        <v>10500</v>
      </c>
      <c r="E37" s="63">
        <v>10500</v>
      </c>
      <c r="F37" s="76">
        <f t="shared" si="0"/>
        <v>100</v>
      </c>
    </row>
    <row r="38" spans="1:6" ht="94.5" outlineLevel="1" x14ac:dyDescent="0.2">
      <c r="A38" s="59" t="s">
        <v>87</v>
      </c>
      <c r="B38" s="61" t="s">
        <v>1437</v>
      </c>
      <c r="C38" s="63">
        <v>62200</v>
      </c>
      <c r="D38" s="63">
        <v>112400</v>
      </c>
      <c r="E38" s="63">
        <v>112400</v>
      </c>
      <c r="F38" s="76">
        <f t="shared" si="0"/>
        <v>100</v>
      </c>
    </row>
    <row r="39" spans="1:6" ht="94.5" outlineLevel="1" x14ac:dyDescent="0.2">
      <c r="A39" s="59" t="s">
        <v>90</v>
      </c>
      <c r="B39" s="61" t="s">
        <v>1435</v>
      </c>
      <c r="C39" s="63">
        <v>919700</v>
      </c>
      <c r="D39" s="63">
        <v>994700</v>
      </c>
      <c r="E39" s="63">
        <v>993168.35</v>
      </c>
      <c r="F39" s="76">
        <f t="shared" si="0"/>
        <v>99.846018900170904</v>
      </c>
    </row>
    <row r="40" spans="1:6" ht="63" outlineLevel="1" x14ac:dyDescent="0.2">
      <c r="A40" s="59" t="s">
        <v>93</v>
      </c>
      <c r="B40" s="61" t="s">
        <v>1433</v>
      </c>
      <c r="C40" s="63">
        <v>0</v>
      </c>
      <c r="D40" s="63">
        <v>175750</v>
      </c>
      <c r="E40" s="63">
        <v>175750</v>
      </c>
      <c r="F40" s="76">
        <f t="shared" si="0"/>
        <v>100</v>
      </c>
    </row>
    <row r="41" spans="1:6" ht="15.75" collapsed="1" x14ac:dyDescent="0.2">
      <c r="A41" s="53" t="s">
        <v>96</v>
      </c>
      <c r="B41" s="84" t="s">
        <v>756</v>
      </c>
      <c r="C41" s="62">
        <f>C42</f>
        <v>0</v>
      </c>
      <c r="D41" s="62">
        <f t="shared" ref="D41:E41" si="1">D42</f>
        <v>374850</v>
      </c>
      <c r="E41" s="62">
        <f t="shared" si="1"/>
        <v>374850</v>
      </c>
      <c r="F41" s="77">
        <f t="shared" si="0"/>
        <v>100</v>
      </c>
    </row>
    <row r="42" spans="1:6" ht="94.5" outlineLevel="1" x14ac:dyDescent="0.2">
      <c r="A42" s="59" t="s">
        <v>99</v>
      </c>
      <c r="B42" s="61" t="s">
        <v>749</v>
      </c>
      <c r="C42" s="63">
        <v>0</v>
      </c>
      <c r="D42" s="63">
        <v>374850</v>
      </c>
      <c r="E42" s="63">
        <v>374850</v>
      </c>
      <c r="F42" s="76">
        <f t="shared" si="0"/>
        <v>100</v>
      </c>
    </row>
    <row r="43" spans="1:6" ht="15.75" collapsed="1" x14ac:dyDescent="0.2">
      <c r="A43" s="53" t="s">
        <v>102</v>
      </c>
      <c r="B43" s="84" t="s">
        <v>715</v>
      </c>
      <c r="C43" s="62">
        <f>C44</f>
        <v>0</v>
      </c>
      <c r="D43" s="62">
        <f t="shared" ref="D43:E43" si="2">D44</f>
        <v>149800</v>
      </c>
      <c r="E43" s="62">
        <f t="shared" si="2"/>
        <v>149800</v>
      </c>
      <c r="F43" s="77">
        <f t="shared" si="0"/>
        <v>100</v>
      </c>
    </row>
    <row r="44" spans="1:6" ht="94.5" outlineLevel="1" x14ac:dyDescent="0.2">
      <c r="A44" s="59" t="s">
        <v>105</v>
      </c>
      <c r="B44" s="61" t="s">
        <v>704</v>
      </c>
      <c r="C44" s="63">
        <v>0</v>
      </c>
      <c r="D44" s="63">
        <v>149800</v>
      </c>
      <c r="E44" s="63">
        <v>149800</v>
      </c>
      <c r="F44" s="76">
        <f t="shared" si="0"/>
        <v>100</v>
      </c>
    </row>
    <row r="45" spans="1:6" ht="31.5" collapsed="1" x14ac:dyDescent="0.2">
      <c r="A45" s="53" t="s">
        <v>108</v>
      </c>
      <c r="B45" s="84" t="s">
        <v>693</v>
      </c>
      <c r="C45" s="62">
        <f>SUM(C46:C68)</f>
        <v>323407600</v>
      </c>
      <c r="D45" s="62">
        <f>SUM(D46:D68)</f>
        <v>420714299.72000003</v>
      </c>
      <c r="E45" s="62">
        <f>SUM(E46:E68)</f>
        <v>412797284.07999998</v>
      </c>
      <c r="F45" s="77">
        <f t="shared" si="0"/>
        <v>98.118196684717134</v>
      </c>
    </row>
    <row r="46" spans="1:6" ht="157.5" outlineLevel="1" x14ac:dyDescent="0.2">
      <c r="A46" s="59" t="s">
        <v>111</v>
      </c>
      <c r="B46" s="75" t="s">
        <v>618</v>
      </c>
      <c r="C46" s="63">
        <v>0</v>
      </c>
      <c r="D46" s="63">
        <v>786700</v>
      </c>
      <c r="E46" s="63">
        <v>633709.41</v>
      </c>
      <c r="F46" s="76">
        <f t="shared" si="0"/>
        <v>80.552867675098511</v>
      </c>
    </row>
    <row r="47" spans="1:6" ht="63" outlineLevel="1" x14ac:dyDescent="0.2">
      <c r="A47" s="59" t="s">
        <v>114</v>
      </c>
      <c r="B47" s="75" t="s">
        <v>1584</v>
      </c>
      <c r="C47" s="63">
        <v>0</v>
      </c>
      <c r="D47" s="63">
        <v>19707470</v>
      </c>
      <c r="E47" s="63">
        <v>19707470</v>
      </c>
      <c r="F47" s="76">
        <f t="shared" si="0"/>
        <v>100</v>
      </c>
    </row>
    <row r="48" spans="1:6" ht="252" outlineLevel="1" x14ac:dyDescent="0.2">
      <c r="A48" s="59" t="s">
        <v>117</v>
      </c>
      <c r="B48" s="75" t="s">
        <v>675</v>
      </c>
      <c r="C48" s="63">
        <v>24576500</v>
      </c>
      <c r="D48" s="63">
        <v>27749900</v>
      </c>
      <c r="E48" s="63">
        <v>27725957.829999998</v>
      </c>
      <c r="F48" s="76">
        <f t="shared" si="0"/>
        <v>99.913721598996759</v>
      </c>
    </row>
    <row r="49" spans="1:6" ht="252" outlineLevel="1" x14ac:dyDescent="0.2">
      <c r="A49" s="59" t="s">
        <v>120</v>
      </c>
      <c r="B49" s="75" t="s">
        <v>606</v>
      </c>
      <c r="C49" s="63">
        <v>39601300</v>
      </c>
      <c r="D49" s="63">
        <v>39549900</v>
      </c>
      <c r="E49" s="63">
        <v>38470722.68</v>
      </c>
      <c r="F49" s="76">
        <f t="shared" si="0"/>
        <v>97.271352595076081</v>
      </c>
    </row>
    <row r="50" spans="1:6" ht="220.5" outlineLevel="1" x14ac:dyDescent="0.2">
      <c r="A50" s="59" t="s">
        <v>123</v>
      </c>
      <c r="B50" s="75" t="s">
        <v>430</v>
      </c>
      <c r="C50" s="63">
        <v>118600</v>
      </c>
      <c r="D50" s="63">
        <v>85700</v>
      </c>
      <c r="E50" s="63">
        <v>84402.83</v>
      </c>
      <c r="F50" s="76">
        <f t="shared" si="0"/>
        <v>98.486382730455077</v>
      </c>
    </row>
    <row r="51" spans="1:6" ht="157.5" outlineLevel="1" x14ac:dyDescent="0.2">
      <c r="A51" s="59" t="s">
        <v>126</v>
      </c>
      <c r="B51" s="75" t="s">
        <v>383</v>
      </c>
      <c r="C51" s="63">
        <v>1220800</v>
      </c>
      <c r="D51" s="63">
        <v>26000</v>
      </c>
      <c r="E51" s="63">
        <v>21799.1</v>
      </c>
      <c r="F51" s="76">
        <f t="shared" si="0"/>
        <v>83.842692307692303</v>
      </c>
    </row>
    <row r="52" spans="1:6" ht="267.75" outlineLevel="1" x14ac:dyDescent="0.2">
      <c r="A52" s="59" t="s">
        <v>129</v>
      </c>
      <c r="B52" s="75" t="s">
        <v>506</v>
      </c>
      <c r="C52" s="63">
        <v>183915700</v>
      </c>
      <c r="D52" s="63">
        <v>203251300</v>
      </c>
      <c r="E52" s="63">
        <v>200490013.52000001</v>
      </c>
      <c r="F52" s="76">
        <f t="shared" si="0"/>
        <v>98.641442155597531</v>
      </c>
    </row>
    <row r="53" spans="1:6" ht="173.25" outlineLevel="1" x14ac:dyDescent="0.2">
      <c r="A53" s="59" t="s">
        <v>132</v>
      </c>
      <c r="B53" s="75" t="s">
        <v>420</v>
      </c>
      <c r="C53" s="63">
        <v>10606800</v>
      </c>
      <c r="D53" s="63">
        <v>4286600</v>
      </c>
      <c r="E53" s="63">
        <v>2911697.4</v>
      </c>
      <c r="F53" s="76">
        <f t="shared" si="0"/>
        <v>67.925568049269813</v>
      </c>
    </row>
    <row r="54" spans="1:6" ht="252" outlineLevel="1" x14ac:dyDescent="0.2">
      <c r="A54" s="59" t="s">
        <v>135</v>
      </c>
      <c r="B54" s="75" t="s">
        <v>666</v>
      </c>
      <c r="C54" s="63">
        <v>46639300</v>
      </c>
      <c r="D54" s="63">
        <v>56062540</v>
      </c>
      <c r="E54" s="63">
        <v>56003080.310000002</v>
      </c>
      <c r="F54" s="76">
        <f t="shared" si="0"/>
        <v>99.893940427957787</v>
      </c>
    </row>
    <row r="55" spans="1:6" ht="94.5" outlineLevel="1" x14ac:dyDescent="0.2">
      <c r="A55" s="59" t="s">
        <v>138</v>
      </c>
      <c r="B55" s="61" t="s">
        <v>479</v>
      </c>
      <c r="C55" s="63">
        <v>3469900</v>
      </c>
      <c r="D55" s="63">
        <v>2953000</v>
      </c>
      <c r="E55" s="63">
        <v>2952962.22</v>
      </c>
      <c r="F55" s="76">
        <f t="shared" si="0"/>
        <v>99.998720623095167</v>
      </c>
    </row>
    <row r="56" spans="1:6" ht="173.25" outlineLevel="1" x14ac:dyDescent="0.2">
      <c r="A56" s="59" t="s">
        <v>141</v>
      </c>
      <c r="B56" s="75" t="s">
        <v>565</v>
      </c>
      <c r="C56" s="63">
        <v>0</v>
      </c>
      <c r="D56" s="63">
        <v>297732.59999999998</v>
      </c>
      <c r="E56" s="63">
        <v>297732.51</v>
      </c>
      <c r="F56" s="76">
        <f t="shared" si="0"/>
        <v>99.999969771533259</v>
      </c>
    </row>
    <row r="57" spans="1:6" ht="157.5" outlineLevel="1" x14ac:dyDescent="0.2">
      <c r="A57" s="59" t="s">
        <v>1428</v>
      </c>
      <c r="B57" s="75" t="s">
        <v>559</v>
      </c>
      <c r="C57" s="63">
        <v>0</v>
      </c>
      <c r="D57" s="63">
        <v>24244400</v>
      </c>
      <c r="E57" s="63">
        <v>24014752.77</v>
      </c>
      <c r="F57" s="76">
        <f t="shared" si="0"/>
        <v>99.052782374486483</v>
      </c>
    </row>
    <row r="58" spans="1:6" ht="189" outlineLevel="1" x14ac:dyDescent="0.2">
      <c r="A58" s="59" t="s">
        <v>1427</v>
      </c>
      <c r="B58" s="75" t="s">
        <v>411</v>
      </c>
      <c r="C58" s="63">
        <v>6702000</v>
      </c>
      <c r="D58" s="63">
        <v>5300005.63</v>
      </c>
      <c r="E58" s="63">
        <v>4988797.4800000004</v>
      </c>
      <c r="F58" s="76">
        <f t="shared" si="0"/>
        <v>94.12815435065869</v>
      </c>
    </row>
    <row r="59" spans="1:6" ht="110.25" outlineLevel="1" x14ac:dyDescent="0.2">
      <c r="A59" s="59" t="s">
        <v>1425</v>
      </c>
      <c r="B59" s="75" t="s">
        <v>552</v>
      </c>
      <c r="C59" s="63">
        <v>0</v>
      </c>
      <c r="D59" s="63">
        <v>7807700</v>
      </c>
      <c r="E59" s="63">
        <v>7807700</v>
      </c>
      <c r="F59" s="76">
        <f t="shared" si="0"/>
        <v>100</v>
      </c>
    </row>
    <row r="60" spans="1:6" ht="110.25" outlineLevel="1" x14ac:dyDescent="0.2">
      <c r="A60" s="59" t="s">
        <v>1424</v>
      </c>
      <c r="B60" s="75" t="s">
        <v>547</v>
      </c>
      <c r="C60" s="63">
        <v>0</v>
      </c>
      <c r="D60" s="63">
        <v>1078300</v>
      </c>
      <c r="E60" s="63">
        <v>1078300</v>
      </c>
      <c r="F60" s="76">
        <f t="shared" si="0"/>
        <v>100</v>
      </c>
    </row>
    <row r="61" spans="1:6" ht="173.25" outlineLevel="1" x14ac:dyDescent="0.2">
      <c r="A61" s="59" t="s">
        <v>1423</v>
      </c>
      <c r="B61" s="75" t="s">
        <v>542</v>
      </c>
      <c r="C61" s="63">
        <v>0</v>
      </c>
      <c r="D61" s="63">
        <v>900000</v>
      </c>
      <c r="E61" s="63">
        <v>900000</v>
      </c>
      <c r="F61" s="76">
        <f t="shared" si="0"/>
        <v>100</v>
      </c>
    </row>
    <row r="62" spans="1:6" ht="110.25" outlineLevel="1" x14ac:dyDescent="0.2">
      <c r="A62" s="59" t="s">
        <v>1422</v>
      </c>
      <c r="B62" s="75" t="s">
        <v>537</v>
      </c>
      <c r="C62" s="63">
        <v>0</v>
      </c>
      <c r="D62" s="63">
        <v>2897730</v>
      </c>
      <c r="E62" s="63">
        <v>2518021.5299999998</v>
      </c>
      <c r="F62" s="76">
        <f t="shared" si="0"/>
        <v>86.896347485790599</v>
      </c>
    </row>
    <row r="63" spans="1:6" ht="110.25" outlineLevel="1" x14ac:dyDescent="0.2">
      <c r="A63" s="59" t="s">
        <v>1421</v>
      </c>
      <c r="B63" s="75" t="s">
        <v>532</v>
      </c>
      <c r="C63" s="63">
        <v>2932500</v>
      </c>
      <c r="D63" s="63">
        <v>2932500</v>
      </c>
      <c r="E63" s="63">
        <v>2932197.15</v>
      </c>
      <c r="F63" s="76">
        <f t="shared" si="0"/>
        <v>99.989672634271102</v>
      </c>
    </row>
    <row r="64" spans="1:6" ht="126" outlineLevel="1" x14ac:dyDescent="0.2">
      <c r="A64" s="59" t="s">
        <v>1419</v>
      </c>
      <c r="B64" s="75" t="s">
        <v>632</v>
      </c>
      <c r="C64" s="63">
        <v>1461000</v>
      </c>
      <c r="D64" s="63">
        <v>1948000</v>
      </c>
      <c r="E64" s="63">
        <v>1947351.37</v>
      </c>
      <c r="F64" s="76">
        <f t="shared" si="0"/>
        <v>99.96670277207393</v>
      </c>
    </row>
    <row r="65" spans="1:6" ht="126" outlineLevel="1" x14ac:dyDescent="0.2">
      <c r="A65" s="59" t="s">
        <v>1418</v>
      </c>
      <c r="B65" s="75" t="s">
        <v>404</v>
      </c>
      <c r="C65" s="63">
        <v>0</v>
      </c>
      <c r="D65" s="63">
        <v>4340000</v>
      </c>
      <c r="E65" s="63">
        <v>3379373.76</v>
      </c>
      <c r="F65" s="76">
        <f t="shared" si="0"/>
        <v>77.865754838709677</v>
      </c>
    </row>
    <row r="66" spans="1:6" ht="141.75" outlineLevel="1" x14ac:dyDescent="0.2">
      <c r="A66" s="59" t="s">
        <v>1416</v>
      </c>
      <c r="B66" s="75" t="s">
        <v>627</v>
      </c>
      <c r="C66" s="63">
        <v>0</v>
      </c>
      <c r="D66" s="63">
        <v>9900000</v>
      </c>
      <c r="E66" s="63">
        <v>9323254.3699999992</v>
      </c>
      <c r="F66" s="76">
        <f t="shared" si="0"/>
        <v>94.174286565656558</v>
      </c>
    </row>
    <row r="67" spans="1:6" ht="173.25" outlineLevel="1" x14ac:dyDescent="0.2">
      <c r="A67" s="59" t="s">
        <v>1415</v>
      </c>
      <c r="B67" s="75" t="s">
        <v>527</v>
      </c>
      <c r="C67" s="63">
        <v>2163200</v>
      </c>
      <c r="D67" s="63">
        <v>1522221.49</v>
      </c>
      <c r="E67" s="63">
        <v>1522221.49</v>
      </c>
      <c r="F67" s="76">
        <f t="shared" si="0"/>
        <v>100</v>
      </c>
    </row>
    <row r="68" spans="1:6" ht="126" outlineLevel="1" x14ac:dyDescent="0.2">
      <c r="A68" s="59" t="s">
        <v>1414</v>
      </c>
      <c r="B68" s="75" t="s">
        <v>522</v>
      </c>
      <c r="C68" s="63">
        <v>0</v>
      </c>
      <c r="D68" s="63">
        <v>3086600</v>
      </c>
      <c r="E68" s="63">
        <v>3085766.35</v>
      </c>
      <c r="F68" s="76">
        <f t="shared" si="0"/>
        <v>99.972991317307063</v>
      </c>
    </row>
    <row r="69" spans="1:6" ht="31.5" collapsed="1" x14ac:dyDescent="0.2">
      <c r="A69" s="53" t="s">
        <v>1413</v>
      </c>
      <c r="B69" s="84" t="s">
        <v>1588</v>
      </c>
      <c r="C69" s="62">
        <f>SUM(C70:C71)</f>
        <v>0</v>
      </c>
      <c r="D69" s="62">
        <f t="shared" ref="D69:E69" si="3">SUM(D70:D71)</f>
        <v>768700</v>
      </c>
      <c r="E69" s="62">
        <f t="shared" si="3"/>
        <v>768700</v>
      </c>
      <c r="F69" s="77">
        <f t="shared" si="0"/>
        <v>100</v>
      </c>
    </row>
    <row r="70" spans="1:6" ht="141.75" outlineLevel="1" x14ac:dyDescent="0.2">
      <c r="A70" s="59" t="s">
        <v>1412</v>
      </c>
      <c r="B70" s="75" t="s">
        <v>364</v>
      </c>
      <c r="C70" s="63">
        <v>0</v>
      </c>
      <c r="D70" s="63">
        <v>618700</v>
      </c>
      <c r="E70" s="63">
        <v>618700</v>
      </c>
      <c r="F70" s="76">
        <f t="shared" si="0"/>
        <v>100</v>
      </c>
    </row>
    <row r="71" spans="1:6" ht="110.25" outlineLevel="1" x14ac:dyDescent="0.2">
      <c r="A71" s="59" t="s">
        <v>1410</v>
      </c>
      <c r="B71" s="75" t="s">
        <v>359</v>
      </c>
      <c r="C71" s="63">
        <v>0</v>
      </c>
      <c r="D71" s="63">
        <v>150000</v>
      </c>
      <c r="E71" s="63">
        <v>150000</v>
      </c>
      <c r="F71" s="76">
        <f t="shared" si="0"/>
        <v>100</v>
      </c>
    </row>
    <row r="72" spans="1:6" ht="47.25" collapsed="1" x14ac:dyDescent="0.2">
      <c r="A72" s="53" t="s">
        <v>1409</v>
      </c>
      <c r="B72" s="84" t="s">
        <v>224</v>
      </c>
      <c r="C72" s="62">
        <f>SUM(C73:C75)</f>
        <v>37077500</v>
      </c>
      <c r="D72" s="62">
        <f t="shared" ref="D72:E72" si="4">SUM(D73:D75)</f>
        <v>75107101.840000004</v>
      </c>
      <c r="E72" s="62">
        <f t="shared" si="4"/>
        <v>73090275.349999994</v>
      </c>
      <c r="F72" s="77">
        <f t="shared" si="0"/>
        <v>97.314732641000532</v>
      </c>
    </row>
    <row r="73" spans="1:6" ht="157.5" outlineLevel="1" x14ac:dyDescent="0.2">
      <c r="A73" s="59" t="s">
        <v>1406</v>
      </c>
      <c r="B73" s="75" t="s">
        <v>170</v>
      </c>
      <c r="C73" s="63">
        <v>0</v>
      </c>
      <c r="D73" s="63">
        <v>1595150</v>
      </c>
      <c r="E73" s="63">
        <v>1595150</v>
      </c>
      <c r="F73" s="76">
        <f t="shared" si="0"/>
        <v>100</v>
      </c>
    </row>
    <row r="74" spans="1:6" ht="126" outlineLevel="1" x14ac:dyDescent="0.2">
      <c r="A74" s="59" t="s">
        <v>1405</v>
      </c>
      <c r="B74" s="75" t="s">
        <v>204</v>
      </c>
      <c r="C74" s="63">
        <v>37077500</v>
      </c>
      <c r="D74" s="63">
        <v>33000000</v>
      </c>
      <c r="E74" s="63">
        <v>33000000</v>
      </c>
      <c r="F74" s="76">
        <f t="shared" si="0"/>
        <v>100</v>
      </c>
    </row>
    <row r="75" spans="1:6" ht="94.5" outlineLevel="1" x14ac:dyDescent="0.2">
      <c r="A75" s="59" t="s">
        <v>1404</v>
      </c>
      <c r="B75" s="61" t="s">
        <v>191</v>
      </c>
      <c r="C75" s="63">
        <v>0</v>
      </c>
      <c r="D75" s="63">
        <v>40511951.840000004</v>
      </c>
      <c r="E75" s="63">
        <v>38495125.350000001</v>
      </c>
      <c r="F75" s="76">
        <f t="shared" ref="F75:F76" si="5">E75/D75*100</f>
        <v>95.021650652712665</v>
      </c>
    </row>
    <row r="76" spans="1:6" ht="15.75" x14ac:dyDescent="0.25">
      <c r="A76" s="64" t="s">
        <v>144</v>
      </c>
      <c r="B76" s="81"/>
      <c r="C76" s="66">
        <f>C10+C41+C43+C45+C69+C72</f>
        <v>422718600</v>
      </c>
      <c r="D76" s="66">
        <f>D10+D41+D43+D45+D69+D72</f>
        <v>615628859.21000004</v>
      </c>
      <c r="E76" s="66">
        <f>E10+E41+E43+E45+E69+E72</f>
        <v>597904348.46000004</v>
      </c>
      <c r="F76" s="77">
        <f t="shared" si="5"/>
        <v>97.120909703170057</v>
      </c>
    </row>
    <row r="77" spans="1:6" ht="12.75" customHeight="1" x14ac:dyDescent="0.25">
      <c r="C77" s="83"/>
      <c r="D77" s="83"/>
      <c r="E77" s="83"/>
    </row>
  </sheetData>
  <autoFilter ref="A9:F77"/>
  <mergeCells count="1">
    <mergeCell ref="A5:F5"/>
  </mergeCells>
  <pageMargins left="1.1417322834645669" right="0.55118110236220474" top="0.59055118110236227" bottom="0.59055118110236227" header="0.51181102362204722" footer="0.51181102362204722"/>
  <pageSetup paperSize="9" scale="76"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74"/>
  <sheetViews>
    <sheetView showGridLines="0" workbookViewId="0">
      <selection activeCell="A5" sqref="A5:E5"/>
    </sheetView>
  </sheetViews>
  <sheetFormatPr defaultRowHeight="12.75" customHeight="1" outlineLevelRow="1" x14ac:dyDescent="0.25"/>
  <cols>
    <col min="1" max="1" width="49.140625" style="54" customWidth="1"/>
    <col min="2" max="4" width="15.42578125" style="54" customWidth="1"/>
    <col min="5" max="5" width="9.7109375" style="54" customWidth="1"/>
    <col min="6" max="6" width="9.140625" style="54" customWidth="1"/>
    <col min="7" max="8" width="9.140625" customWidth="1"/>
  </cols>
  <sheetData>
    <row r="1" spans="1:8" ht="15.75" x14ac:dyDescent="0.25">
      <c r="A1" s="48"/>
      <c r="B1" s="48"/>
      <c r="C1" s="48"/>
      <c r="D1" s="48"/>
      <c r="E1" s="58" t="s">
        <v>1591</v>
      </c>
      <c r="F1" s="48"/>
      <c r="G1" s="1"/>
      <c r="H1" s="1"/>
    </row>
    <row r="2" spans="1:8" ht="15.75" x14ac:dyDescent="0.25">
      <c r="A2" s="48"/>
      <c r="B2" s="48"/>
      <c r="C2" s="48"/>
      <c r="D2" s="48"/>
      <c r="E2" s="27" t="s">
        <v>1470</v>
      </c>
      <c r="F2" s="48"/>
      <c r="G2" s="1"/>
      <c r="H2" s="1"/>
    </row>
    <row r="3" spans="1:8" ht="15.75" x14ac:dyDescent="0.25">
      <c r="A3" s="48"/>
      <c r="B3" s="48"/>
      <c r="C3" s="48"/>
      <c r="D3" s="48"/>
      <c r="E3" s="58"/>
      <c r="F3" s="48"/>
      <c r="G3" s="1"/>
      <c r="H3" s="1"/>
    </row>
    <row r="4" spans="1:8" ht="15.75" x14ac:dyDescent="0.25">
      <c r="A4" s="50"/>
      <c r="B4" s="50"/>
      <c r="C4" s="50"/>
      <c r="D4" s="50"/>
      <c r="E4" s="50"/>
      <c r="F4" s="50"/>
      <c r="G4" s="2"/>
      <c r="H4" s="2"/>
    </row>
    <row r="5" spans="1:8" ht="40.5" customHeight="1" x14ac:dyDescent="0.25">
      <c r="A5" s="224" t="s">
        <v>1589</v>
      </c>
      <c r="B5" s="224"/>
      <c r="C5" s="224"/>
      <c r="D5" s="224"/>
      <c r="E5" s="224"/>
      <c r="F5" s="51"/>
      <c r="G5" s="2"/>
      <c r="H5" s="2"/>
    </row>
    <row r="6" spans="1:8" ht="15.75" x14ac:dyDescent="0.25">
      <c r="A6" s="48"/>
      <c r="B6" s="48"/>
      <c r="C6" s="48"/>
      <c r="D6" s="48"/>
      <c r="E6" s="48"/>
      <c r="F6" s="48"/>
      <c r="G6" s="1"/>
      <c r="H6" s="1"/>
    </row>
    <row r="7" spans="1:8" ht="15.75" x14ac:dyDescent="0.25">
      <c r="A7" s="52" t="s">
        <v>1</v>
      </c>
      <c r="B7" s="52"/>
      <c r="C7" s="52"/>
      <c r="D7" s="52"/>
      <c r="E7" s="52"/>
      <c r="F7" s="52"/>
      <c r="G7" s="1"/>
      <c r="H7" s="1"/>
    </row>
    <row r="8" spans="1:8" ht="87.75" customHeight="1" x14ac:dyDescent="0.25">
      <c r="A8" s="59" t="s">
        <v>1590</v>
      </c>
      <c r="B8" s="12" t="s">
        <v>1475</v>
      </c>
      <c r="C8" s="12" t="s">
        <v>1476</v>
      </c>
      <c r="D8" s="12" t="s">
        <v>1477</v>
      </c>
      <c r="E8" s="74" t="s">
        <v>1534</v>
      </c>
    </row>
    <row r="9" spans="1:8" ht="15.75" x14ac:dyDescent="0.25">
      <c r="A9" s="59" t="s">
        <v>3</v>
      </c>
      <c r="B9" s="59" t="s">
        <v>6</v>
      </c>
      <c r="C9" s="59" t="s">
        <v>9</v>
      </c>
      <c r="D9" s="59" t="s">
        <v>12</v>
      </c>
      <c r="E9" s="68">
        <v>5</v>
      </c>
    </row>
    <row r="10" spans="1:8" ht="31.5" x14ac:dyDescent="0.25">
      <c r="A10" s="84" t="s">
        <v>1468</v>
      </c>
      <c r="B10" s="62">
        <f>SUM(B11:B16)</f>
        <v>222180</v>
      </c>
      <c r="C10" s="62">
        <f t="shared" ref="C10:D10" si="0">SUM(C11:C16)</f>
        <v>1068218.79</v>
      </c>
      <c r="D10" s="62">
        <f t="shared" si="0"/>
        <v>1068218.79</v>
      </c>
      <c r="E10" s="82">
        <f>D10/C10*100</f>
        <v>100</v>
      </c>
    </row>
    <row r="11" spans="1:8" ht="141.75" outlineLevel="1" x14ac:dyDescent="0.25">
      <c r="A11" s="75" t="s">
        <v>310</v>
      </c>
      <c r="B11" s="63">
        <v>0</v>
      </c>
      <c r="C11" s="63">
        <v>258000</v>
      </c>
      <c r="D11" s="63">
        <v>258000</v>
      </c>
      <c r="E11" s="80">
        <f t="shared" ref="E11:E73" si="1">D11/C11*100</f>
        <v>100</v>
      </c>
    </row>
    <row r="12" spans="1:8" ht="189" outlineLevel="1" x14ac:dyDescent="0.25">
      <c r="A12" s="75" t="s">
        <v>260</v>
      </c>
      <c r="B12" s="63">
        <v>0</v>
      </c>
      <c r="C12" s="63">
        <v>536450</v>
      </c>
      <c r="D12" s="63">
        <v>536450</v>
      </c>
      <c r="E12" s="80">
        <f t="shared" si="1"/>
        <v>100</v>
      </c>
    </row>
    <row r="13" spans="1:8" ht="78.75" outlineLevel="1" x14ac:dyDescent="0.25">
      <c r="A13" s="61" t="s">
        <v>326</v>
      </c>
      <c r="B13" s="63">
        <v>213880</v>
      </c>
      <c r="C13" s="63">
        <v>248280</v>
      </c>
      <c r="D13" s="63">
        <v>248280</v>
      </c>
      <c r="E13" s="80">
        <f t="shared" si="1"/>
        <v>100</v>
      </c>
    </row>
    <row r="14" spans="1:8" ht="94.5" outlineLevel="1" x14ac:dyDescent="0.25">
      <c r="A14" s="61" t="s">
        <v>336</v>
      </c>
      <c r="B14" s="63">
        <v>8300</v>
      </c>
      <c r="C14" s="63">
        <v>9449</v>
      </c>
      <c r="D14" s="63">
        <v>9449</v>
      </c>
      <c r="E14" s="80">
        <f t="shared" si="1"/>
        <v>100</v>
      </c>
    </row>
    <row r="15" spans="1:8" ht="94.5" outlineLevel="1" x14ac:dyDescent="0.25">
      <c r="A15" s="61" t="s">
        <v>301</v>
      </c>
      <c r="B15" s="63">
        <v>0</v>
      </c>
      <c r="C15" s="63">
        <v>12389.79</v>
      </c>
      <c r="D15" s="63">
        <v>12389.79</v>
      </c>
      <c r="E15" s="80">
        <f t="shared" si="1"/>
        <v>100</v>
      </c>
    </row>
    <row r="16" spans="1:8" ht="78.75" outlineLevel="1" x14ac:dyDescent="0.25">
      <c r="A16" s="61" t="s">
        <v>234</v>
      </c>
      <c r="B16" s="63">
        <v>0</v>
      </c>
      <c r="C16" s="63">
        <v>3650</v>
      </c>
      <c r="D16" s="63">
        <v>3650</v>
      </c>
      <c r="E16" s="80">
        <f t="shared" si="1"/>
        <v>100</v>
      </c>
    </row>
    <row r="17" spans="1:5" ht="15.75" x14ac:dyDescent="0.25">
      <c r="A17" s="84" t="s">
        <v>1467</v>
      </c>
      <c r="B17" s="62">
        <f>SUM(B18:B23)</f>
        <v>545700</v>
      </c>
      <c r="C17" s="62">
        <f t="shared" ref="C17:D17" si="2">SUM(C18:C23)</f>
        <v>1809105.61</v>
      </c>
      <c r="D17" s="62">
        <f t="shared" si="2"/>
        <v>1809105.61</v>
      </c>
      <c r="E17" s="82">
        <f t="shared" si="1"/>
        <v>100</v>
      </c>
    </row>
    <row r="18" spans="1:5" ht="141.75" outlineLevel="1" x14ac:dyDescent="0.25">
      <c r="A18" s="75" t="s">
        <v>310</v>
      </c>
      <c r="B18" s="63">
        <v>0</v>
      </c>
      <c r="C18" s="63">
        <v>341300</v>
      </c>
      <c r="D18" s="63">
        <v>341300</v>
      </c>
      <c r="E18" s="80">
        <f t="shared" si="1"/>
        <v>100</v>
      </c>
    </row>
    <row r="19" spans="1:5" ht="189" outlineLevel="1" x14ac:dyDescent="0.25">
      <c r="A19" s="75" t="s">
        <v>260</v>
      </c>
      <c r="B19" s="63">
        <v>0</v>
      </c>
      <c r="C19" s="63">
        <v>767150</v>
      </c>
      <c r="D19" s="63">
        <v>767150</v>
      </c>
      <c r="E19" s="80">
        <f t="shared" si="1"/>
        <v>100</v>
      </c>
    </row>
    <row r="20" spans="1:5" ht="78.75" outlineLevel="1" x14ac:dyDescent="0.25">
      <c r="A20" s="61" t="s">
        <v>326</v>
      </c>
      <c r="B20" s="63">
        <v>534700</v>
      </c>
      <c r="C20" s="63">
        <v>620715</v>
      </c>
      <c r="D20" s="63">
        <v>620715</v>
      </c>
      <c r="E20" s="80">
        <f t="shared" si="1"/>
        <v>100</v>
      </c>
    </row>
    <row r="21" spans="1:5" ht="94.5" outlineLevel="1" x14ac:dyDescent="0.25">
      <c r="A21" s="61" t="s">
        <v>336</v>
      </c>
      <c r="B21" s="63">
        <v>11000</v>
      </c>
      <c r="C21" s="63">
        <v>12522</v>
      </c>
      <c r="D21" s="63">
        <v>12522</v>
      </c>
      <c r="E21" s="80">
        <f t="shared" si="1"/>
        <v>100</v>
      </c>
    </row>
    <row r="22" spans="1:5" ht="94.5" outlineLevel="1" x14ac:dyDescent="0.25">
      <c r="A22" s="61" t="s">
        <v>301</v>
      </c>
      <c r="B22" s="63">
        <v>0</v>
      </c>
      <c r="C22" s="63">
        <v>8818.61</v>
      </c>
      <c r="D22" s="63">
        <v>8818.61</v>
      </c>
      <c r="E22" s="80">
        <f t="shared" si="1"/>
        <v>100</v>
      </c>
    </row>
    <row r="23" spans="1:5" ht="78.75" outlineLevel="1" x14ac:dyDescent="0.25">
      <c r="A23" s="61" t="s">
        <v>234</v>
      </c>
      <c r="B23" s="63">
        <v>0</v>
      </c>
      <c r="C23" s="63">
        <v>58600</v>
      </c>
      <c r="D23" s="63">
        <v>58600</v>
      </c>
      <c r="E23" s="80">
        <f t="shared" si="1"/>
        <v>100</v>
      </c>
    </row>
    <row r="24" spans="1:5" ht="31.5" x14ac:dyDescent="0.25">
      <c r="A24" s="84" t="s">
        <v>1466</v>
      </c>
      <c r="B24" s="62">
        <f>SUM(B25:B30)</f>
        <v>546400</v>
      </c>
      <c r="C24" s="62">
        <f t="shared" ref="C24:D24" si="3">SUM(C25:C30)</f>
        <v>2187224.5499999998</v>
      </c>
      <c r="D24" s="62">
        <f t="shared" si="3"/>
        <v>2187224.5499999998</v>
      </c>
      <c r="E24" s="82">
        <f t="shared" si="1"/>
        <v>100</v>
      </c>
    </row>
    <row r="25" spans="1:5" ht="141.75" outlineLevel="1" x14ac:dyDescent="0.25">
      <c r="A25" s="75" t="s">
        <v>310</v>
      </c>
      <c r="B25" s="63">
        <v>0</v>
      </c>
      <c r="C25" s="63">
        <v>362300</v>
      </c>
      <c r="D25" s="63">
        <v>362300</v>
      </c>
      <c r="E25" s="80">
        <f t="shared" si="1"/>
        <v>100</v>
      </c>
    </row>
    <row r="26" spans="1:5" ht="189" outlineLevel="1" x14ac:dyDescent="0.25">
      <c r="A26" s="75" t="s">
        <v>260</v>
      </c>
      <c r="B26" s="63">
        <v>0</v>
      </c>
      <c r="C26" s="63">
        <v>1095750</v>
      </c>
      <c r="D26" s="63">
        <v>1095750</v>
      </c>
      <c r="E26" s="80">
        <f t="shared" si="1"/>
        <v>100</v>
      </c>
    </row>
    <row r="27" spans="1:5" ht="78.75" outlineLevel="1" x14ac:dyDescent="0.25">
      <c r="A27" s="61" t="s">
        <v>326</v>
      </c>
      <c r="B27" s="63">
        <v>534700</v>
      </c>
      <c r="C27" s="63">
        <v>620715</v>
      </c>
      <c r="D27" s="63">
        <v>620715</v>
      </c>
      <c r="E27" s="80">
        <f t="shared" si="1"/>
        <v>100</v>
      </c>
    </row>
    <row r="28" spans="1:5" ht="94.5" outlineLevel="1" x14ac:dyDescent="0.25">
      <c r="A28" s="61" t="s">
        <v>336</v>
      </c>
      <c r="B28" s="63">
        <v>11700</v>
      </c>
      <c r="C28" s="63">
        <v>13319</v>
      </c>
      <c r="D28" s="63">
        <v>13319</v>
      </c>
      <c r="E28" s="80">
        <f t="shared" si="1"/>
        <v>100</v>
      </c>
    </row>
    <row r="29" spans="1:5" ht="94.5" outlineLevel="1" x14ac:dyDescent="0.25">
      <c r="A29" s="61" t="s">
        <v>301</v>
      </c>
      <c r="B29" s="63">
        <v>0</v>
      </c>
      <c r="C29" s="63">
        <v>36440.550000000003</v>
      </c>
      <c r="D29" s="63">
        <v>36440.550000000003</v>
      </c>
      <c r="E29" s="80">
        <f t="shared" si="1"/>
        <v>100</v>
      </c>
    </row>
    <row r="30" spans="1:5" ht="78.75" outlineLevel="1" x14ac:dyDescent="0.25">
      <c r="A30" s="61" t="s">
        <v>234</v>
      </c>
      <c r="B30" s="63">
        <v>0</v>
      </c>
      <c r="C30" s="63">
        <v>58700</v>
      </c>
      <c r="D30" s="63">
        <v>58700</v>
      </c>
      <c r="E30" s="80">
        <f t="shared" si="1"/>
        <v>100</v>
      </c>
    </row>
    <row r="31" spans="1:5" ht="31.5" x14ac:dyDescent="0.25">
      <c r="A31" s="84" t="s">
        <v>1465</v>
      </c>
      <c r="B31" s="62">
        <f>SUM(B32:B38)</f>
        <v>135880</v>
      </c>
      <c r="C31" s="62">
        <f t="shared" ref="C31:D31" si="4">SUM(C32:C38)</f>
        <v>1243599.19</v>
      </c>
      <c r="D31" s="62">
        <f t="shared" si="4"/>
        <v>1243599.19</v>
      </c>
      <c r="E31" s="82">
        <f t="shared" si="1"/>
        <v>100</v>
      </c>
    </row>
    <row r="32" spans="1:5" ht="141.75" outlineLevel="1" x14ac:dyDescent="0.25">
      <c r="A32" s="75" t="s">
        <v>310</v>
      </c>
      <c r="B32" s="63">
        <v>0</v>
      </c>
      <c r="C32" s="63">
        <v>69500</v>
      </c>
      <c r="D32" s="63">
        <v>69500</v>
      </c>
      <c r="E32" s="80">
        <f t="shared" si="1"/>
        <v>100</v>
      </c>
    </row>
    <row r="33" spans="1:5" ht="189" outlineLevel="1" x14ac:dyDescent="0.25">
      <c r="A33" s="75" t="s">
        <v>260</v>
      </c>
      <c r="B33" s="63">
        <v>0</v>
      </c>
      <c r="C33" s="63">
        <v>935750</v>
      </c>
      <c r="D33" s="63">
        <v>935750</v>
      </c>
      <c r="E33" s="80">
        <f t="shared" si="1"/>
        <v>100</v>
      </c>
    </row>
    <row r="34" spans="1:5" ht="78.75" outlineLevel="1" x14ac:dyDescent="0.25">
      <c r="A34" s="61" t="s">
        <v>326</v>
      </c>
      <c r="B34" s="63">
        <v>133680</v>
      </c>
      <c r="C34" s="63">
        <v>155190</v>
      </c>
      <c r="D34" s="63">
        <v>155190</v>
      </c>
      <c r="E34" s="80">
        <f t="shared" si="1"/>
        <v>100</v>
      </c>
    </row>
    <row r="35" spans="1:5" ht="94.5" outlineLevel="1" x14ac:dyDescent="0.25">
      <c r="A35" s="61" t="s">
        <v>239</v>
      </c>
      <c r="B35" s="63">
        <v>0</v>
      </c>
      <c r="C35" s="63">
        <v>30000</v>
      </c>
      <c r="D35" s="63">
        <v>30000</v>
      </c>
      <c r="E35" s="80">
        <f t="shared" si="1"/>
        <v>100</v>
      </c>
    </row>
    <row r="36" spans="1:5" ht="94.5" outlineLevel="1" x14ac:dyDescent="0.25">
      <c r="A36" s="61" t="s">
        <v>336</v>
      </c>
      <c r="B36" s="63">
        <v>2200</v>
      </c>
      <c r="C36" s="63">
        <v>2505</v>
      </c>
      <c r="D36" s="63">
        <v>2505</v>
      </c>
      <c r="E36" s="80">
        <f t="shared" si="1"/>
        <v>100</v>
      </c>
    </row>
    <row r="37" spans="1:5" ht="94.5" outlineLevel="1" x14ac:dyDescent="0.25">
      <c r="A37" s="61" t="s">
        <v>301</v>
      </c>
      <c r="B37" s="63">
        <v>0</v>
      </c>
      <c r="C37" s="63">
        <v>12754.19</v>
      </c>
      <c r="D37" s="63">
        <v>12754.19</v>
      </c>
      <c r="E37" s="80">
        <f t="shared" si="1"/>
        <v>100</v>
      </c>
    </row>
    <row r="38" spans="1:5" ht="78.75" outlineLevel="1" x14ac:dyDescent="0.25">
      <c r="A38" s="61" t="s">
        <v>234</v>
      </c>
      <c r="B38" s="63">
        <v>0</v>
      </c>
      <c r="C38" s="63">
        <v>37900</v>
      </c>
      <c r="D38" s="63">
        <v>37900</v>
      </c>
      <c r="E38" s="80">
        <f t="shared" si="1"/>
        <v>100</v>
      </c>
    </row>
    <row r="39" spans="1:5" ht="31.5" x14ac:dyDescent="0.25">
      <c r="A39" s="84" t="s">
        <v>1464</v>
      </c>
      <c r="B39" s="62">
        <f>SUM(B40:B45)</f>
        <v>550000</v>
      </c>
      <c r="C39" s="62">
        <f t="shared" ref="C39:D39" si="5">SUM(C40:C45)</f>
        <v>1710064.17</v>
      </c>
      <c r="D39" s="62">
        <f t="shared" si="5"/>
        <v>1710064.17</v>
      </c>
      <c r="E39" s="82">
        <f t="shared" si="1"/>
        <v>100</v>
      </c>
    </row>
    <row r="40" spans="1:5" ht="141.75" outlineLevel="1" x14ac:dyDescent="0.25">
      <c r="A40" s="75" t="s">
        <v>310</v>
      </c>
      <c r="B40" s="63">
        <v>0</v>
      </c>
      <c r="C40" s="63">
        <v>473500</v>
      </c>
      <c r="D40" s="63">
        <v>473500</v>
      </c>
      <c r="E40" s="80">
        <f t="shared" si="1"/>
        <v>100</v>
      </c>
    </row>
    <row r="41" spans="1:5" ht="189" outlineLevel="1" x14ac:dyDescent="0.25">
      <c r="A41" s="75" t="s">
        <v>260</v>
      </c>
      <c r="B41" s="63">
        <v>0</v>
      </c>
      <c r="C41" s="63">
        <v>562300</v>
      </c>
      <c r="D41" s="63">
        <v>562300</v>
      </c>
      <c r="E41" s="80">
        <f t="shared" si="1"/>
        <v>100</v>
      </c>
    </row>
    <row r="42" spans="1:5" ht="78.75" outlineLevel="1" x14ac:dyDescent="0.25">
      <c r="A42" s="61" t="s">
        <v>326</v>
      </c>
      <c r="B42" s="63">
        <v>534700</v>
      </c>
      <c r="C42" s="63">
        <v>620715</v>
      </c>
      <c r="D42" s="63">
        <v>620715</v>
      </c>
      <c r="E42" s="80">
        <f t="shared" si="1"/>
        <v>100</v>
      </c>
    </row>
    <row r="43" spans="1:5" ht="94.5" outlineLevel="1" x14ac:dyDescent="0.25">
      <c r="A43" s="61" t="s">
        <v>336</v>
      </c>
      <c r="B43" s="63">
        <v>15300</v>
      </c>
      <c r="C43" s="63">
        <v>17417</v>
      </c>
      <c r="D43" s="63">
        <v>17417</v>
      </c>
      <c r="E43" s="80">
        <f t="shared" si="1"/>
        <v>100</v>
      </c>
    </row>
    <row r="44" spans="1:5" ht="94.5" outlineLevel="1" x14ac:dyDescent="0.25">
      <c r="A44" s="61" t="s">
        <v>301</v>
      </c>
      <c r="B44" s="63">
        <v>0</v>
      </c>
      <c r="C44" s="63">
        <v>10932.17</v>
      </c>
      <c r="D44" s="63">
        <v>10932.17</v>
      </c>
      <c r="E44" s="80">
        <f t="shared" si="1"/>
        <v>100</v>
      </c>
    </row>
    <row r="45" spans="1:5" ht="78.75" outlineLevel="1" x14ac:dyDescent="0.25">
      <c r="A45" s="61" t="s">
        <v>234</v>
      </c>
      <c r="B45" s="63">
        <v>0</v>
      </c>
      <c r="C45" s="63">
        <v>25200</v>
      </c>
      <c r="D45" s="63">
        <v>25200</v>
      </c>
      <c r="E45" s="80">
        <f t="shared" si="1"/>
        <v>100</v>
      </c>
    </row>
    <row r="46" spans="1:5" ht="31.5" x14ac:dyDescent="0.25">
      <c r="A46" s="84" t="s">
        <v>1463</v>
      </c>
      <c r="B46" s="62">
        <f>SUM(B47:B51)</f>
        <v>546300</v>
      </c>
      <c r="C46" s="62">
        <f t="shared" ref="C46:D46" si="6">SUM(C47:C51)</f>
        <v>1514002.85</v>
      </c>
      <c r="D46" s="62">
        <f t="shared" si="6"/>
        <v>1514002.85</v>
      </c>
      <c r="E46" s="82">
        <f t="shared" si="1"/>
        <v>100</v>
      </c>
    </row>
    <row r="47" spans="1:5" ht="141.75" outlineLevel="1" x14ac:dyDescent="0.25">
      <c r="A47" s="75" t="s">
        <v>310</v>
      </c>
      <c r="B47" s="63">
        <v>0</v>
      </c>
      <c r="C47" s="63">
        <v>359700</v>
      </c>
      <c r="D47" s="63">
        <v>359700</v>
      </c>
      <c r="E47" s="80">
        <f t="shared" si="1"/>
        <v>100</v>
      </c>
    </row>
    <row r="48" spans="1:5" ht="189" outlineLevel="1" x14ac:dyDescent="0.25">
      <c r="A48" s="75" t="s">
        <v>260</v>
      </c>
      <c r="B48" s="63">
        <v>0</v>
      </c>
      <c r="C48" s="63">
        <v>463900</v>
      </c>
      <c r="D48" s="63">
        <v>463900</v>
      </c>
      <c r="E48" s="80">
        <f t="shared" si="1"/>
        <v>100</v>
      </c>
    </row>
    <row r="49" spans="1:5" ht="78.75" outlineLevel="1" x14ac:dyDescent="0.25">
      <c r="A49" s="61" t="s">
        <v>326</v>
      </c>
      <c r="B49" s="63">
        <v>534700</v>
      </c>
      <c r="C49" s="63">
        <v>620715</v>
      </c>
      <c r="D49" s="63">
        <v>620715</v>
      </c>
      <c r="E49" s="80">
        <f t="shared" si="1"/>
        <v>100</v>
      </c>
    </row>
    <row r="50" spans="1:5" ht="94.5" outlineLevel="1" x14ac:dyDescent="0.25">
      <c r="A50" s="61" t="s">
        <v>336</v>
      </c>
      <c r="B50" s="63">
        <v>11600</v>
      </c>
      <c r="C50" s="63">
        <v>13205</v>
      </c>
      <c r="D50" s="63">
        <v>13205</v>
      </c>
      <c r="E50" s="80">
        <f t="shared" si="1"/>
        <v>100</v>
      </c>
    </row>
    <row r="51" spans="1:5" ht="94.5" outlineLevel="1" x14ac:dyDescent="0.25">
      <c r="A51" s="61" t="s">
        <v>301</v>
      </c>
      <c r="B51" s="63">
        <v>0</v>
      </c>
      <c r="C51" s="63">
        <v>56482.85</v>
      </c>
      <c r="D51" s="63">
        <v>56482.85</v>
      </c>
      <c r="E51" s="80">
        <f t="shared" si="1"/>
        <v>100</v>
      </c>
    </row>
    <row r="52" spans="1:5" ht="31.5" x14ac:dyDescent="0.25">
      <c r="A52" s="84" t="s">
        <v>1462</v>
      </c>
      <c r="B52" s="62">
        <f>SUM(B53:B58)</f>
        <v>221580</v>
      </c>
      <c r="C52" s="62">
        <f t="shared" ref="C52:D52" si="7">SUM(C53:C58)</f>
        <v>1349324.74</v>
      </c>
      <c r="D52" s="62">
        <f t="shared" si="7"/>
        <v>1349324.74</v>
      </c>
      <c r="E52" s="82">
        <f t="shared" si="1"/>
        <v>100</v>
      </c>
    </row>
    <row r="53" spans="1:5" ht="141.75" outlineLevel="1" x14ac:dyDescent="0.25">
      <c r="A53" s="75" t="s">
        <v>310</v>
      </c>
      <c r="B53" s="63">
        <v>0</v>
      </c>
      <c r="C53" s="63">
        <v>236900</v>
      </c>
      <c r="D53" s="63">
        <v>236900</v>
      </c>
      <c r="E53" s="80">
        <f t="shared" si="1"/>
        <v>100</v>
      </c>
    </row>
    <row r="54" spans="1:5" ht="189" outlineLevel="1" x14ac:dyDescent="0.25">
      <c r="A54" s="75" t="s">
        <v>260</v>
      </c>
      <c r="B54" s="63">
        <v>0</v>
      </c>
      <c r="C54" s="63">
        <v>823450</v>
      </c>
      <c r="D54" s="63">
        <v>823450</v>
      </c>
      <c r="E54" s="80">
        <f t="shared" si="1"/>
        <v>100</v>
      </c>
    </row>
    <row r="55" spans="1:5" ht="78.75" outlineLevel="1" x14ac:dyDescent="0.25">
      <c r="A55" s="61" t="s">
        <v>326</v>
      </c>
      <c r="B55" s="63">
        <v>213880</v>
      </c>
      <c r="C55" s="63">
        <v>248280</v>
      </c>
      <c r="D55" s="63">
        <v>248280</v>
      </c>
      <c r="E55" s="80">
        <f t="shared" si="1"/>
        <v>100</v>
      </c>
    </row>
    <row r="56" spans="1:5" ht="94.5" outlineLevel="1" x14ac:dyDescent="0.25">
      <c r="A56" s="61" t="s">
        <v>336</v>
      </c>
      <c r="B56" s="63">
        <v>7700</v>
      </c>
      <c r="C56" s="63">
        <v>8766</v>
      </c>
      <c r="D56" s="63">
        <v>8766</v>
      </c>
      <c r="E56" s="80">
        <f t="shared" si="1"/>
        <v>100</v>
      </c>
    </row>
    <row r="57" spans="1:5" ht="94.5" outlineLevel="1" x14ac:dyDescent="0.25">
      <c r="A57" s="61" t="s">
        <v>301</v>
      </c>
      <c r="B57" s="63">
        <v>0</v>
      </c>
      <c r="C57" s="63">
        <v>22228.74</v>
      </c>
      <c r="D57" s="63">
        <v>22228.74</v>
      </c>
      <c r="E57" s="80">
        <f t="shared" si="1"/>
        <v>100</v>
      </c>
    </row>
    <row r="58" spans="1:5" ht="78.75" outlineLevel="1" x14ac:dyDescent="0.25">
      <c r="A58" s="61" t="s">
        <v>234</v>
      </c>
      <c r="B58" s="63">
        <v>0</v>
      </c>
      <c r="C58" s="63">
        <v>9700</v>
      </c>
      <c r="D58" s="63">
        <v>9700</v>
      </c>
      <c r="E58" s="80">
        <f t="shared" si="1"/>
        <v>100</v>
      </c>
    </row>
    <row r="59" spans="1:5" ht="31.5" x14ac:dyDescent="0.25">
      <c r="A59" s="84" t="s">
        <v>1461</v>
      </c>
      <c r="B59" s="62">
        <f>SUM(B60:B65)</f>
        <v>543400</v>
      </c>
      <c r="C59" s="62">
        <f t="shared" ref="C59:D59" si="8">SUM(C60:C65)</f>
        <v>2006271.4</v>
      </c>
      <c r="D59" s="62">
        <f t="shared" si="8"/>
        <v>2006271.4</v>
      </c>
      <c r="E59" s="82">
        <f t="shared" si="1"/>
        <v>100</v>
      </c>
    </row>
    <row r="60" spans="1:5" ht="141.75" outlineLevel="1" x14ac:dyDescent="0.25">
      <c r="A60" s="75" t="s">
        <v>310</v>
      </c>
      <c r="B60" s="63">
        <v>0</v>
      </c>
      <c r="C60" s="63">
        <v>268800</v>
      </c>
      <c r="D60" s="63">
        <v>268800</v>
      </c>
      <c r="E60" s="80">
        <f t="shared" si="1"/>
        <v>100</v>
      </c>
    </row>
    <row r="61" spans="1:5" ht="189" outlineLevel="1" x14ac:dyDescent="0.25">
      <c r="A61" s="75" t="s">
        <v>260</v>
      </c>
      <c r="B61" s="63">
        <v>0</v>
      </c>
      <c r="C61" s="63">
        <v>954650</v>
      </c>
      <c r="D61" s="63">
        <v>954650</v>
      </c>
      <c r="E61" s="80">
        <f t="shared" si="1"/>
        <v>100</v>
      </c>
    </row>
    <row r="62" spans="1:5" ht="78.75" outlineLevel="1" x14ac:dyDescent="0.25">
      <c r="A62" s="61" t="s">
        <v>326</v>
      </c>
      <c r="B62" s="63">
        <v>534700</v>
      </c>
      <c r="C62" s="63">
        <v>620715</v>
      </c>
      <c r="D62" s="63">
        <v>620715</v>
      </c>
      <c r="E62" s="80">
        <f t="shared" si="1"/>
        <v>100</v>
      </c>
    </row>
    <row r="63" spans="1:5" ht="94.5" outlineLevel="1" x14ac:dyDescent="0.25">
      <c r="A63" s="61" t="s">
        <v>336</v>
      </c>
      <c r="B63" s="63">
        <v>8700</v>
      </c>
      <c r="C63" s="63">
        <v>9904</v>
      </c>
      <c r="D63" s="63">
        <v>9904</v>
      </c>
      <c r="E63" s="80">
        <f t="shared" si="1"/>
        <v>100</v>
      </c>
    </row>
    <row r="64" spans="1:5" ht="94.5" outlineLevel="1" x14ac:dyDescent="0.25">
      <c r="A64" s="61" t="s">
        <v>301</v>
      </c>
      <c r="B64" s="63">
        <v>0</v>
      </c>
      <c r="C64" s="63">
        <v>39902.400000000001</v>
      </c>
      <c r="D64" s="63">
        <v>39902.400000000001</v>
      </c>
      <c r="E64" s="80">
        <f t="shared" si="1"/>
        <v>100</v>
      </c>
    </row>
    <row r="65" spans="1:5" ht="78.75" outlineLevel="1" x14ac:dyDescent="0.25">
      <c r="A65" s="61" t="s">
        <v>234</v>
      </c>
      <c r="B65" s="63">
        <v>0</v>
      </c>
      <c r="C65" s="63">
        <v>112300</v>
      </c>
      <c r="D65" s="63">
        <v>112300</v>
      </c>
      <c r="E65" s="80">
        <f t="shared" si="1"/>
        <v>100</v>
      </c>
    </row>
    <row r="66" spans="1:5" ht="31.5" x14ac:dyDescent="0.25">
      <c r="A66" s="84" t="s">
        <v>1460</v>
      </c>
      <c r="B66" s="62">
        <f>SUM(B67:B72)</f>
        <v>193760</v>
      </c>
      <c r="C66" s="62">
        <f t="shared" ref="C66:D66" si="9">SUM(C67:C72)</f>
        <v>1479700.58</v>
      </c>
      <c r="D66" s="62">
        <f t="shared" si="9"/>
        <v>1479700.58</v>
      </c>
      <c r="E66" s="82">
        <f t="shared" si="1"/>
        <v>100</v>
      </c>
    </row>
    <row r="67" spans="1:5" ht="141.75" outlineLevel="1" x14ac:dyDescent="0.25">
      <c r="A67" s="75" t="s">
        <v>310</v>
      </c>
      <c r="B67" s="63">
        <v>0</v>
      </c>
      <c r="C67" s="63">
        <v>204700</v>
      </c>
      <c r="D67" s="63">
        <v>204700</v>
      </c>
      <c r="E67" s="80">
        <f t="shared" si="1"/>
        <v>100</v>
      </c>
    </row>
    <row r="68" spans="1:5" ht="189" outlineLevel="1" x14ac:dyDescent="0.25">
      <c r="A68" s="75" t="s">
        <v>260</v>
      </c>
      <c r="B68" s="63">
        <v>0</v>
      </c>
      <c r="C68" s="63">
        <v>992250</v>
      </c>
      <c r="D68" s="63">
        <v>992250</v>
      </c>
      <c r="E68" s="80">
        <f t="shared" si="1"/>
        <v>100</v>
      </c>
    </row>
    <row r="69" spans="1:5" ht="78.75" outlineLevel="1" x14ac:dyDescent="0.25">
      <c r="A69" s="61" t="s">
        <v>326</v>
      </c>
      <c r="B69" s="63">
        <v>187160</v>
      </c>
      <c r="C69" s="63">
        <v>217275</v>
      </c>
      <c r="D69" s="63">
        <v>217275</v>
      </c>
      <c r="E69" s="80">
        <f t="shared" si="1"/>
        <v>100</v>
      </c>
    </row>
    <row r="70" spans="1:5" ht="94.5" outlineLevel="1" x14ac:dyDescent="0.25">
      <c r="A70" s="61" t="s">
        <v>336</v>
      </c>
      <c r="B70" s="63">
        <v>6600</v>
      </c>
      <c r="C70" s="63">
        <v>7513</v>
      </c>
      <c r="D70" s="63">
        <v>7513</v>
      </c>
      <c r="E70" s="80">
        <f t="shared" si="1"/>
        <v>100</v>
      </c>
    </row>
    <row r="71" spans="1:5" ht="94.5" outlineLevel="1" x14ac:dyDescent="0.25">
      <c r="A71" s="61" t="s">
        <v>301</v>
      </c>
      <c r="B71" s="63">
        <v>0</v>
      </c>
      <c r="C71" s="63">
        <v>38262.58</v>
      </c>
      <c r="D71" s="63">
        <v>38262.58</v>
      </c>
      <c r="E71" s="80">
        <f t="shared" si="1"/>
        <v>100</v>
      </c>
    </row>
    <row r="72" spans="1:5" ht="78.75" outlineLevel="1" x14ac:dyDescent="0.25">
      <c r="A72" s="61" t="s">
        <v>234</v>
      </c>
      <c r="B72" s="63">
        <v>0</v>
      </c>
      <c r="C72" s="63">
        <v>19700</v>
      </c>
      <c r="D72" s="63">
        <v>19700</v>
      </c>
      <c r="E72" s="80">
        <f t="shared" si="1"/>
        <v>100</v>
      </c>
    </row>
    <row r="73" spans="1:5" ht="15.75" x14ac:dyDescent="0.25">
      <c r="A73" s="81" t="s">
        <v>144</v>
      </c>
      <c r="B73" s="66">
        <f>B10+B17+B24+B31+B39+B46+B52+B59+B66</f>
        <v>3505200</v>
      </c>
      <c r="C73" s="66">
        <f t="shared" ref="C73:D73" si="10">C10+C17+C24+C31+C39+C46+C52+C59+C66</f>
        <v>14367511.880000001</v>
      </c>
      <c r="D73" s="66">
        <f t="shared" si="10"/>
        <v>14367511.880000001</v>
      </c>
      <c r="E73" s="82">
        <f t="shared" si="1"/>
        <v>100</v>
      </c>
    </row>
    <row r="74" spans="1:5" ht="12.75" customHeight="1" x14ac:dyDescent="0.25">
      <c r="B74" s="83"/>
      <c r="C74" s="83"/>
      <c r="D74" s="83"/>
    </row>
  </sheetData>
  <autoFilter ref="A9:E73"/>
  <mergeCells count="1">
    <mergeCell ref="A5:E5"/>
  </mergeCells>
  <pageMargins left="1.1417322834645669" right="0.55118110236220474" top="0.59055118110236227" bottom="0.59055118110236227" header="0.51181102362204722" footer="0.51181102362204722"/>
  <pageSetup paperSize="9" scale="81"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workbookViewId="0">
      <selection activeCell="J11" sqref="J11"/>
    </sheetView>
  </sheetViews>
  <sheetFormatPr defaultRowHeight="15.75" x14ac:dyDescent="0.25"/>
  <cols>
    <col min="1" max="1" width="7.140625" style="23" customWidth="1"/>
    <col min="2" max="2" width="56.42578125" style="23" customWidth="1"/>
    <col min="3" max="3" width="16.28515625" style="23" customWidth="1"/>
    <col min="4" max="4" width="15.7109375" style="23" bestFit="1" customWidth="1"/>
    <col min="5" max="5" width="17.140625" style="23" customWidth="1"/>
    <col min="6" max="6" width="13.85546875" style="29" customWidth="1"/>
    <col min="7" max="7" width="9.140625" style="25"/>
    <col min="8" max="8" width="10" style="25" bestFit="1" customWidth="1"/>
    <col min="9" max="256" width="9.140625" style="25"/>
    <col min="257" max="257" width="7.140625" style="25" customWidth="1"/>
    <col min="258" max="258" width="56.42578125" style="25" customWidth="1"/>
    <col min="259" max="259" width="16.28515625" style="25" customWidth="1"/>
    <col min="260" max="261" width="15.7109375" style="25" bestFit="1" customWidth="1"/>
    <col min="262" max="262" width="13.85546875" style="25" customWidth="1"/>
    <col min="263" max="263" width="9.140625" style="25"/>
    <col min="264" max="264" width="10" style="25" bestFit="1" customWidth="1"/>
    <col min="265" max="512" width="9.140625" style="25"/>
    <col min="513" max="513" width="7.140625" style="25" customWidth="1"/>
    <col min="514" max="514" width="56.42578125" style="25" customWidth="1"/>
    <col min="515" max="515" width="16.28515625" style="25" customWidth="1"/>
    <col min="516" max="517" width="15.7109375" style="25" bestFit="1" customWidth="1"/>
    <col min="518" max="518" width="13.85546875" style="25" customWidth="1"/>
    <col min="519" max="519" width="9.140625" style="25"/>
    <col min="520" max="520" width="10" style="25" bestFit="1" customWidth="1"/>
    <col min="521" max="768" width="9.140625" style="25"/>
    <col min="769" max="769" width="7.140625" style="25" customWidth="1"/>
    <col min="770" max="770" width="56.42578125" style="25" customWidth="1"/>
    <col min="771" max="771" width="16.28515625" style="25" customWidth="1"/>
    <col min="772" max="773" width="15.7109375" style="25" bestFit="1" customWidth="1"/>
    <col min="774" max="774" width="13.85546875" style="25" customWidth="1"/>
    <col min="775" max="775" width="9.140625" style="25"/>
    <col min="776" max="776" width="10" style="25" bestFit="1" customWidth="1"/>
    <col min="777" max="1024" width="9.140625" style="25"/>
    <col min="1025" max="1025" width="7.140625" style="25" customWidth="1"/>
    <col min="1026" max="1026" width="56.42578125" style="25" customWidth="1"/>
    <col min="1027" max="1027" width="16.28515625" style="25" customWidth="1"/>
    <col min="1028" max="1029" width="15.7109375" style="25" bestFit="1" customWidth="1"/>
    <col min="1030" max="1030" width="13.85546875" style="25" customWidth="1"/>
    <col min="1031" max="1031" width="9.140625" style="25"/>
    <col min="1032" max="1032" width="10" style="25" bestFit="1" customWidth="1"/>
    <col min="1033" max="1280" width="9.140625" style="25"/>
    <col min="1281" max="1281" width="7.140625" style="25" customWidth="1"/>
    <col min="1282" max="1282" width="56.42578125" style="25" customWidth="1"/>
    <col min="1283" max="1283" width="16.28515625" style="25" customWidth="1"/>
    <col min="1284" max="1285" width="15.7109375" style="25" bestFit="1" customWidth="1"/>
    <col min="1286" max="1286" width="13.85546875" style="25" customWidth="1"/>
    <col min="1287" max="1287" width="9.140625" style="25"/>
    <col min="1288" max="1288" width="10" style="25" bestFit="1" customWidth="1"/>
    <col min="1289" max="1536" width="9.140625" style="25"/>
    <col min="1537" max="1537" width="7.140625" style="25" customWidth="1"/>
    <col min="1538" max="1538" width="56.42578125" style="25" customWidth="1"/>
    <col min="1539" max="1539" width="16.28515625" style="25" customWidth="1"/>
    <col min="1540" max="1541" width="15.7109375" style="25" bestFit="1" customWidth="1"/>
    <col min="1542" max="1542" width="13.85546875" style="25" customWidth="1"/>
    <col min="1543" max="1543" width="9.140625" style="25"/>
    <col min="1544" max="1544" width="10" style="25" bestFit="1" customWidth="1"/>
    <col min="1545" max="1792" width="9.140625" style="25"/>
    <col min="1793" max="1793" width="7.140625" style="25" customWidth="1"/>
    <col min="1794" max="1794" width="56.42578125" style="25" customWidth="1"/>
    <col min="1795" max="1795" width="16.28515625" style="25" customWidth="1"/>
    <col min="1796" max="1797" width="15.7109375" style="25" bestFit="1" customWidth="1"/>
    <col min="1798" max="1798" width="13.85546875" style="25" customWidth="1"/>
    <col min="1799" max="1799" width="9.140625" style="25"/>
    <col min="1800" max="1800" width="10" style="25" bestFit="1" customWidth="1"/>
    <col min="1801" max="2048" width="9.140625" style="25"/>
    <col min="2049" max="2049" width="7.140625" style="25" customWidth="1"/>
    <col min="2050" max="2050" width="56.42578125" style="25" customWidth="1"/>
    <col min="2051" max="2051" width="16.28515625" style="25" customWidth="1"/>
    <col min="2052" max="2053" width="15.7109375" style="25" bestFit="1" customWidth="1"/>
    <col min="2054" max="2054" width="13.85546875" style="25" customWidth="1"/>
    <col min="2055" max="2055" width="9.140625" style="25"/>
    <col min="2056" max="2056" width="10" style="25" bestFit="1" customWidth="1"/>
    <col min="2057" max="2304" width="9.140625" style="25"/>
    <col min="2305" max="2305" width="7.140625" style="25" customWidth="1"/>
    <col min="2306" max="2306" width="56.42578125" style="25" customWidth="1"/>
    <col min="2307" max="2307" width="16.28515625" style="25" customWidth="1"/>
    <col min="2308" max="2309" width="15.7109375" style="25" bestFit="1" customWidth="1"/>
    <col min="2310" max="2310" width="13.85546875" style="25" customWidth="1"/>
    <col min="2311" max="2311" width="9.140625" style="25"/>
    <col min="2312" max="2312" width="10" style="25" bestFit="1" customWidth="1"/>
    <col min="2313" max="2560" width="9.140625" style="25"/>
    <col min="2561" max="2561" width="7.140625" style="25" customWidth="1"/>
    <col min="2562" max="2562" width="56.42578125" style="25" customWidth="1"/>
    <col min="2563" max="2563" width="16.28515625" style="25" customWidth="1"/>
    <col min="2564" max="2565" width="15.7109375" style="25" bestFit="1" customWidth="1"/>
    <col min="2566" max="2566" width="13.85546875" style="25" customWidth="1"/>
    <col min="2567" max="2567" width="9.140625" style="25"/>
    <col min="2568" max="2568" width="10" style="25" bestFit="1" customWidth="1"/>
    <col min="2569" max="2816" width="9.140625" style="25"/>
    <col min="2817" max="2817" width="7.140625" style="25" customWidth="1"/>
    <col min="2818" max="2818" width="56.42578125" style="25" customWidth="1"/>
    <col min="2819" max="2819" width="16.28515625" style="25" customWidth="1"/>
    <col min="2820" max="2821" width="15.7109375" style="25" bestFit="1" customWidth="1"/>
    <col min="2822" max="2822" width="13.85546875" style="25" customWidth="1"/>
    <col min="2823" max="2823" width="9.140625" style="25"/>
    <col min="2824" max="2824" width="10" style="25" bestFit="1" customWidth="1"/>
    <col min="2825" max="3072" width="9.140625" style="25"/>
    <col min="3073" max="3073" width="7.140625" style="25" customWidth="1"/>
    <col min="3074" max="3074" width="56.42578125" style="25" customWidth="1"/>
    <col min="3075" max="3075" width="16.28515625" style="25" customWidth="1"/>
    <col min="3076" max="3077" width="15.7109375" style="25" bestFit="1" customWidth="1"/>
    <col min="3078" max="3078" width="13.85546875" style="25" customWidth="1"/>
    <col min="3079" max="3079" width="9.140625" style="25"/>
    <col min="3080" max="3080" width="10" style="25" bestFit="1" customWidth="1"/>
    <col min="3081" max="3328" width="9.140625" style="25"/>
    <col min="3329" max="3329" width="7.140625" style="25" customWidth="1"/>
    <col min="3330" max="3330" width="56.42578125" style="25" customWidth="1"/>
    <col min="3331" max="3331" width="16.28515625" style="25" customWidth="1"/>
    <col min="3332" max="3333" width="15.7109375" style="25" bestFit="1" customWidth="1"/>
    <col min="3334" max="3334" width="13.85546875" style="25" customWidth="1"/>
    <col min="3335" max="3335" width="9.140625" style="25"/>
    <col min="3336" max="3336" width="10" style="25" bestFit="1" customWidth="1"/>
    <col min="3337" max="3584" width="9.140625" style="25"/>
    <col min="3585" max="3585" width="7.140625" style="25" customWidth="1"/>
    <col min="3586" max="3586" width="56.42578125" style="25" customWidth="1"/>
    <col min="3587" max="3587" width="16.28515625" style="25" customWidth="1"/>
    <col min="3588" max="3589" width="15.7109375" style="25" bestFit="1" customWidth="1"/>
    <col min="3590" max="3590" width="13.85546875" style="25" customWidth="1"/>
    <col min="3591" max="3591" width="9.140625" style="25"/>
    <col min="3592" max="3592" width="10" style="25" bestFit="1" customWidth="1"/>
    <col min="3593" max="3840" width="9.140625" style="25"/>
    <col min="3841" max="3841" width="7.140625" style="25" customWidth="1"/>
    <col min="3842" max="3842" width="56.42578125" style="25" customWidth="1"/>
    <col min="3843" max="3843" width="16.28515625" style="25" customWidth="1"/>
    <col min="3844" max="3845" width="15.7109375" style="25" bestFit="1" customWidth="1"/>
    <col min="3846" max="3846" width="13.85546875" style="25" customWidth="1"/>
    <col min="3847" max="3847" width="9.140625" style="25"/>
    <col min="3848" max="3848" width="10" style="25" bestFit="1" customWidth="1"/>
    <col min="3849" max="4096" width="9.140625" style="25"/>
    <col min="4097" max="4097" width="7.140625" style="25" customWidth="1"/>
    <col min="4098" max="4098" width="56.42578125" style="25" customWidth="1"/>
    <col min="4099" max="4099" width="16.28515625" style="25" customWidth="1"/>
    <col min="4100" max="4101" width="15.7109375" style="25" bestFit="1" customWidth="1"/>
    <col min="4102" max="4102" width="13.85546875" style="25" customWidth="1"/>
    <col min="4103" max="4103" width="9.140625" style="25"/>
    <col min="4104" max="4104" width="10" style="25" bestFit="1" customWidth="1"/>
    <col min="4105" max="4352" width="9.140625" style="25"/>
    <col min="4353" max="4353" width="7.140625" style="25" customWidth="1"/>
    <col min="4354" max="4354" width="56.42578125" style="25" customWidth="1"/>
    <col min="4355" max="4355" width="16.28515625" style="25" customWidth="1"/>
    <col min="4356" max="4357" width="15.7109375" style="25" bestFit="1" customWidth="1"/>
    <col min="4358" max="4358" width="13.85546875" style="25" customWidth="1"/>
    <col min="4359" max="4359" width="9.140625" style="25"/>
    <col min="4360" max="4360" width="10" style="25" bestFit="1" customWidth="1"/>
    <col min="4361" max="4608" width="9.140625" style="25"/>
    <col min="4609" max="4609" width="7.140625" style="25" customWidth="1"/>
    <col min="4610" max="4610" width="56.42578125" style="25" customWidth="1"/>
    <col min="4611" max="4611" width="16.28515625" style="25" customWidth="1"/>
    <col min="4612" max="4613" width="15.7109375" style="25" bestFit="1" customWidth="1"/>
    <col min="4614" max="4614" width="13.85546875" style="25" customWidth="1"/>
    <col min="4615" max="4615" width="9.140625" style="25"/>
    <col min="4616" max="4616" width="10" style="25" bestFit="1" customWidth="1"/>
    <col min="4617" max="4864" width="9.140625" style="25"/>
    <col min="4865" max="4865" width="7.140625" style="25" customWidth="1"/>
    <col min="4866" max="4866" width="56.42578125" style="25" customWidth="1"/>
    <col min="4867" max="4867" width="16.28515625" style="25" customWidth="1"/>
    <col min="4868" max="4869" width="15.7109375" style="25" bestFit="1" customWidth="1"/>
    <col min="4870" max="4870" width="13.85546875" style="25" customWidth="1"/>
    <col min="4871" max="4871" width="9.140625" style="25"/>
    <col min="4872" max="4872" width="10" style="25" bestFit="1" customWidth="1"/>
    <col min="4873" max="5120" width="9.140625" style="25"/>
    <col min="5121" max="5121" width="7.140625" style="25" customWidth="1"/>
    <col min="5122" max="5122" width="56.42578125" style="25" customWidth="1"/>
    <col min="5123" max="5123" width="16.28515625" style="25" customWidth="1"/>
    <col min="5124" max="5125" width="15.7109375" style="25" bestFit="1" customWidth="1"/>
    <col min="5126" max="5126" width="13.85546875" style="25" customWidth="1"/>
    <col min="5127" max="5127" width="9.140625" style="25"/>
    <col min="5128" max="5128" width="10" style="25" bestFit="1" customWidth="1"/>
    <col min="5129" max="5376" width="9.140625" style="25"/>
    <col min="5377" max="5377" width="7.140625" style="25" customWidth="1"/>
    <col min="5378" max="5378" width="56.42578125" style="25" customWidth="1"/>
    <col min="5379" max="5379" width="16.28515625" style="25" customWidth="1"/>
    <col min="5380" max="5381" width="15.7109375" style="25" bestFit="1" customWidth="1"/>
    <col min="5382" max="5382" width="13.85546875" style="25" customWidth="1"/>
    <col min="5383" max="5383" width="9.140625" style="25"/>
    <col min="5384" max="5384" width="10" style="25" bestFit="1" customWidth="1"/>
    <col min="5385" max="5632" width="9.140625" style="25"/>
    <col min="5633" max="5633" width="7.140625" style="25" customWidth="1"/>
    <col min="5634" max="5634" width="56.42578125" style="25" customWidth="1"/>
    <col min="5635" max="5635" width="16.28515625" style="25" customWidth="1"/>
    <col min="5636" max="5637" width="15.7109375" style="25" bestFit="1" customWidth="1"/>
    <col min="5638" max="5638" width="13.85546875" style="25" customWidth="1"/>
    <col min="5639" max="5639" width="9.140625" style="25"/>
    <col min="5640" max="5640" width="10" style="25" bestFit="1" customWidth="1"/>
    <col min="5641" max="5888" width="9.140625" style="25"/>
    <col min="5889" max="5889" width="7.140625" style="25" customWidth="1"/>
    <col min="5890" max="5890" width="56.42578125" style="25" customWidth="1"/>
    <col min="5891" max="5891" width="16.28515625" style="25" customWidth="1"/>
    <col min="5892" max="5893" width="15.7109375" style="25" bestFit="1" customWidth="1"/>
    <col min="5894" max="5894" width="13.85546875" style="25" customWidth="1"/>
    <col min="5895" max="5895" width="9.140625" style="25"/>
    <col min="5896" max="5896" width="10" style="25" bestFit="1" customWidth="1"/>
    <col min="5897" max="6144" width="9.140625" style="25"/>
    <col min="6145" max="6145" width="7.140625" style="25" customWidth="1"/>
    <col min="6146" max="6146" width="56.42578125" style="25" customWidth="1"/>
    <col min="6147" max="6147" width="16.28515625" style="25" customWidth="1"/>
    <col min="6148" max="6149" width="15.7109375" style="25" bestFit="1" customWidth="1"/>
    <col min="6150" max="6150" width="13.85546875" style="25" customWidth="1"/>
    <col min="6151" max="6151" width="9.140625" style="25"/>
    <col min="6152" max="6152" width="10" style="25" bestFit="1" customWidth="1"/>
    <col min="6153" max="6400" width="9.140625" style="25"/>
    <col min="6401" max="6401" width="7.140625" style="25" customWidth="1"/>
    <col min="6402" max="6402" width="56.42578125" style="25" customWidth="1"/>
    <col min="6403" max="6403" width="16.28515625" style="25" customWidth="1"/>
    <col min="6404" max="6405" width="15.7109375" style="25" bestFit="1" customWidth="1"/>
    <col min="6406" max="6406" width="13.85546875" style="25" customWidth="1"/>
    <col min="6407" max="6407" width="9.140625" style="25"/>
    <col min="6408" max="6408" width="10" style="25" bestFit="1" customWidth="1"/>
    <col min="6409" max="6656" width="9.140625" style="25"/>
    <col min="6657" max="6657" width="7.140625" style="25" customWidth="1"/>
    <col min="6658" max="6658" width="56.42578125" style="25" customWidth="1"/>
    <col min="6659" max="6659" width="16.28515625" style="25" customWidth="1"/>
    <col min="6660" max="6661" width="15.7109375" style="25" bestFit="1" customWidth="1"/>
    <col min="6662" max="6662" width="13.85546875" style="25" customWidth="1"/>
    <col min="6663" max="6663" width="9.140625" style="25"/>
    <col min="6664" max="6664" width="10" style="25" bestFit="1" customWidth="1"/>
    <col min="6665" max="6912" width="9.140625" style="25"/>
    <col min="6913" max="6913" width="7.140625" style="25" customWidth="1"/>
    <col min="6914" max="6914" width="56.42578125" style="25" customWidth="1"/>
    <col min="6915" max="6915" width="16.28515625" style="25" customWidth="1"/>
    <col min="6916" max="6917" width="15.7109375" style="25" bestFit="1" customWidth="1"/>
    <col min="6918" max="6918" width="13.85546875" style="25" customWidth="1"/>
    <col min="6919" max="6919" width="9.140625" style="25"/>
    <col min="6920" max="6920" width="10" style="25" bestFit="1" customWidth="1"/>
    <col min="6921" max="7168" width="9.140625" style="25"/>
    <col min="7169" max="7169" width="7.140625" style="25" customWidth="1"/>
    <col min="7170" max="7170" width="56.42578125" style="25" customWidth="1"/>
    <col min="7171" max="7171" width="16.28515625" style="25" customWidth="1"/>
    <col min="7172" max="7173" width="15.7109375" style="25" bestFit="1" customWidth="1"/>
    <col min="7174" max="7174" width="13.85546875" style="25" customWidth="1"/>
    <col min="7175" max="7175" width="9.140625" style="25"/>
    <col min="7176" max="7176" width="10" style="25" bestFit="1" customWidth="1"/>
    <col min="7177" max="7424" width="9.140625" style="25"/>
    <col min="7425" max="7425" width="7.140625" style="25" customWidth="1"/>
    <col min="7426" max="7426" width="56.42578125" style="25" customWidth="1"/>
    <col min="7427" max="7427" width="16.28515625" style="25" customWidth="1"/>
    <col min="7428" max="7429" width="15.7109375" style="25" bestFit="1" customWidth="1"/>
    <col min="7430" max="7430" width="13.85546875" style="25" customWidth="1"/>
    <col min="7431" max="7431" width="9.140625" style="25"/>
    <col min="7432" max="7432" width="10" style="25" bestFit="1" customWidth="1"/>
    <col min="7433" max="7680" width="9.140625" style="25"/>
    <col min="7681" max="7681" width="7.140625" style="25" customWidth="1"/>
    <col min="7682" max="7682" width="56.42578125" style="25" customWidth="1"/>
    <col min="7683" max="7683" width="16.28515625" style="25" customWidth="1"/>
    <col min="7684" max="7685" width="15.7109375" style="25" bestFit="1" customWidth="1"/>
    <col min="7686" max="7686" width="13.85546875" style="25" customWidth="1"/>
    <col min="7687" max="7687" width="9.140625" style="25"/>
    <col min="7688" max="7688" width="10" style="25" bestFit="1" customWidth="1"/>
    <col min="7689" max="7936" width="9.140625" style="25"/>
    <col min="7937" max="7937" width="7.140625" style="25" customWidth="1"/>
    <col min="7938" max="7938" width="56.42578125" style="25" customWidth="1"/>
    <col min="7939" max="7939" width="16.28515625" style="25" customWidth="1"/>
    <col min="7940" max="7941" width="15.7109375" style="25" bestFit="1" customWidth="1"/>
    <col min="7942" max="7942" width="13.85546875" style="25" customWidth="1"/>
    <col min="7943" max="7943" width="9.140625" style="25"/>
    <col min="7944" max="7944" width="10" style="25" bestFit="1" customWidth="1"/>
    <col min="7945" max="8192" width="9.140625" style="25"/>
    <col min="8193" max="8193" width="7.140625" style="25" customWidth="1"/>
    <col min="8194" max="8194" width="56.42578125" style="25" customWidth="1"/>
    <col min="8195" max="8195" width="16.28515625" style="25" customWidth="1"/>
    <col min="8196" max="8197" width="15.7109375" style="25" bestFit="1" customWidth="1"/>
    <col min="8198" max="8198" width="13.85546875" style="25" customWidth="1"/>
    <col min="8199" max="8199" width="9.140625" style="25"/>
    <col min="8200" max="8200" width="10" style="25" bestFit="1" customWidth="1"/>
    <col min="8201" max="8448" width="9.140625" style="25"/>
    <col min="8449" max="8449" width="7.140625" style="25" customWidth="1"/>
    <col min="8450" max="8450" width="56.42578125" style="25" customWidth="1"/>
    <col min="8451" max="8451" width="16.28515625" style="25" customWidth="1"/>
    <col min="8452" max="8453" width="15.7109375" style="25" bestFit="1" customWidth="1"/>
    <col min="8454" max="8454" width="13.85546875" style="25" customWidth="1"/>
    <col min="8455" max="8455" width="9.140625" style="25"/>
    <col min="8456" max="8456" width="10" style="25" bestFit="1" customWidth="1"/>
    <col min="8457" max="8704" width="9.140625" style="25"/>
    <col min="8705" max="8705" width="7.140625" style="25" customWidth="1"/>
    <col min="8706" max="8706" width="56.42578125" style="25" customWidth="1"/>
    <col min="8707" max="8707" width="16.28515625" style="25" customWidth="1"/>
    <col min="8708" max="8709" width="15.7109375" style="25" bestFit="1" customWidth="1"/>
    <col min="8710" max="8710" width="13.85546875" style="25" customWidth="1"/>
    <col min="8711" max="8711" width="9.140625" style="25"/>
    <col min="8712" max="8712" width="10" style="25" bestFit="1" customWidth="1"/>
    <col min="8713" max="8960" width="9.140625" style="25"/>
    <col min="8961" max="8961" width="7.140625" style="25" customWidth="1"/>
    <col min="8962" max="8962" width="56.42578125" style="25" customWidth="1"/>
    <col min="8963" max="8963" width="16.28515625" style="25" customWidth="1"/>
    <col min="8964" max="8965" width="15.7109375" style="25" bestFit="1" customWidth="1"/>
    <col min="8966" max="8966" width="13.85546875" style="25" customWidth="1"/>
    <col min="8967" max="8967" width="9.140625" style="25"/>
    <col min="8968" max="8968" width="10" style="25" bestFit="1" customWidth="1"/>
    <col min="8969" max="9216" width="9.140625" style="25"/>
    <col min="9217" max="9217" width="7.140625" style="25" customWidth="1"/>
    <col min="9218" max="9218" width="56.42578125" style="25" customWidth="1"/>
    <col min="9219" max="9219" width="16.28515625" style="25" customWidth="1"/>
    <col min="9220" max="9221" width="15.7109375" style="25" bestFit="1" customWidth="1"/>
    <col min="9222" max="9222" width="13.85546875" style="25" customWidth="1"/>
    <col min="9223" max="9223" width="9.140625" style="25"/>
    <col min="9224" max="9224" width="10" style="25" bestFit="1" customWidth="1"/>
    <col min="9225" max="9472" width="9.140625" style="25"/>
    <col min="9473" max="9473" width="7.140625" style="25" customWidth="1"/>
    <col min="9474" max="9474" width="56.42578125" style="25" customWidth="1"/>
    <col min="9475" max="9475" width="16.28515625" style="25" customWidth="1"/>
    <col min="9476" max="9477" width="15.7109375" style="25" bestFit="1" customWidth="1"/>
    <col min="9478" max="9478" width="13.85546875" style="25" customWidth="1"/>
    <col min="9479" max="9479" width="9.140625" style="25"/>
    <col min="9480" max="9480" width="10" style="25" bestFit="1" customWidth="1"/>
    <col min="9481" max="9728" width="9.140625" style="25"/>
    <col min="9729" max="9729" width="7.140625" style="25" customWidth="1"/>
    <col min="9730" max="9730" width="56.42578125" style="25" customWidth="1"/>
    <col min="9731" max="9731" width="16.28515625" style="25" customWidth="1"/>
    <col min="9732" max="9733" width="15.7109375" style="25" bestFit="1" customWidth="1"/>
    <col min="9734" max="9734" width="13.85546875" style="25" customWidth="1"/>
    <col min="9735" max="9735" width="9.140625" style="25"/>
    <col min="9736" max="9736" width="10" style="25" bestFit="1" customWidth="1"/>
    <col min="9737" max="9984" width="9.140625" style="25"/>
    <col min="9985" max="9985" width="7.140625" style="25" customWidth="1"/>
    <col min="9986" max="9986" width="56.42578125" style="25" customWidth="1"/>
    <col min="9987" max="9987" width="16.28515625" style="25" customWidth="1"/>
    <col min="9988" max="9989" width="15.7109375" style="25" bestFit="1" customWidth="1"/>
    <col min="9990" max="9990" width="13.85546875" style="25" customWidth="1"/>
    <col min="9991" max="9991" width="9.140625" style="25"/>
    <col min="9992" max="9992" width="10" style="25" bestFit="1" customWidth="1"/>
    <col min="9993" max="10240" width="9.140625" style="25"/>
    <col min="10241" max="10241" width="7.140625" style="25" customWidth="1"/>
    <col min="10242" max="10242" width="56.42578125" style="25" customWidth="1"/>
    <col min="10243" max="10243" width="16.28515625" style="25" customWidth="1"/>
    <col min="10244" max="10245" width="15.7109375" style="25" bestFit="1" customWidth="1"/>
    <col min="10246" max="10246" width="13.85546875" style="25" customWidth="1"/>
    <col min="10247" max="10247" width="9.140625" style="25"/>
    <col min="10248" max="10248" width="10" style="25" bestFit="1" customWidth="1"/>
    <col min="10249" max="10496" width="9.140625" style="25"/>
    <col min="10497" max="10497" width="7.140625" style="25" customWidth="1"/>
    <col min="10498" max="10498" width="56.42578125" style="25" customWidth="1"/>
    <col min="10499" max="10499" width="16.28515625" style="25" customWidth="1"/>
    <col min="10500" max="10501" width="15.7109375" style="25" bestFit="1" customWidth="1"/>
    <col min="10502" max="10502" width="13.85546875" style="25" customWidth="1"/>
    <col min="10503" max="10503" width="9.140625" style="25"/>
    <col min="10504" max="10504" width="10" style="25" bestFit="1" customWidth="1"/>
    <col min="10505" max="10752" width="9.140625" style="25"/>
    <col min="10753" max="10753" width="7.140625" style="25" customWidth="1"/>
    <col min="10754" max="10754" width="56.42578125" style="25" customWidth="1"/>
    <col min="10755" max="10755" width="16.28515625" style="25" customWidth="1"/>
    <col min="10756" max="10757" width="15.7109375" style="25" bestFit="1" customWidth="1"/>
    <col min="10758" max="10758" width="13.85546875" style="25" customWidth="1"/>
    <col min="10759" max="10759" width="9.140625" style="25"/>
    <col min="10760" max="10760" width="10" style="25" bestFit="1" customWidth="1"/>
    <col min="10761" max="11008" width="9.140625" style="25"/>
    <col min="11009" max="11009" width="7.140625" style="25" customWidth="1"/>
    <col min="11010" max="11010" width="56.42578125" style="25" customWidth="1"/>
    <col min="11011" max="11011" width="16.28515625" style="25" customWidth="1"/>
    <col min="11012" max="11013" width="15.7109375" style="25" bestFit="1" customWidth="1"/>
    <col min="11014" max="11014" width="13.85546875" style="25" customWidth="1"/>
    <col min="11015" max="11015" width="9.140625" style="25"/>
    <col min="11016" max="11016" width="10" style="25" bestFit="1" customWidth="1"/>
    <col min="11017" max="11264" width="9.140625" style="25"/>
    <col min="11265" max="11265" width="7.140625" style="25" customWidth="1"/>
    <col min="11266" max="11266" width="56.42578125" style="25" customWidth="1"/>
    <col min="11267" max="11267" width="16.28515625" style="25" customWidth="1"/>
    <col min="11268" max="11269" width="15.7109375" style="25" bestFit="1" customWidth="1"/>
    <col min="11270" max="11270" width="13.85546875" style="25" customWidth="1"/>
    <col min="11271" max="11271" width="9.140625" style="25"/>
    <col min="11272" max="11272" width="10" style="25" bestFit="1" customWidth="1"/>
    <col min="11273" max="11520" width="9.140625" style="25"/>
    <col min="11521" max="11521" width="7.140625" style="25" customWidth="1"/>
    <col min="11522" max="11522" width="56.42578125" style="25" customWidth="1"/>
    <col min="11523" max="11523" width="16.28515625" style="25" customWidth="1"/>
    <col min="11524" max="11525" width="15.7109375" style="25" bestFit="1" customWidth="1"/>
    <col min="11526" max="11526" width="13.85546875" style="25" customWidth="1"/>
    <col min="11527" max="11527" width="9.140625" style="25"/>
    <col min="11528" max="11528" width="10" style="25" bestFit="1" customWidth="1"/>
    <col min="11529" max="11776" width="9.140625" style="25"/>
    <col min="11777" max="11777" width="7.140625" style="25" customWidth="1"/>
    <col min="11778" max="11778" width="56.42578125" style="25" customWidth="1"/>
    <col min="11779" max="11779" width="16.28515625" style="25" customWidth="1"/>
    <col min="11780" max="11781" width="15.7109375" style="25" bestFit="1" customWidth="1"/>
    <col min="11782" max="11782" width="13.85546875" style="25" customWidth="1"/>
    <col min="11783" max="11783" width="9.140625" style="25"/>
    <col min="11784" max="11784" width="10" style="25" bestFit="1" customWidth="1"/>
    <col min="11785" max="12032" width="9.140625" style="25"/>
    <col min="12033" max="12033" width="7.140625" style="25" customWidth="1"/>
    <col min="12034" max="12034" width="56.42578125" style="25" customWidth="1"/>
    <col min="12035" max="12035" width="16.28515625" style="25" customWidth="1"/>
    <col min="12036" max="12037" width="15.7109375" style="25" bestFit="1" customWidth="1"/>
    <col min="12038" max="12038" width="13.85546875" style="25" customWidth="1"/>
    <col min="12039" max="12039" width="9.140625" style="25"/>
    <col min="12040" max="12040" width="10" style="25" bestFit="1" customWidth="1"/>
    <col min="12041" max="12288" width="9.140625" style="25"/>
    <col min="12289" max="12289" width="7.140625" style="25" customWidth="1"/>
    <col min="12290" max="12290" width="56.42578125" style="25" customWidth="1"/>
    <col min="12291" max="12291" width="16.28515625" style="25" customWidth="1"/>
    <col min="12292" max="12293" width="15.7109375" style="25" bestFit="1" customWidth="1"/>
    <col min="12294" max="12294" width="13.85546875" style="25" customWidth="1"/>
    <col min="12295" max="12295" width="9.140625" style="25"/>
    <col min="12296" max="12296" width="10" style="25" bestFit="1" customWidth="1"/>
    <col min="12297" max="12544" width="9.140625" style="25"/>
    <col min="12545" max="12545" width="7.140625" style="25" customWidth="1"/>
    <col min="12546" max="12546" width="56.42578125" style="25" customWidth="1"/>
    <col min="12547" max="12547" width="16.28515625" style="25" customWidth="1"/>
    <col min="12548" max="12549" width="15.7109375" style="25" bestFit="1" customWidth="1"/>
    <col min="12550" max="12550" width="13.85546875" style="25" customWidth="1"/>
    <col min="12551" max="12551" width="9.140625" style="25"/>
    <col min="12552" max="12552" width="10" style="25" bestFit="1" customWidth="1"/>
    <col min="12553" max="12800" width="9.140625" style="25"/>
    <col min="12801" max="12801" width="7.140625" style="25" customWidth="1"/>
    <col min="12802" max="12802" width="56.42578125" style="25" customWidth="1"/>
    <col min="12803" max="12803" width="16.28515625" style="25" customWidth="1"/>
    <col min="12804" max="12805" width="15.7109375" style="25" bestFit="1" customWidth="1"/>
    <col min="12806" max="12806" width="13.85546875" style="25" customWidth="1"/>
    <col min="12807" max="12807" width="9.140625" style="25"/>
    <col min="12808" max="12808" width="10" style="25" bestFit="1" customWidth="1"/>
    <col min="12809" max="13056" width="9.140625" style="25"/>
    <col min="13057" max="13057" width="7.140625" style="25" customWidth="1"/>
    <col min="13058" max="13058" width="56.42578125" style="25" customWidth="1"/>
    <col min="13059" max="13059" width="16.28515625" style="25" customWidth="1"/>
    <col min="13060" max="13061" width="15.7109375" style="25" bestFit="1" customWidth="1"/>
    <col min="13062" max="13062" width="13.85546875" style="25" customWidth="1"/>
    <col min="13063" max="13063" width="9.140625" style="25"/>
    <col min="13064" max="13064" width="10" style="25" bestFit="1" customWidth="1"/>
    <col min="13065" max="13312" width="9.140625" style="25"/>
    <col min="13313" max="13313" width="7.140625" style="25" customWidth="1"/>
    <col min="13314" max="13314" width="56.42578125" style="25" customWidth="1"/>
    <col min="13315" max="13315" width="16.28515625" style="25" customWidth="1"/>
    <col min="13316" max="13317" width="15.7109375" style="25" bestFit="1" customWidth="1"/>
    <col min="13318" max="13318" width="13.85546875" style="25" customWidth="1"/>
    <col min="13319" max="13319" width="9.140625" style="25"/>
    <col min="13320" max="13320" width="10" style="25" bestFit="1" customWidth="1"/>
    <col min="13321" max="13568" width="9.140625" style="25"/>
    <col min="13569" max="13569" width="7.140625" style="25" customWidth="1"/>
    <col min="13570" max="13570" width="56.42578125" style="25" customWidth="1"/>
    <col min="13571" max="13571" width="16.28515625" style="25" customWidth="1"/>
    <col min="13572" max="13573" width="15.7109375" style="25" bestFit="1" customWidth="1"/>
    <col min="13574" max="13574" width="13.85546875" style="25" customWidth="1"/>
    <col min="13575" max="13575" width="9.140625" style="25"/>
    <col min="13576" max="13576" width="10" style="25" bestFit="1" customWidth="1"/>
    <col min="13577" max="13824" width="9.140625" style="25"/>
    <col min="13825" max="13825" width="7.140625" style="25" customWidth="1"/>
    <col min="13826" max="13826" width="56.42578125" style="25" customWidth="1"/>
    <col min="13827" max="13827" width="16.28515625" style="25" customWidth="1"/>
    <col min="13828" max="13829" width="15.7109375" style="25" bestFit="1" customWidth="1"/>
    <col min="13830" max="13830" width="13.85546875" style="25" customWidth="1"/>
    <col min="13831" max="13831" width="9.140625" style="25"/>
    <col min="13832" max="13832" width="10" style="25" bestFit="1" customWidth="1"/>
    <col min="13833" max="14080" width="9.140625" style="25"/>
    <col min="14081" max="14081" width="7.140625" style="25" customWidth="1"/>
    <col min="14082" max="14082" width="56.42578125" style="25" customWidth="1"/>
    <col min="14083" max="14083" width="16.28515625" style="25" customWidth="1"/>
    <col min="14084" max="14085" width="15.7109375" style="25" bestFit="1" customWidth="1"/>
    <col min="14086" max="14086" width="13.85546875" style="25" customWidth="1"/>
    <col min="14087" max="14087" width="9.140625" style="25"/>
    <col min="14088" max="14088" width="10" style="25" bestFit="1" customWidth="1"/>
    <col min="14089" max="14336" width="9.140625" style="25"/>
    <col min="14337" max="14337" width="7.140625" style="25" customWidth="1"/>
    <col min="14338" max="14338" width="56.42578125" style="25" customWidth="1"/>
    <col min="14339" max="14339" width="16.28515625" style="25" customWidth="1"/>
    <col min="14340" max="14341" width="15.7109375" style="25" bestFit="1" customWidth="1"/>
    <col min="14342" max="14342" width="13.85546875" style="25" customWidth="1"/>
    <col min="14343" max="14343" width="9.140625" style="25"/>
    <col min="14344" max="14344" width="10" style="25" bestFit="1" customWidth="1"/>
    <col min="14345" max="14592" width="9.140625" style="25"/>
    <col min="14593" max="14593" width="7.140625" style="25" customWidth="1"/>
    <col min="14594" max="14594" width="56.42578125" style="25" customWidth="1"/>
    <col min="14595" max="14595" width="16.28515625" style="25" customWidth="1"/>
    <col min="14596" max="14597" width="15.7109375" style="25" bestFit="1" customWidth="1"/>
    <col min="14598" max="14598" width="13.85546875" style="25" customWidth="1"/>
    <col min="14599" max="14599" width="9.140625" style="25"/>
    <col min="14600" max="14600" width="10" style="25" bestFit="1" customWidth="1"/>
    <col min="14601" max="14848" width="9.140625" style="25"/>
    <col min="14849" max="14849" width="7.140625" style="25" customWidth="1"/>
    <col min="14850" max="14850" width="56.42578125" style="25" customWidth="1"/>
    <col min="14851" max="14851" width="16.28515625" style="25" customWidth="1"/>
    <col min="14852" max="14853" width="15.7109375" style="25" bestFit="1" customWidth="1"/>
    <col min="14854" max="14854" width="13.85546875" style="25" customWidth="1"/>
    <col min="14855" max="14855" width="9.140625" style="25"/>
    <col min="14856" max="14856" width="10" style="25" bestFit="1" customWidth="1"/>
    <col min="14857" max="15104" width="9.140625" style="25"/>
    <col min="15105" max="15105" width="7.140625" style="25" customWidth="1"/>
    <col min="15106" max="15106" width="56.42578125" style="25" customWidth="1"/>
    <col min="15107" max="15107" width="16.28515625" style="25" customWidth="1"/>
    <col min="15108" max="15109" width="15.7109375" style="25" bestFit="1" customWidth="1"/>
    <col min="15110" max="15110" width="13.85546875" style="25" customWidth="1"/>
    <col min="15111" max="15111" width="9.140625" style="25"/>
    <col min="15112" max="15112" width="10" style="25" bestFit="1" customWidth="1"/>
    <col min="15113" max="15360" width="9.140625" style="25"/>
    <col min="15361" max="15361" width="7.140625" style="25" customWidth="1"/>
    <col min="15362" max="15362" width="56.42578125" style="25" customWidth="1"/>
    <col min="15363" max="15363" width="16.28515625" style="25" customWidth="1"/>
    <col min="15364" max="15365" width="15.7109375" style="25" bestFit="1" customWidth="1"/>
    <col min="15366" max="15366" width="13.85546875" style="25" customWidth="1"/>
    <col min="15367" max="15367" width="9.140625" style="25"/>
    <col min="15368" max="15368" width="10" style="25" bestFit="1" customWidth="1"/>
    <col min="15369" max="15616" width="9.140625" style="25"/>
    <col min="15617" max="15617" width="7.140625" style="25" customWidth="1"/>
    <col min="15618" max="15618" width="56.42578125" style="25" customWidth="1"/>
    <col min="15619" max="15619" width="16.28515625" style="25" customWidth="1"/>
    <col min="15620" max="15621" width="15.7109375" style="25" bestFit="1" customWidth="1"/>
    <col min="15622" max="15622" width="13.85546875" style="25" customWidth="1"/>
    <col min="15623" max="15623" width="9.140625" style="25"/>
    <col min="15624" max="15624" width="10" style="25" bestFit="1" customWidth="1"/>
    <col min="15625" max="15872" width="9.140625" style="25"/>
    <col min="15873" max="15873" width="7.140625" style="25" customWidth="1"/>
    <col min="15874" max="15874" width="56.42578125" style="25" customWidth="1"/>
    <col min="15875" max="15875" width="16.28515625" style="25" customWidth="1"/>
    <col min="15876" max="15877" width="15.7109375" style="25" bestFit="1" customWidth="1"/>
    <col min="15878" max="15878" width="13.85546875" style="25" customWidth="1"/>
    <col min="15879" max="15879" width="9.140625" style="25"/>
    <col min="15880" max="15880" width="10" style="25" bestFit="1" customWidth="1"/>
    <col min="15881" max="16128" width="9.140625" style="25"/>
    <col min="16129" max="16129" width="7.140625" style="25" customWidth="1"/>
    <col min="16130" max="16130" width="56.42578125" style="25" customWidth="1"/>
    <col min="16131" max="16131" width="16.28515625" style="25" customWidth="1"/>
    <col min="16132" max="16133" width="15.7109375" style="25" bestFit="1" customWidth="1"/>
    <col min="16134" max="16134" width="13.85546875" style="25" customWidth="1"/>
    <col min="16135" max="16135" width="9.140625" style="25"/>
    <col min="16136" max="16136" width="10" style="25" bestFit="1" customWidth="1"/>
    <col min="16137" max="16384" width="9.140625" style="25"/>
  </cols>
  <sheetData>
    <row r="1" spans="1:6" x14ac:dyDescent="0.25">
      <c r="F1" s="24" t="s">
        <v>1528</v>
      </c>
    </row>
    <row r="2" spans="1:6" x14ac:dyDescent="0.25">
      <c r="F2" s="26" t="s">
        <v>1529</v>
      </c>
    </row>
    <row r="3" spans="1:6" x14ac:dyDescent="0.25">
      <c r="E3" s="8"/>
      <c r="F3" s="27"/>
    </row>
    <row r="5" spans="1:6" x14ac:dyDescent="0.25">
      <c r="A5" s="229" t="s">
        <v>1530</v>
      </c>
      <c r="B5" s="229"/>
      <c r="C5" s="229"/>
      <c r="D5" s="229"/>
      <c r="E5" s="229"/>
      <c r="F5" s="229"/>
    </row>
    <row r="6" spans="1:6" x14ac:dyDescent="0.25">
      <c r="A6" s="229" t="s">
        <v>1531</v>
      </c>
      <c r="B6" s="229"/>
      <c r="C6" s="229"/>
      <c r="D6" s="229"/>
      <c r="E6" s="229"/>
      <c r="F6" s="229"/>
    </row>
    <row r="7" spans="1:6" x14ac:dyDescent="0.25">
      <c r="A7" s="229" t="s">
        <v>1555</v>
      </c>
      <c r="B7" s="229"/>
      <c r="C7" s="229"/>
      <c r="D7" s="229"/>
      <c r="E7" s="229"/>
      <c r="F7" s="229"/>
    </row>
    <row r="8" spans="1:6" ht="36" customHeight="1" x14ac:dyDescent="0.2">
      <c r="A8" s="230" t="s">
        <v>1532</v>
      </c>
      <c r="B8" s="230"/>
      <c r="C8" s="230"/>
      <c r="D8" s="230"/>
      <c r="E8" s="230"/>
      <c r="F8" s="230"/>
    </row>
    <row r="9" spans="1:6" x14ac:dyDescent="0.25">
      <c r="A9" s="28"/>
      <c r="B9" s="28"/>
      <c r="C9" s="28"/>
      <c r="D9" s="28"/>
      <c r="E9" s="28"/>
    </row>
    <row r="10" spans="1:6" x14ac:dyDescent="0.25">
      <c r="C10" s="30"/>
      <c r="D10" s="30"/>
      <c r="F10" s="23" t="s">
        <v>1471</v>
      </c>
    </row>
    <row r="11" spans="1:6" ht="63" x14ac:dyDescent="0.25">
      <c r="A11" s="31" t="s">
        <v>2</v>
      </c>
      <c r="B11" s="32" t="s">
        <v>1533</v>
      </c>
      <c r="C11" s="12" t="s">
        <v>1475</v>
      </c>
      <c r="D11" s="12" t="s">
        <v>1476</v>
      </c>
      <c r="E11" s="12" t="s">
        <v>1477</v>
      </c>
      <c r="F11" s="33" t="s">
        <v>1534</v>
      </c>
    </row>
    <row r="12" spans="1:6" x14ac:dyDescent="0.25">
      <c r="A12" s="34">
        <v>1</v>
      </c>
      <c r="B12" s="35" t="s">
        <v>1535</v>
      </c>
      <c r="C12" s="233">
        <f>C13-C14</f>
        <v>0</v>
      </c>
      <c r="D12" s="233">
        <f>D13-D14</f>
        <v>0</v>
      </c>
      <c r="E12" s="233">
        <f>E13-E14</f>
        <v>0</v>
      </c>
      <c r="F12" s="234">
        <v>0</v>
      </c>
    </row>
    <row r="13" spans="1:6" x14ac:dyDescent="0.25">
      <c r="A13" s="36" t="s">
        <v>1536</v>
      </c>
      <c r="B13" s="37" t="s">
        <v>1537</v>
      </c>
      <c r="C13" s="235">
        <v>0</v>
      </c>
      <c r="D13" s="235">
        <v>0</v>
      </c>
      <c r="E13" s="235">
        <v>0</v>
      </c>
      <c r="F13" s="236">
        <v>0</v>
      </c>
    </row>
    <row r="14" spans="1:6" x14ac:dyDescent="0.25">
      <c r="A14" s="31" t="s">
        <v>1538</v>
      </c>
      <c r="B14" s="37" t="s">
        <v>1539</v>
      </c>
      <c r="C14" s="235">
        <v>0</v>
      </c>
      <c r="D14" s="235">
        <v>0</v>
      </c>
      <c r="E14" s="235">
        <v>0</v>
      </c>
      <c r="F14" s="236">
        <v>0</v>
      </c>
    </row>
    <row r="15" spans="1:6" ht="31.5" x14ac:dyDescent="0.25">
      <c r="A15" s="34">
        <v>2</v>
      </c>
      <c r="B15" s="38" t="s">
        <v>1491</v>
      </c>
      <c r="C15" s="237">
        <f>C16-C17</f>
        <v>6754000</v>
      </c>
      <c r="D15" s="238">
        <f>D16-D17</f>
        <v>-2211590</v>
      </c>
      <c r="E15" s="238">
        <f>E16-E17</f>
        <v>-20000000</v>
      </c>
      <c r="F15" s="239">
        <v>0</v>
      </c>
    </row>
    <row r="16" spans="1:6" x14ac:dyDescent="0.25">
      <c r="A16" s="31" t="s">
        <v>1540</v>
      </c>
      <c r="B16" s="39" t="s">
        <v>1541</v>
      </c>
      <c r="C16" s="240">
        <v>6754000</v>
      </c>
      <c r="D16" s="241">
        <v>17788410</v>
      </c>
      <c r="E16" s="242">
        <v>0</v>
      </c>
      <c r="F16" s="243">
        <v>0</v>
      </c>
    </row>
    <row r="17" spans="1:6" x14ac:dyDescent="0.25">
      <c r="A17" s="31" t="s">
        <v>1542</v>
      </c>
      <c r="B17" s="39" t="s">
        <v>1539</v>
      </c>
      <c r="C17" s="240">
        <v>0</v>
      </c>
      <c r="D17" s="241">
        <v>20000000</v>
      </c>
      <c r="E17" s="242">
        <v>20000000</v>
      </c>
      <c r="F17" s="243">
        <v>0</v>
      </c>
    </row>
    <row r="18" spans="1:6" ht="31.5" x14ac:dyDescent="0.25">
      <c r="A18" s="34">
        <v>3</v>
      </c>
      <c r="B18" s="38" t="s">
        <v>1543</v>
      </c>
      <c r="C18" s="237">
        <f>C19-C20</f>
        <v>6754000</v>
      </c>
      <c r="D18" s="244">
        <f>D19-D20</f>
        <v>-2211590</v>
      </c>
      <c r="E18" s="238">
        <f>E19-E20</f>
        <v>-20000000</v>
      </c>
      <c r="F18" s="239" t="s">
        <v>1557</v>
      </c>
    </row>
    <row r="19" spans="1:6" x14ac:dyDescent="0.25">
      <c r="A19" s="36" t="s">
        <v>1544</v>
      </c>
      <c r="B19" s="39" t="s">
        <v>1537</v>
      </c>
      <c r="C19" s="245">
        <f t="shared" ref="C19:E20" si="0">C16+C13</f>
        <v>6754000</v>
      </c>
      <c r="D19" s="245">
        <f t="shared" si="0"/>
        <v>17788410</v>
      </c>
      <c r="E19" s="242">
        <f t="shared" si="0"/>
        <v>0</v>
      </c>
      <c r="F19" s="243">
        <f>E19/D19*100</f>
        <v>0</v>
      </c>
    </row>
    <row r="20" spans="1:6" x14ac:dyDescent="0.25">
      <c r="A20" s="36" t="s">
        <v>1545</v>
      </c>
      <c r="B20" s="39" t="s">
        <v>1539</v>
      </c>
      <c r="C20" s="241">
        <f t="shared" si="0"/>
        <v>0</v>
      </c>
      <c r="D20" s="241">
        <f t="shared" si="0"/>
        <v>20000000</v>
      </c>
      <c r="E20" s="241">
        <f t="shared" si="0"/>
        <v>20000000</v>
      </c>
      <c r="F20" s="243">
        <v>0</v>
      </c>
    </row>
    <row r="22" spans="1:6" ht="62.25" hidden="1" customHeight="1" x14ac:dyDescent="0.25">
      <c r="A22" s="231" t="s">
        <v>1546</v>
      </c>
      <c r="B22" s="231"/>
      <c r="C22" s="231"/>
      <c r="D22" s="231"/>
      <c r="E22" s="231"/>
    </row>
    <row r="24" spans="1:6" ht="32.25" hidden="1" customHeight="1" x14ac:dyDescent="0.25">
      <c r="A24" s="232" t="s">
        <v>1547</v>
      </c>
      <c r="B24" s="232"/>
      <c r="C24" s="232"/>
      <c r="D24" s="232"/>
      <c r="E24" s="232"/>
    </row>
    <row r="25" spans="1:6" hidden="1" x14ac:dyDescent="0.25">
      <c r="A25" s="40"/>
      <c r="B25" s="40"/>
      <c r="C25" s="40"/>
      <c r="D25" s="40"/>
      <c r="E25" s="40"/>
    </row>
    <row r="26" spans="1:6" ht="62.25" hidden="1" customHeight="1" x14ac:dyDescent="0.2">
      <c r="A26" s="227" t="s">
        <v>2</v>
      </c>
      <c r="B26" s="228" t="s">
        <v>1548</v>
      </c>
      <c r="C26" s="228" t="s">
        <v>1549</v>
      </c>
      <c r="D26" s="228"/>
      <c r="E26" s="228"/>
    </row>
    <row r="27" spans="1:6" ht="33" hidden="1" customHeight="1" x14ac:dyDescent="0.2">
      <c r="A27" s="227"/>
      <c r="B27" s="228"/>
      <c r="C27" s="41" t="s">
        <v>1550</v>
      </c>
      <c r="D27" s="41" t="s">
        <v>1551</v>
      </c>
      <c r="E27" s="41" t="s">
        <v>1552</v>
      </c>
    </row>
    <row r="28" spans="1:6" hidden="1" x14ac:dyDescent="0.2">
      <c r="A28" s="227"/>
      <c r="B28" s="42">
        <v>1</v>
      </c>
      <c r="C28" s="42">
        <v>2</v>
      </c>
      <c r="D28" s="42">
        <v>3</v>
      </c>
      <c r="E28" s="42">
        <v>4</v>
      </c>
    </row>
    <row r="29" spans="1:6" hidden="1" x14ac:dyDescent="0.25">
      <c r="A29" s="42">
        <v>1</v>
      </c>
      <c r="B29" s="43" t="s">
        <v>1535</v>
      </c>
      <c r="C29" s="44" t="s">
        <v>1553</v>
      </c>
      <c r="D29" s="44" t="s">
        <v>1553</v>
      </c>
      <c r="E29" s="44" t="s">
        <v>1553</v>
      </c>
    </row>
    <row r="30" spans="1:6" ht="31.5" hidden="1" x14ac:dyDescent="0.25">
      <c r="A30" s="42">
        <v>2</v>
      </c>
      <c r="B30" s="43" t="s">
        <v>1554</v>
      </c>
      <c r="C30" s="44" t="s">
        <v>1553</v>
      </c>
      <c r="D30" s="44" t="s">
        <v>1553</v>
      </c>
      <c r="E30" s="44" t="s">
        <v>1553</v>
      </c>
    </row>
    <row r="43" spans="1:6" s="23" customFormat="1" x14ac:dyDescent="0.25">
      <c r="A43" s="45"/>
      <c r="B43" s="46"/>
      <c r="C43" s="47"/>
      <c r="D43" s="47"/>
      <c r="F43" s="29"/>
    </row>
  </sheetData>
  <mergeCells count="9">
    <mergeCell ref="A26:A28"/>
    <mergeCell ref="B26:B27"/>
    <mergeCell ref="C26:E26"/>
    <mergeCell ref="A5:F5"/>
    <mergeCell ref="A6:F6"/>
    <mergeCell ref="A7:F7"/>
    <mergeCell ref="A8:F8"/>
    <mergeCell ref="A22:E22"/>
    <mergeCell ref="A24:E24"/>
  </mergeCells>
  <pageMargins left="0.94488188976377963" right="0.55118110236220474" top="0.59055118110236227" bottom="0.39370078740157483" header="0.51181102362204722" footer="0.51181102362204722"/>
  <pageSetup paperSize="9" scale="6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7"/>
  <sheetViews>
    <sheetView topLeftCell="A196" zoomScaleNormal="100" zoomScaleSheetLayoutView="100" workbookViewId="0">
      <selection activeCell="J198" sqref="J198"/>
    </sheetView>
  </sheetViews>
  <sheetFormatPr defaultRowHeight="15.75" x14ac:dyDescent="0.25"/>
  <cols>
    <col min="1" max="1" width="5" style="85" customWidth="1"/>
    <col min="2" max="3" width="5.28515625" style="85" customWidth="1"/>
    <col min="4" max="5" width="3.85546875" style="85" customWidth="1"/>
    <col min="6" max="7" width="4.85546875" style="85" customWidth="1"/>
    <col min="8" max="8" width="6.140625" style="85" customWidth="1"/>
    <col min="9" max="9" width="7" style="85" customWidth="1"/>
    <col min="10" max="10" width="41.42578125" style="86" customWidth="1"/>
    <col min="11" max="11" width="18.85546875" style="87" customWidth="1"/>
    <col min="12" max="12" width="19.7109375" style="85" customWidth="1"/>
    <col min="13" max="13" width="18.85546875" style="86" customWidth="1"/>
    <col min="14" max="14" width="12.5703125" style="54" customWidth="1"/>
    <col min="15" max="16384" width="9.140625" style="85"/>
  </cols>
  <sheetData>
    <row r="1" spans="1:14" x14ac:dyDescent="0.25">
      <c r="K1" s="204"/>
      <c r="L1" s="211" t="s">
        <v>1919</v>
      </c>
      <c r="M1" s="211"/>
      <c r="N1" s="211"/>
    </row>
    <row r="2" spans="1:14" x14ac:dyDescent="0.25">
      <c r="J2" s="209" t="s">
        <v>1918</v>
      </c>
      <c r="K2" s="209"/>
      <c r="L2" s="209"/>
      <c r="M2" s="209"/>
      <c r="N2" s="209"/>
    </row>
    <row r="3" spans="1:14" x14ac:dyDescent="0.25">
      <c r="B3" s="208"/>
      <c r="C3" s="208"/>
      <c r="D3" s="208"/>
      <c r="E3" s="208"/>
      <c r="K3" s="209"/>
      <c r="L3" s="209"/>
      <c r="M3" s="209"/>
    </row>
    <row r="4" spans="1:14" x14ac:dyDescent="0.25">
      <c r="B4" s="201"/>
      <c r="C4" s="201"/>
      <c r="D4" s="201"/>
      <c r="E4" s="201"/>
      <c r="F4" s="201"/>
      <c r="G4" s="201"/>
      <c r="H4" s="201"/>
      <c r="I4" s="201"/>
      <c r="J4" s="203"/>
      <c r="K4" s="209"/>
      <c r="L4" s="209"/>
      <c r="M4" s="209"/>
    </row>
    <row r="5" spans="1:14" x14ac:dyDescent="0.25">
      <c r="B5" s="210" t="s">
        <v>1917</v>
      </c>
      <c r="C5" s="210"/>
      <c r="D5" s="210"/>
      <c r="E5" s="210"/>
      <c r="F5" s="210"/>
      <c r="G5" s="210"/>
      <c r="H5" s="210"/>
      <c r="I5" s="210"/>
      <c r="J5" s="210"/>
      <c r="K5" s="210"/>
      <c r="L5" s="210"/>
      <c r="M5" s="210"/>
    </row>
    <row r="6" spans="1:14" x14ac:dyDescent="0.25">
      <c r="B6" s="210" t="s">
        <v>1916</v>
      </c>
      <c r="C6" s="210"/>
      <c r="D6" s="210"/>
      <c r="E6" s="210"/>
      <c r="F6" s="210"/>
      <c r="G6" s="210"/>
      <c r="H6" s="210"/>
      <c r="I6" s="210"/>
      <c r="J6" s="210"/>
      <c r="K6" s="210"/>
      <c r="L6" s="210"/>
      <c r="M6" s="210"/>
    </row>
    <row r="7" spans="1:14" x14ac:dyDescent="0.25">
      <c r="B7" s="201"/>
      <c r="C7" s="201"/>
      <c r="D7" s="201"/>
      <c r="E7" s="201"/>
      <c r="F7" s="201"/>
      <c r="G7" s="201"/>
      <c r="H7" s="201"/>
      <c r="I7" s="201"/>
      <c r="J7" s="203"/>
      <c r="K7" s="202"/>
      <c r="L7" s="201"/>
      <c r="M7" s="203"/>
    </row>
    <row r="8" spans="1:14" x14ac:dyDescent="0.25">
      <c r="B8" s="201"/>
      <c r="C8" s="201"/>
      <c r="D8" s="201"/>
      <c r="E8" s="201"/>
      <c r="F8" s="201"/>
      <c r="G8" s="201"/>
      <c r="H8" s="201"/>
      <c r="I8" s="201"/>
      <c r="J8" s="203"/>
      <c r="K8" s="202"/>
      <c r="L8" s="201"/>
      <c r="N8" s="200" t="s">
        <v>1471</v>
      </c>
    </row>
    <row r="9" spans="1:14" ht="15.75" customHeight="1" x14ac:dyDescent="0.2">
      <c r="A9" s="215" t="s">
        <v>1560</v>
      </c>
      <c r="B9" s="217" t="s">
        <v>1915</v>
      </c>
      <c r="C9" s="218"/>
      <c r="D9" s="218"/>
      <c r="E9" s="218"/>
      <c r="F9" s="218"/>
      <c r="G9" s="218"/>
      <c r="H9" s="218"/>
      <c r="I9" s="219"/>
      <c r="J9" s="220" t="s">
        <v>1914</v>
      </c>
      <c r="K9" s="222" t="s">
        <v>1913</v>
      </c>
      <c r="L9" s="222" t="s">
        <v>1912</v>
      </c>
      <c r="M9" s="222" t="s">
        <v>1477</v>
      </c>
      <c r="N9" s="207" t="s">
        <v>1911</v>
      </c>
    </row>
    <row r="10" spans="1:14" ht="131.25" x14ac:dyDescent="0.2">
      <c r="A10" s="216"/>
      <c r="B10" s="199" t="s">
        <v>1910</v>
      </c>
      <c r="C10" s="199" t="s">
        <v>1909</v>
      </c>
      <c r="D10" s="199" t="s">
        <v>1908</v>
      </c>
      <c r="E10" s="199" t="s">
        <v>1907</v>
      </c>
      <c r="F10" s="199" t="s">
        <v>1906</v>
      </c>
      <c r="G10" s="199" t="s">
        <v>1905</v>
      </c>
      <c r="H10" s="199" t="s">
        <v>1904</v>
      </c>
      <c r="I10" s="199" t="s">
        <v>1903</v>
      </c>
      <c r="J10" s="221"/>
      <c r="K10" s="223"/>
      <c r="L10" s="223"/>
      <c r="M10" s="223"/>
      <c r="N10" s="207"/>
    </row>
    <row r="11" spans="1:14" s="196" customFormat="1" x14ac:dyDescent="0.25">
      <c r="A11" s="198"/>
      <c r="B11" s="103" t="s">
        <v>3</v>
      </c>
      <c r="C11" s="103" t="s">
        <v>6</v>
      </c>
      <c r="D11" s="103" t="s">
        <v>9</v>
      </c>
      <c r="E11" s="103" t="s">
        <v>12</v>
      </c>
      <c r="F11" s="103" t="s">
        <v>15</v>
      </c>
      <c r="G11" s="103" t="s">
        <v>18</v>
      </c>
      <c r="H11" s="103" t="s">
        <v>21</v>
      </c>
      <c r="I11" s="103" t="s">
        <v>24</v>
      </c>
      <c r="J11" s="155">
        <v>9</v>
      </c>
      <c r="K11" s="197">
        <v>10</v>
      </c>
      <c r="L11" s="97">
        <v>11</v>
      </c>
      <c r="M11" s="155">
        <v>12</v>
      </c>
      <c r="N11" s="68">
        <v>13</v>
      </c>
    </row>
    <row r="12" spans="1:14" ht="31.5" x14ac:dyDescent="0.2">
      <c r="A12" s="97">
        <v>1</v>
      </c>
      <c r="B12" s="103" t="s">
        <v>1598</v>
      </c>
      <c r="C12" s="103" t="s">
        <v>3</v>
      </c>
      <c r="D12" s="103" t="s">
        <v>1599</v>
      </c>
      <c r="E12" s="103" t="s">
        <v>1599</v>
      </c>
      <c r="F12" s="103" t="s">
        <v>1598</v>
      </c>
      <c r="G12" s="103" t="s">
        <v>1599</v>
      </c>
      <c r="H12" s="103" t="s">
        <v>1594</v>
      </c>
      <c r="I12" s="103" t="s">
        <v>1598</v>
      </c>
      <c r="J12" s="96" t="s">
        <v>1902</v>
      </c>
      <c r="K12" s="169">
        <f>K13+K51+K68+K86+K97+K75+K36+K26</f>
        <v>135088000</v>
      </c>
      <c r="L12" s="169">
        <f>L13+L51+L68+L86+L97+L75+L36+L26</f>
        <v>144401300</v>
      </c>
      <c r="M12" s="168">
        <f>M13+M51+M68+M86+M97+M75+M36+M26+M48+M124</f>
        <v>149423009.29000002</v>
      </c>
      <c r="N12" s="93">
        <f t="shared" ref="N12:N41" si="0">M12/L12*100</f>
        <v>103.47760670437178</v>
      </c>
    </row>
    <row r="13" spans="1:14" x14ac:dyDescent="0.2">
      <c r="A13" s="97">
        <f t="shared" ref="A13:A41" si="1">A12+1</f>
        <v>2</v>
      </c>
      <c r="B13" s="103" t="s">
        <v>1227</v>
      </c>
      <c r="C13" s="103" t="s">
        <v>3</v>
      </c>
      <c r="D13" s="103" t="s">
        <v>1768</v>
      </c>
      <c r="E13" s="103" t="s">
        <v>1599</v>
      </c>
      <c r="F13" s="103" t="s">
        <v>1598</v>
      </c>
      <c r="G13" s="103" t="s">
        <v>1599</v>
      </c>
      <c r="H13" s="103" t="s">
        <v>1594</v>
      </c>
      <c r="I13" s="103" t="s">
        <v>1598</v>
      </c>
      <c r="J13" s="96" t="s">
        <v>1901</v>
      </c>
      <c r="K13" s="169">
        <f>K14+K18</f>
        <v>80873200</v>
      </c>
      <c r="L13" s="169">
        <f>L14+L18</f>
        <v>85584200</v>
      </c>
      <c r="M13" s="168">
        <f>M14+M18</f>
        <v>86759128.010000005</v>
      </c>
      <c r="N13" s="93">
        <f t="shared" si="0"/>
        <v>101.37283284765179</v>
      </c>
    </row>
    <row r="14" spans="1:14" x14ac:dyDescent="0.2">
      <c r="A14" s="97">
        <f t="shared" si="1"/>
        <v>3</v>
      </c>
      <c r="B14" s="103" t="s">
        <v>1227</v>
      </c>
      <c r="C14" s="103" t="s">
        <v>3</v>
      </c>
      <c r="D14" s="103" t="s">
        <v>1768</v>
      </c>
      <c r="E14" s="103" t="s">
        <v>1768</v>
      </c>
      <c r="F14" s="103" t="s">
        <v>1598</v>
      </c>
      <c r="G14" s="103" t="s">
        <v>1599</v>
      </c>
      <c r="H14" s="103" t="s">
        <v>1594</v>
      </c>
      <c r="I14" s="103" t="s">
        <v>159</v>
      </c>
      <c r="J14" s="96" t="s">
        <v>1900</v>
      </c>
      <c r="K14" s="169">
        <f>K15</f>
        <v>186100</v>
      </c>
      <c r="L14" s="180">
        <f>L15+L17</f>
        <v>253400</v>
      </c>
      <c r="M14" s="180">
        <f>M15+M17</f>
        <v>266074.76</v>
      </c>
      <c r="N14" s="93">
        <f t="shared" si="0"/>
        <v>105.00187845303867</v>
      </c>
    </row>
    <row r="15" spans="1:14" ht="63" x14ac:dyDescent="0.2">
      <c r="A15" s="97">
        <f t="shared" si="1"/>
        <v>4</v>
      </c>
      <c r="B15" s="103" t="s">
        <v>1227</v>
      </c>
      <c r="C15" s="103" t="s">
        <v>3</v>
      </c>
      <c r="D15" s="103" t="s">
        <v>1768</v>
      </c>
      <c r="E15" s="103" t="s">
        <v>1768</v>
      </c>
      <c r="F15" s="103" t="s">
        <v>1596</v>
      </c>
      <c r="G15" s="103" t="s">
        <v>1599</v>
      </c>
      <c r="H15" s="103" t="s">
        <v>1594</v>
      </c>
      <c r="I15" s="103" t="s">
        <v>159</v>
      </c>
      <c r="J15" s="96" t="s">
        <v>1899</v>
      </c>
      <c r="K15" s="169">
        <f>K16</f>
        <v>186100</v>
      </c>
      <c r="L15" s="169">
        <f>L16</f>
        <v>242700</v>
      </c>
      <c r="M15" s="168">
        <f>M16</f>
        <v>255615.88</v>
      </c>
      <c r="N15" s="93">
        <f t="shared" si="0"/>
        <v>105.32174701277297</v>
      </c>
    </row>
    <row r="16" spans="1:14" ht="283.5" x14ac:dyDescent="0.2">
      <c r="A16" s="97">
        <f t="shared" si="1"/>
        <v>5</v>
      </c>
      <c r="B16" s="103" t="s">
        <v>1227</v>
      </c>
      <c r="C16" s="103" t="s">
        <v>3</v>
      </c>
      <c r="D16" s="103" t="s">
        <v>1768</v>
      </c>
      <c r="E16" s="103" t="s">
        <v>1768</v>
      </c>
      <c r="F16" s="103" t="s">
        <v>1898</v>
      </c>
      <c r="G16" s="103" t="s">
        <v>1623</v>
      </c>
      <c r="H16" s="103" t="s">
        <v>1594</v>
      </c>
      <c r="I16" s="103" t="s">
        <v>159</v>
      </c>
      <c r="J16" s="96" t="s">
        <v>1897</v>
      </c>
      <c r="K16" s="182">
        <v>186100</v>
      </c>
      <c r="L16" s="181">
        <v>242700</v>
      </c>
      <c r="M16" s="137">
        <v>255615.88</v>
      </c>
      <c r="N16" s="93">
        <f t="shared" si="0"/>
        <v>105.32174701277297</v>
      </c>
    </row>
    <row r="17" spans="1:14" ht="236.25" x14ac:dyDescent="0.2">
      <c r="A17" s="97">
        <f t="shared" si="1"/>
        <v>6</v>
      </c>
      <c r="B17" s="103" t="s">
        <v>1227</v>
      </c>
      <c r="C17" s="103" t="s">
        <v>3</v>
      </c>
      <c r="D17" s="103" t="s">
        <v>1768</v>
      </c>
      <c r="E17" s="103" t="s">
        <v>1768</v>
      </c>
      <c r="F17" s="103" t="s">
        <v>1303</v>
      </c>
      <c r="G17" s="103" t="s">
        <v>1768</v>
      </c>
      <c r="H17" s="103" t="s">
        <v>1594</v>
      </c>
      <c r="I17" s="103" t="s">
        <v>159</v>
      </c>
      <c r="J17" s="99" t="s">
        <v>1896</v>
      </c>
      <c r="K17" s="182">
        <v>0</v>
      </c>
      <c r="L17" s="181">
        <v>10700</v>
      </c>
      <c r="M17" s="137">
        <v>10458.879999999999</v>
      </c>
      <c r="N17" s="93">
        <f t="shared" si="0"/>
        <v>97.746542056074759</v>
      </c>
    </row>
    <row r="18" spans="1:14" ht="31.5" x14ac:dyDescent="0.2">
      <c r="A18" s="97">
        <f t="shared" si="1"/>
        <v>7</v>
      </c>
      <c r="B18" s="103" t="s">
        <v>1227</v>
      </c>
      <c r="C18" s="103" t="s">
        <v>3</v>
      </c>
      <c r="D18" s="103" t="s">
        <v>1768</v>
      </c>
      <c r="E18" s="103" t="s">
        <v>1623</v>
      </c>
      <c r="F18" s="103" t="s">
        <v>1598</v>
      </c>
      <c r="G18" s="103" t="s">
        <v>1768</v>
      </c>
      <c r="H18" s="103" t="s">
        <v>1594</v>
      </c>
      <c r="I18" s="103" t="s">
        <v>159</v>
      </c>
      <c r="J18" s="96" t="s">
        <v>1895</v>
      </c>
      <c r="K18" s="169">
        <f>K19+K20+K21+K22+K23+K24+K25</f>
        <v>80687100</v>
      </c>
      <c r="L18" s="169">
        <f>L19+L20+L21+L22+L23+L24+L25</f>
        <v>85330800</v>
      </c>
      <c r="M18" s="169">
        <f>M19+M20+M21+M22+M23+M24+M25</f>
        <v>86493053.25</v>
      </c>
      <c r="N18" s="93">
        <f t="shared" si="0"/>
        <v>101.36205596338017</v>
      </c>
    </row>
    <row r="19" spans="1:14" ht="173.25" x14ac:dyDescent="0.2">
      <c r="A19" s="97">
        <f t="shared" si="1"/>
        <v>8</v>
      </c>
      <c r="B19" s="103" t="s">
        <v>1227</v>
      </c>
      <c r="C19" s="103" t="s">
        <v>3</v>
      </c>
      <c r="D19" s="103" t="s">
        <v>1768</v>
      </c>
      <c r="E19" s="103" t="s">
        <v>1623</v>
      </c>
      <c r="F19" s="103" t="s">
        <v>1596</v>
      </c>
      <c r="G19" s="103" t="s">
        <v>1768</v>
      </c>
      <c r="H19" s="103" t="s">
        <v>1594</v>
      </c>
      <c r="I19" s="103" t="s">
        <v>159</v>
      </c>
      <c r="J19" s="96" t="s">
        <v>1894</v>
      </c>
      <c r="K19" s="195">
        <v>79451100</v>
      </c>
      <c r="L19" s="138">
        <v>83651100</v>
      </c>
      <c r="M19" s="137">
        <v>84760356.260000005</v>
      </c>
      <c r="N19" s="93">
        <f t="shared" si="0"/>
        <v>101.32605101427239</v>
      </c>
    </row>
    <row r="20" spans="1:14" ht="173.25" x14ac:dyDescent="0.2">
      <c r="A20" s="97">
        <f t="shared" si="1"/>
        <v>9</v>
      </c>
      <c r="B20" s="103" t="s">
        <v>1227</v>
      </c>
      <c r="C20" s="103" t="s">
        <v>3</v>
      </c>
      <c r="D20" s="103" t="s">
        <v>1768</v>
      </c>
      <c r="E20" s="103" t="s">
        <v>1623</v>
      </c>
      <c r="F20" s="103" t="s">
        <v>1855</v>
      </c>
      <c r="G20" s="103" t="s">
        <v>1768</v>
      </c>
      <c r="H20" s="103" t="s">
        <v>1594</v>
      </c>
      <c r="I20" s="103" t="s">
        <v>159</v>
      </c>
      <c r="J20" s="96" t="s">
        <v>1893</v>
      </c>
      <c r="K20" s="169">
        <v>476100</v>
      </c>
      <c r="L20" s="190">
        <v>321600</v>
      </c>
      <c r="M20" s="137">
        <v>299805.63</v>
      </c>
      <c r="N20" s="93">
        <f t="shared" si="0"/>
        <v>93.223143656716417</v>
      </c>
    </row>
    <row r="21" spans="1:14" ht="78.75" x14ac:dyDescent="0.25">
      <c r="A21" s="97">
        <f t="shared" si="1"/>
        <v>10</v>
      </c>
      <c r="B21" s="103" t="s">
        <v>1227</v>
      </c>
      <c r="C21" s="103" t="s">
        <v>3</v>
      </c>
      <c r="D21" s="103" t="s">
        <v>1768</v>
      </c>
      <c r="E21" s="103" t="s">
        <v>1623</v>
      </c>
      <c r="F21" s="103" t="s">
        <v>1602</v>
      </c>
      <c r="G21" s="103" t="s">
        <v>1768</v>
      </c>
      <c r="H21" s="103" t="s">
        <v>1594</v>
      </c>
      <c r="I21" s="103" t="s">
        <v>159</v>
      </c>
      <c r="J21" s="102" t="s">
        <v>1892</v>
      </c>
      <c r="K21" s="169">
        <v>705600</v>
      </c>
      <c r="L21" s="190">
        <v>945100</v>
      </c>
      <c r="M21" s="137">
        <v>1001087.43</v>
      </c>
      <c r="N21" s="93">
        <f t="shared" si="0"/>
        <v>105.92396889218072</v>
      </c>
    </row>
    <row r="22" spans="1:14" ht="144.75" x14ac:dyDescent="0.2">
      <c r="A22" s="97">
        <f t="shared" si="1"/>
        <v>11</v>
      </c>
      <c r="B22" s="103" t="s">
        <v>1227</v>
      </c>
      <c r="C22" s="103" t="s">
        <v>3</v>
      </c>
      <c r="D22" s="103" t="s">
        <v>1768</v>
      </c>
      <c r="E22" s="103" t="s">
        <v>1623</v>
      </c>
      <c r="F22" s="103" t="s">
        <v>1832</v>
      </c>
      <c r="G22" s="103" t="s">
        <v>1768</v>
      </c>
      <c r="H22" s="103" t="s">
        <v>1594</v>
      </c>
      <c r="I22" s="103" t="s">
        <v>159</v>
      </c>
      <c r="J22" s="194" t="s">
        <v>1891</v>
      </c>
      <c r="K22" s="132">
        <v>12300</v>
      </c>
      <c r="L22" s="193">
        <v>4700</v>
      </c>
      <c r="M22" s="192">
        <v>5889.3</v>
      </c>
      <c r="N22" s="93">
        <f t="shared" si="0"/>
        <v>125.30425531914895</v>
      </c>
    </row>
    <row r="23" spans="1:14" ht="204.75" x14ac:dyDescent="0.2">
      <c r="A23" s="97">
        <f t="shared" si="1"/>
        <v>12</v>
      </c>
      <c r="B23" s="103" t="s">
        <v>1227</v>
      </c>
      <c r="C23" s="103" t="s">
        <v>3</v>
      </c>
      <c r="D23" s="103" t="s">
        <v>1768</v>
      </c>
      <c r="E23" s="103" t="s">
        <v>1623</v>
      </c>
      <c r="F23" s="103" t="s">
        <v>1890</v>
      </c>
      <c r="G23" s="103" t="s">
        <v>1768</v>
      </c>
      <c r="H23" s="103" t="s">
        <v>1594</v>
      </c>
      <c r="I23" s="103" t="s">
        <v>159</v>
      </c>
      <c r="J23" s="191" t="s">
        <v>1889</v>
      </c>
      <c r="K23" s="169">
        <v>42000</v>
      </c>
      <c r="L23" s="190">
        <v>199500</v>
      </c>
      <c r="M23" s="137">
        <v>217002.23999999999</v>
      </c>
      <c r="N23" s="93">
        <f t="shared" si="0"/>
        <v>108.77305263157895</v>
      </c>
    </row>
    <row r="24" spans="1:14" ht="110.25" x14ac:dyDescent="0.2">
      <c r="A24" s="97">
        <f t="shared" si="1"/>
        <v>13</v>
      </c>
      <c r="B24" s="103" t="s">
        <v>1227</v>
      </c>
      <c r="C24" s="103" t="s">
        <v>3</v>
      </c>
      <c r="D24" s="103" t="s">
        <v>1768</v>
      </c>
      <c r="E24" s="103" t="s">
        <v>1623</v>
      </c>
      <c r="F24" s="103" t="s">
        <v>1303</v>
      </c>
      <c r="G24" s="103" t="s">
        <v>1768</v>
      </c>
      <c r="H24" s="103" t="s">
        <v>1594</v>
      </c>
      <c r="I24" s="103" t="s">
        <v>159</v>
      </c>
      <c r="J24" s="99" t="s">
        <v>1888</v>
      </c>
      <c r="K24" s="170">
        <v>0</v>
      </c>
      <c r="L24" s="190">
        <v>192000</v>
      </c>
      <c r="M24" s="137">
        <v>192054.79</v>
      </c>
      <c r="N24" s="93">
        <f t="shared" si="0"/>
        <v>100.02853645833333</v>
      </c>
    </row>
    <row r="25" spans="1:14" ht="110.25" x14ac:dyDescent="0.2">
      <c r="A25" s="97">
        <f t="shared" si="1"/>
        <v>14</v>
      </c>
      <c r="B25" s="103" t="s">
        <v>1227</v>
      </c>
      <c r="C25" s="103" t="s">
        <v>3</v>
      </c>
      <c r="D25" s="103" t="s">
        <v>1768</v>
      </c>
      <c r="E25" s="103" t="s">
        <v>1623</v>
      </c>
      <c r="F25" s="103" t="s">
        <v>1289</v>
      </c>
      <c r="G25" s="103" t="s">
        <v>1768</v>
      </c>
      <c r="H25" s="103" t="s">
        <v>1594</v>
      </c>
      <c r="I25" s="103" t="s">
        <v>159</v>
      </c>
      <c r="J25" s="99" t="s">
        <v>1887</v>
      </c>
      <c r="K25" s="170">
        <v>0</v>
      </c>
      <c r="L25" s="190">
        <v>16800</v>
      </c>
      <c r="M25" s="137">
        <v>16857.599999999999</v>
      </c>
      <c r="N25" s="93">
        <f t="shared" si="0"/>
        <v>100.34285714285713</v>
      </c>
    </row>
    <row r="26" spans="1:14" ht="63" x14ac:dyDescent="0.2">
      <c r="A26" s="97">
        <f t="shared" si="1"/>
        <v>15</v>
      </c>
      <c r="B26" s="103" t="s">
        <v>1598</v>
      </c>
      <c r="C26" s="103" t="s">
        <v>3</v>
      </c>
      <c r="D26" s="103" t="s">
        <v>1860</v>
      </c>
      <c r="E26" s="103" t="s">
        <v>1599</v>
      </c>
      <c r="F26" s="103" t="s">
        <v>1598</v>
      </c>
      <c r="G26" s="103" t="s">
        <v>1599</v>
      </c>
      <c r="H26" s="103" t="s">
        <v>1594</v>
      </c>
      <c r="I26" s="103" t="s">
        <v>1598</v>
      </c>
      <c r="J26" s="133" t="s">
        <v>1886</v>
      </c>
      <c r="K26" s="169">
        <f>K27</f>
        <v>432800</v>
      </c>
      <c r="L26" s="132">
        <f>L27</f>
        <v>432800</v>
      </c>
      <c r="M26" s="105">
        <f>M27</f>
        <v>464235.61</v>
      </c>
      <c r="N26" s="93">
        <f t="shared" si="0"/>
        <v>107.26331099815157</v>
      </c>
    </row>
    <row r="27" spans="1:14" ht="47.25" x14ac:dyDescent="0.2">
      <c r="A27" s="97">
        <f t="shared" si="1"/>
        <v>16</v>
      </c>
      <c r="B27" s="103" t="s">
        <v>1227</v>
      </c>
      <c r="C27" s="103" t="s">
        <v>3</v>
      </c>
      <c r="D27" s="103" t="s">
        <v>1860</v>
      </c>
      <c r="E27" s="103" t="s">
        <v>1623</v>
      </c>
      <c r="F27" s="103" t="s">
        <v>1598</v>
      </c>
      <c r="G27" s="103" t="s">
        <v>1768</v>
      </c>
      <c r="H27" s="103" t="s">
        <v>1594</v>
      </c>
      <c r="I27" s="103" t="s">
        <v>159</v>
      </c>
      <c r="J27" s="96" t="s">
        <v>1885</v>
      </c>
      <c r="K27" s="132">
        <f>K28+K30+K32+K34</f>
        <v>432800</v>
      </c>
      <c r="L27" s="132">
        <f>L28+L30+L32+L34</f>
        <v>432800</v>
      </c>
      <c r="M27" s="105">
        <f>M28+M30+M32+M34</f>
        <v>464235.61</v>
      </c>
      <c r="N27" s="93">
        <f t="shared" si="0"/>
        <v>107.26331099815157</v>
      </c>
    </row>
    <row r="28" spans="1:14" ht="110.25" x14ac:dyDescent="0.2">
      <c r="A28" s="97">
        <f t="shared" si="1"/>
        <v>17</v>
      </c>
      <c r="B28" s="103" t="s">
        <v>1227</v>
      </c>
      <c r="C28" s="103" t="s">
        <v>3</v>
      </c>
      <c r="D28" s="103" t="s">
        <v>1860</v>
      </c>
      <c r="E28" s="103" t="s">
        <v>1623</v>
      </c>
      <c r="F28" s="103" t="s">
        <v>1149</v>
      </c>
      <c r="G28" s="103" t="s">
        <v>1768</v>
      </c>
      <c r="H28" s="103" t="s">
        <v>1594</v>
      </c>
      <c r="I28" s="103" t="s">
        <v>159</v>
      </c>
      <c r="J28" s="96" t="s">
        <v>1884</v>
      </c>
      <c r="K28" s="169">
        <f>K29</f>
        <v>225700</v>
      </c>
      <c r="L28" s="169">
        <f>L29</f>
        <v>225700</v>
      </c>
      <c r="M28" s="105">
        <f>M29</f>
        <v>239840.69</v>
      </c>
      <c r="N28" s="93">
        <f t="shared" si="0"/>
        <v>106.26525919361984</v>
      </c>
    </row>
    <row r="29" spans="1:14" ht="189" x14ac:dyDescent="0.2">
      <c r="A29" s="97">
        <f t="shared" si="1"/>
        <v>18</v>
      </c>
      <c r="B29" s="103" t="s">
        <v>1227</v>
      </c>
      <c r="C29" s="103" t="s">
        <v>3</v>
      </c>
      <c r="D29" s="103" t="s">
        <v>1860</v>
      </c>
      <c r="E29" s="103" t="s">
        <v>1623</v>
      </c>
      <c r="F29" s="103" t="s">
        <v>1148</v>
      </c>
      <c r="G29" s="103" t="s">
        <v>1768</v>
      </c>
      <c r="H29" s="103" t="s">
        <v>1594</v>
      </c>
      <c r="I29" s="103" t="s">
        <v>159</v>
      </c>
      <c r="J29" s="96" t="s">
        <v>1883</v>
      </c>
      <c r="K29" s="169">
        <v>225700</v>
      </c>
      <c r="L29" s="132">
        <v>225700</v>
      </c>
      <c r="M29" s="105">
        <v>239840.69</v>
      </c>
      <c r="N29" s="93">
        <f t="shared" si="0"/>
        <v>106.26525919361984</v>
      </c>
    </row>
    <row r="30" spans="1:14" ht="157.5" x14ac:dyDescent="0.2">
      <c r="A30" s="97">
        <f t="shared" si="1"/>
        <v>19</v>
      </c>
      <c r="B30" s="103" t="s">
        <v>1227</v>
      </c>
      <c r="C30" s="103" t="s">
        <v>3</v>
      </c>
      <c r="D30" s="103" t="s">
        <v>1860</v>
      </c>
      <c r="E30" s="103" t="s">
        <v>1623</v>
      </c>
      <c r="F30" s="103" t="s">
        <v>153</v>
      </c>
      <c r="G30" s="103" t="s">
        <v>1768</v>
      </c>
      <c r="H30" s="103" t="s">
        <v>1594</v>
      </c>
      <c r="I30" s="103" t="s">
        <v>159</v>
      </c>
      <c r="J30" s="96" t="s">
        <v>1882</v>
      </c>
      <c r="K30" s="169">
        <f>K31</f>
        <v>1100</v>
      </c>
      <c r="L30" s="169">
        <f>L31</f>
        <v>1100</v>
      </c>
      <c r="M30" s="105">
        <f>M31</f>
        <v>1385.7</v>
      </c>
      <c r="N30" s="93">
        <f t="shared" si="0"/>
        <v>125.97272727272728</v>
      </c>
    </row>
    <row r="31" spans="1:14" ht="220.5" x14ac:dyDescent="0.2">
      <c r="A31" s="97">
        <f t="shared" si="1"/>
        <v>20</v>
      </c>
      <c r="B31" s="103" t="s">
        <v>1227</v>
      </c>
      <c r="C31" s="103" t="s">
        <v>3</v>
      </c>
      <c r="D31" s="103" t="s">
        <v>1860</v>
      </c>
      <c r="E31" s="103" t="s">
        <v>1623</v>
      </c>
      <c r="F31" s="103" t="s">
        <v>1137</v>
      </c>
      <c r="G31" s="103" t="s">
        <v>1768</v>
      </c>
      <c r="H31" s="103" t="s">
        <v>1594</v>
      </c>
      <c r="I31" s="103" t="s">
        <v>159</v>
      </c>
      <c r="J31" s="96" t="s">
        <v>1881</v>
      </c>
      <c r="K31" s="169">
        <v>1100</v>
      </c>
      <c r="L31" s="132">
        <v>1100</v>
      </c>
      <c r="M31" s="105">
        <v>1385.7</v>
      </c>
      <c r="N31" s="93">
        <f t="shared" si="0"/>
        <v>125.97272727272728</v>
      </c>
    </row>
    <row r="32" spans="1:14" ht="126" x14ac:dyDescent="0.2">
      <c r="A32" s="97">
        <f t="shared" si="1"/>
        <v>21</v>
      </c>
      <c r="B32" s="103" t="s">
        <v>1227</v>
      </c>
      <c r="C32" s="103" t="s">
        <v>3</v>
      </c>
      <c r="D32" s="103" t="s">
        <v>1860</v>
      </c>
      <c r="E32" s="103" t="s">
        <v>1623</v>
      </c>
      <c r="F32" s="103" t="s">
        <v>1124</v>
      </c>
      <c r="G32" s="103" t="s">
        <v>1768</v>
      </c>
      <c r="H32" s="103" t="s">
        <v>1594</v>
      </c>
      <c r="I32" s="103" t="s">
        <v>159</v>
      </c>
      <c r="J32" s="96" t="s">
        <v>1880</v>
      </c>
      <c r="K32" s="169">
        <f>K33</f>
        <v>234000</v>
      </c>
      <c r="L32" s="169">
        <f>L33</f>
        <v>234000</v>
      </c>
      <c r="M32" s="105">
        <f>M33</f>
        <v>249115.47</v>
      </c>
      <c r="N32" s="93">
        <f t="shared" si="0"/>
        <v>106.45960256410257</v>
      </c>
    </row>
    <row r="33" spans="1:14" ht="189" x14ac:dyDescent="0.2">
      <c r="A33" s="97">
        <f t="shared" si="1"/>
        <v>22</v>
      </c>
      <c r="B33" s="103" t="s">
        <v>1227</v>
      </c>
      <c r="C33" s="103" t="s">
        <v>3</v>
      </c>
      <c r="D33" s="103" t="s">
        <v>1860</v>
      </c>
      <c r="E33" s="103" t="s">
        <v>1623</v>
      </c>
      <c r="F33" s="103" t="s">
        <v>1122</v>
      </c>
      <c r="G33" s="103" t="s">
        <v>1768</v>
      </c>
      <c r="H33" s="103" t="s">
        <v>1594</v>
      </c>
      <c r="I33" s="103" t="s">
        <v>159</v>
      </c>
      <c r="J33" s="96" t="s">
        <v>1879</v>
      </c>
      <c r="K33" s="169">
        <v>234000</v>
      </c>
      <c r="L33" s="132">
        <v>234000</v>
      </c>
      <c r="M33" s="105">
        <v>249115.47</v>
      </c>
      <c r="N33" s="93">
        <f t="shared" si="0"/>
        <v>106.45960256410257</v>
      </c>
    </row>
    <row r="34" spans="1:14" ht="126" x14ac:dyDescent="0.2">
      <c r="A34" s="97">
        <f t="shared" si="1"/>
        <v>23</v>
      </c>
      <c r="B34" s="103" t="s">
        <v>1227</v>
      </c>
      <c r="C34" s="103" t="s">
        <v>3</v>
      </c>
      <c r="D34" s="103" t="s">
        <v>1860</v>
      </c>
      <c r="E34" s="103" t="s">
        <v>1623</v>
      </c>
      <c r="F34" s="103" t="s">
        <v>1111</v>
      </c>
      <c r="G34" s="103" t="s">
        <v>1768</v>
      </c>
      <c r="H34" s="103" t="s">
        <v>1594</v>
      </c>
      <c r="I34" s="103" t="s">
        <v>159</v>
      </c>
      <c r="J34" s="96" t="s">
        <v>1878</v>
      </c>
      <c r="K34" s="170">
        <f>K35</f>
        <v>-28000</v>
      </c>
      <c r="L34" s="170">
        <f>L35</f>
        <v>-28000</v>
      </c>
      <c r="M34" s="98">
        <f>M35</f>
        <v>-26106.25</v>
      </c>
      <c r="N34" s="93">
        <f t="shared" si="0"/>
        <v>93.236607142857139</v>
      </c>
    </row>
    <row r="35" spans="1:14" ht="189" x14ac:dyDescent="0.2">
      <c r="A35" s="97">
        <f t="shared" si="1"/>
        <v>24</v>
      </c>
      <c r="B35" s="103" t="s">
        <v>1227</v>
      </c>
      <c r="C35" s="103" t="s">
        <v>3</v>
      </c>
      <c r="D35" s="103" t="s">
        <v>1860</v>
      </c>
      <c r="E35" s="103" t="s">
        <v>1623</v>
      </c>
      <c r="F35" s="103" t="s">
        <v>1110</v>
      </c>
      <c r="G35" s="103" t="s">
        <v>1768</v>
      </c>
      <c r="H35" s="103" t="s">
        <v>1594</v>
      </c>
      <c r="I35" s="103" t="s">
        <v>159</v>
      </c>
      <c r="J35" s="96" t="s">
        <v>1877</v>
      </c>
      <c r="K35" s="98">
        <v>-28000</v>
      </c>
      <c r="L35" s="98">
        <v>-28000</v>
      </c>
      <c r="M35" s="98">
        <v>-26106.25</v>
      </c>
      <c r="N35" s="93">
        <f t="shared" si="0"/>
        <v>93.236607142857139</v>
      </c>
    </row>
    <row r="36" spans="1:14" x14ac:dyDescent="0.2">
      <c r="A36" s="97">
        <f t="shared" si="1"/>
        <v>25</v>
      </c>
      <c r="B36" s="103" t="s">
        <v>1227</v>
      </c>
      <c r="C36" s="103" t="s">
        <v>3</v>
      </c>
      <c r="D36" s="103" t="s">
        <v>1595</v>
      </c>
      <c r="E36" s="103" t="s">
        <v>1599</v>
      </c>
      <c r="F36" s="103" t="s">
        <v>1598</v>
      </c>
      <c r="G36" s="103" t="s">
        <v>1599</v>
      </c>
      <c r="H36" s="103" t="s">
        <v>1594</v>
      </c>
      <c r="I36" s="103" t="s">
        <v>1598</v>
      </c>
      <c r="J36" s="96" t="s">
        <v>1876</v>
      </c>
      <c r="K36" s="169">
        <f>K44+K46+K37</f>
        <v>10376900</v>
      </c>
      <c r="L36" s="169">
        <f>L44+L46+L37</f>
        <v>15126800</v>
      </c>
      <c r="M36" s="168">
        <f>M44+M46+M37+M42</f>
        <v>14823945.25</v>
      </c>
      <c r="N36" s="93">
        <f t="shared" si="0"/>
        <v>97.997892812756177</v>
      </c>
    </row>
    <row r="37" spans="1:14" ht="47.25" x14ac:dyDescent="0.2">
      <c r="A37" s="97">
        <f t="shared" si="1"/>
        <v>26</v>
      </c>
      <c r="B37" s="100" t="s">
        <v>1227</v>
      </c>
      <c r="C37" s="100" t="s">
        <v>3</v>
      </c>
      <c r="D37" s="100" t="s">
        <v>1595</v>
      </c>
      <c r="E37" s="100" t="s">
        <v>1768</v>
      </c>
      <c r="F37" s="100" t="s">
        <v>1598</v>
      </c>
      <c r="G37" s="100" t="s">
        <v>1599</v>
      </c>
      <c r="H37" s="100" t="s">
        <v>1594</v>
      </c>
      <c r="I37" s="100" t="s">
        <v>159</v>
      </c>
      <c r="J37" s="96" t="s">
        <v>1875</v>
      </c>
      <c r="K37" s="169">
        <f>K38+K40</f>
        <v>8820000</v>
      </c>
      <c r="L37" s="169">
        <f>L38+L40</f>
        <v>13320000</v>
      </c>
      <c r="M37" s="105">
        <f>M38+M40</f>
        <v>13159722.130000001</v>
      </c>
      <c r="N37" s="93">
        <f t="shared" si="0"/>
        <v>98.796712687687688</v>
      </c>
    </row>
    <row r="38" spans="1:14" ht="63" x14ac:dyDescent="0.2">
      <c r="A38" s="97">
        <f t="shared" si="1"/>
        <v>27</v>
      </c>
      <c r="B38" s="100" t="s">
        <v>1227</v>
      </c>
      <c r="C38" s="100" t="s">
        <v>3</v>
      </c>
      <c r="D38" s="100" t="s">
        <v>1595</v>
      </c>
      <c r="E38" s="100" t="s">
        <v>1768</v>
      </c>
      <c r="F38" s="100" t="s">
        <v>1596</v>
      </c>
      <c r="G38" s="100" t="s">
        <v>1768</v>
      </c>
      <c r="H38" s="100" t="s">
        <v>1594</v>
      </c>
      <c r="I38" s="100" t="s">
        <v>159</v>
      </c>
      <c r="J38" s="96" t="s">
        <v>1873</v>
      </c>
      <c r="K38" s="169">
        <f>K39</f>
        <v>5110800</v>
      </c>
      <c r="L38" s="169">
        <f>L39</f>
        <v>10228800</v>
      </c>
      <c r="M38" s="105">
        <f>M39</f>
        <v>10267187.65</v>
      </c>
      <c r="N38" s="93">
        <f t="shared" si="0"/>
        <v>100.37528986782418</v>
      </c>
    </row>
    <row r="39" spans="1:14" ht="63" x14ac:dyDescent="0.2">
      <c r="A39" s="97">
        <f t="shared" si="1"/>
        <v>28</v>
      </c>
      <c r="B39" s="100" t="s">
        <v>1227</v>
      </c>
      <c r="C39" s="100" t="s">
        <v>3</v>
      </c>
      <c r="D39" s="100" t="s">
        <v>1595</v>
      </c>
      <c r="E39" s="100" t="s">
        <v>1768</v>
      </c>
      <c r="F39" s="100" t="s">
        <v>1874</v>
      </c>
      <c r="G39" s="100" t="s">
        <v>1768</v>
      </c>
      <c r="H39" s="100" t="s">
        <v>1594</v>
      </c>
      <c r="I39" s="100" t="s">
        <v>159</v>
      </c>
      <c r="J39" s="96" t="s">
        <v>1873</v>
      </c>
      <c r="K39" s="132">
        <v>5110800</v>
      </c>
      <c r="L39" s="132">
        <v>10228800</v>
      </c>
      <c r="M39" s="105">
        <v>10267187.65</v>
      </c>
      <c r="N39" s="93">
        <f t="shared" si="0"/>
        <v>100.37528986782418</v>
      </c>
    </row>
    <row r="40" spans="1:14" ht="78.75" x14ac:dyDescent="0.2">
      <c r="A40" s="97">
        <f t="shared" si="1"/>
        <v>29</v>
      </c>
      <c r="B40" s="100" t="s">
        <v>1227</v>
      </c>
      <c r="C40" s="100" t="s">
        <v>3</v>
      </c>
      <c r="D40" s="100" t="s">
        <v>1595</v>
      </c>
      <c r="E40" s="100" t="s">
        <v>1768</v>
      </c>
      <c r="F40" s="100" t="s">
        <v>1855</v>
      </c>
      <c r="G40" s="100" t="s">
        <v>1768</v>
      </c>
      <c r="H40" s="100" t="s">
        <v>1594</v>
      </c>
      <c r="I40" s="100" t="s">
        <v>159</v>
      </c>
      <c r="J40" s="96" t="s">
        <v>1872</v>
      </c>
      <c r="K40" s="132">
        <f>K41</f>
        <v>3709200</v>
      </c>
      <c r="L40" s="169">
        <f>L41</f>
        <v>3091200</v>
      </c>
      <c r="M40" s="105">
        <f>M41</f>
        <v>2892534.48</v>
      </c>
      <c r="N40" s="93">
        <f t="shared" si="0"/>
        <v>93.573190993788828</v>
      </c>
    </row>
    <row r="41" spans="1:14" ht="110.25" x14ac:dyDescent="0.2">
      <c r="A41" s="97">
        <f t="shared" si="1"/>
        <v>30</v>
      </c>
      <c r="B41" s="100" t="s">
        <v>1227</v>
      </c>
      <c r="C41" s="100" t="s">
        <v>3</v>
      </c>
      <c r="D41" s="100" t="s">
        <v>1595</v>
      </c>
      <c r="E41" s="100" t="s">
        <v>1768</v>
      </c>
      <c r="F41" s="100" t="s">
        <v>1871</v>
      </c>
      <c r="G41" s="100" t="s">
        <v>1768</v>
      </c>
      <c r="H41" s="100" t="s">
        <v>1594</v>
      </c>
      <c r="I41" s="100" t="s">
        <v>159</v>
      </c>
      <c r="J41" s="96" t="s">
        <v>1870</v>
      </c>
      <c r="K41" s="132">
        <v>3709200</v>
      </c>
      <c r="L41" s="132">
        <v>3091200</v>
      </c>
      <c r="M41" s="105">
        <v>2892534.48</v>
      </c>
      <c r="N41" s="93">
        <f t="shared" si="0"/>
        <v>93.573190993788828</v>
      </c>
    </row>
    <row r="42" spans="1:14" ht="31.5" x14ac:dyDescent="0.2">
      <c r="A42" s="97"/>
      <c r="B42" s="100" t="s">
        <v>1227</v>
      </c>
      <c r="C42" s="100" t="s">
        <v>3</v>
      </c>
      <c r="D42" s="100" t="s">
        <v>1595</v>
      </c>
      <c r="E42" s="100" t="s">
        <v>1623</v>
      </c>
      <c r="F42" s="100" t="s">
        <v>1598</v>
      </c>
      <c r="G42" s="100" t="s">
        <v>1623</v>
      </c>
      <c r="H42" s="100" t="s">
        <v>1594</v>
      </c>
      <c r="I42" s="100" t="s">
        <v>159</v>
      </c>
      <c r="J42" s="99" t="s">
        <v>1869</v>
      </c>
      <c r="K42" s="98">
        <f>K43</f>
        <v>0</v>
      </c>
      <c r="L42" s="98">
        <f>L43</f>
        <v>0</v>
      </c>
      <c r="M42" s="132">
        <f>M43</f>
        <v>1076</v>
      </c>
      <c r="N42" s="93">
        <v>0</v>
      </c>
    </row>
    <row r="43" spans="1:14" ht="31.5" x14ac:dyDescent="0.2">
      <c r="A43" s="97"/>
      <c r="B43" s="100" t="s">
        <v>1227</v>
      </c>
      <c r="C43" s="100" t="s">
        <v>3</v>
      </c>
      <c r="D43" s="100" t="s">
        <v>1595</v>
      </c>
      <c r="E43" s="100" t="s">
        <v>1623</v>
      </c>
      <c r="F43" s="100" t="s">
        <v>1596</v>
      </c>
      <c r="G43" s="100" t="s">
        <v>1623</v>
      </c>
      <c r="H43" s="100" t="s">
        <v>1594</v>
      </c>
      <c r="I43" s="100" t="s">
        <v>159</v>
      </c>
      <c r="J43" s="99" t="s">
        <v>1869</v>
      </c>
      <c r="K43" s="98">
        <v>0</v>
      </c>
      <c r="L43" s="98">
        <v>0</v>
      </c>
      <c r="M43" s="105">
        <v>1076</v>
      </c>
      <c r="N43" s="93">
        <v>0</v>
      </c>
    </row>
    <row r="44" spans="1:14" x14ac:dyDescent="0.2">
      <c r="A44" s="97">
        <f>A41+1</f>
        <v>31</v>
      </c>
      <c r="B44" s="100" t="s">
        <v>1227</v>
      </c>
      <c r="C44" s="100" t="s">
        <v>3</v>
      </c>
      <c r="D44" s="100" t="s">
        <v>1595</v>
      </c>
      <c r="E44" s="100" t="s">
        <v>1860</v>
      </c>
      <c r="F44" s="100" t="s">
        <v>1598</v>
      </c>
      <c r="G44" s="100" t="s">
        <v>1768</v>
      </c>
      <c r="H44" s="100" t="s">
        <v>1594</v>
      </c>
      <c r="I44" s="100" t="s">
        <v>159</v>
      </c>
      <c r="J44" s="96" t="s">
        <v>1868</v>
      </c>
      <c r="K44" s="132">
        <f>K45</f>
        <v>70500</v>
      </c>
      <c r="L44" s="180">
        <f>L45</f>
        <v>20400</v>
      </c>
      <c r="M44" s="105">
        <f>M45</f>
        <v>20363.5</v>
      </c>
      <c r="N44" s="93">
        <f>M44/L44*100</f>
        <v>99.821078431372541</v>
      </c>
    </row>
    <row r="45" spans="1:14" x14ac:dyDescent="0.2">
      <c r="A45" s="97">
        <f>A44+1</f>
        <v>32</v>
      </c>
      <c r="B45" s="100" t="s">
        <v>1227</v>
      </c>
      <c r="C45" s="100" t="s">
        <v>3</v>
      </c>
      <c r="D45" s="100" t="s">
        <v>1595</v>
      </c>
      <c r="E45" s="100" t="s">
        <v>1860</v>
      </c>
      <c r="F45" s="100" t="s">
        <v>1596</v>
      </c>
      <c r="G45" s="100" t="s">
        <v>1768</v>
      </c>
      <c r="H45" s="100" t="s">
        <v>1594</v>
      </c>
      <c r="I45" s="100" t="s">
        <v>159</v>
      </c>
      <c r="J45" s="96" t="s">
        <v>1868</v>
      </c>
      <c r="K45" s="132">
        <v>70500</v>
      </c>
      <c r="L45" s="189">
        <v>20400</v>
      </c>
      <c r="M45" s="148">
        <v>20363.5</v>
      </c>
      <c r="N45" s="93">
        <f>M45/L45*100</f>
        <v>99.821078431372541</v>
      </c>
    </row>
    <row r="46" spans="1:14" ht="47.25" x14ac:dyDescent="0.2">
      <c r="A46" s="97">
        <f>A45+1</f>
        <v>33</v>
      </c>
      <c r="B46" s="100" t="s">
        <v>1227</v>
      </c>
      <c r="C46" s="100" t="s">
        <v>3</v>
      </c>
      <c r="D46" s="100" t="s">
        <v>1595</v>
      </c>
      <c r="E46" s="100" t="s">
        <v>1613</v>
      </c>
      <c r="F46" s="100" t="s">
        <v>1598</v>
      </c>
      <c r="G46" s="100" t="s">
        <v>1623</v>
      </c>
      <c r="H46" s="100" t="s">
        <v>1594</v>
      </c>
      <c r="I46" s="100" t="s">
        <v>159</v>
      </c>
      <c r="J46" s="96" t="s">
        <v>1867</v>
      </c>
      <c r="K46" s="132">
        <f>K47</f>
        <v>1486400</v>
      </c>
      <c r="L46" s="188">
        <f>L47</f>
        <v>1786400</v>
      </c>
      <c r="M46" s="137">
        <f>M47</f>
        <v>1642783.62</v>
      </c>
      <c r="N46" s="93">
        <f>M46/L46*100</f>
        <v>91.960569861173312</v>
      </c>
    </row>
    <row r="47" spans="1:14" ht="63" x14ac:dyDescent="0.2">
      <c r="A47" s="97">
        <f>A46+1</f>
        <v>34</v>
      </c>
      <c r="B47" s="100" t="s">
        <v>1227</v>
      </c>
      <c r="C47" s="100" t="s">
        <v>3</v>
      </c>
      <c r="D47" s="100" t="s">
        <v>1595</v>
      </c>
      <c r="E47" s="100" t="s">
        <v>1613</v>
      </c>
      <c r="F47" s="100" t="s">
        <v>1855</v>
      </c>
      <c r="G47" s="100" t="s">
        <v>1623</v>
      </c>
      <c r="H47" s="100" t="s">
        <v>1594</v>
      </c>
      <c r="I47" s="100" t="s">
        <v>159</v>
      </c>
      <c r="J47" s="96" t="s">
        <v>1866</v>
      </c>
      <c r="K47" s="132">
        <v>1486400</v>
      </c>
      <c r="L47" s="187">
        <v>1786400</v>
      </c>
      <c r="M47" s="137">
        <v>1642783.62</v>
      </c>
      <c r="N47" s="93">
        <f>M47/L47*100</f>
        <v>91.960569861173312</v>
      </c>
    </row>
    <row r="48" spans="1:14" x14ac:dyDescent="0.2">
      <c r="A48" s="97"/>
      <c r="B48" s="100" t="s">
        <v>1865</v>
      </c>
      <c r="C48" s="100" t="s">
        <v>3</v>
      </c>
      <c r="D48" s="100" t="s">
        <v>1863</v>
      </c>
      <c r="E48" s="100" t="s">
        <v>1599</v>
      </c>
      <c r="F48" s="100" t="s">
        <v>1598</v>
      </c>
      <c r="G48" s="100" t="s">
        <v>1599</v>
      </c>
      <c r="H48" s="100" t="s">
        <v>1594</v>
      </c>
      <c r="I48" s="100" t="s">
        <v>159</v>
      </c>
      <c r="J48" s="99" t="s">
        <v>1864</v>
      </c>
      <c r="K48" s="147">
        <f t="shared" ref="K48:M49" si="2">K49</f>
        <v>0</v>
      </c>
      <c r="L48" s="147">
        <f t="shared" si="2"/>
        <v>0</v>
      </c>
      <c r="M48" s="98">
        <f t="shared" si="2"/>
        <v>299956.38</v>
      </c>
      <c r="N48" s="93">
        <v>0</v>
      </c>
    </row>
    <row r="49" spans="1:14" ht="47.25" x14ac:dyDescent="0.2">
      <c r="A49" s="97"/>
      <c r="B49" s="100" t="s">
        <v>1227</v>
      </c>
      <c r="C49" s="100" t="s">
        <v>3</v>
      </c>
      <c r="D49" s="100" t="s">
        <v>1863</v>
      </c>
      <c r="E49" s="100" t="s">
        <v>1860</v>
      </c>
      <c r="F49" s="100" t="s">
        <v>1598</v>
      </c>
      <c r="G49" s="100" t="s">
        <v>1768</v>
      </c>
      <c r="H49" s="100" t="s">
        <v>1594</v>
      </c>
      <c r="I49" s="100" t="s">
        <v>159</v>
      </c>
      <c r="J49" s="99" t="s">
        <v>1862</v>
      </c>
      <c r="K49" s="147">
        <f t="shared" si="2"/>
        <v>0</v>
      </c>
      <c r="L49" s="147">
        <f t="shared" si="2"/>
        <v>0</v>
      </c>
      <c r="M49" s="98">
        <f t="shared" si="2"/>
        <v>299956.38</v>
      </c>
      <c r="N49" s="93">
        <v>0</v>
      </c>
    </row>
    <row r="50" spans="1:14" ht="78.75" x14ac:dyDescent="0.2">
      <c r="A50" s="97"/>
      <c r="B50" s="100" t="s">
        <v>1227</v>
      </c>
      <c r="C50" s="100" t="s">
        <v>3</v>
      </c>
      <c r="D50" s="100" t="s">
        <v>1595</v>
      </c>
      <c r="E50" s="100" t="s">
        <v>1860</v>
      </c>
      <c r="F50" s="100" t="s">
        <v>1596</v>
      </c>
      <c r="G50" s="100" t="s">
        <v>1768</v>
      </c>
      <c r="H50" s="100" t="s">
        <v>1594</v>
      </c>
      <c r="I50" s="100" t="s">
        <v>159</v>
      </c>
      <c r="J50" s="99" t="s">
        <v>1861</v>
      </c>
      <c r="K50" s="147">
        <v>0</v>
      </c>
      <c r="L50" s="186">
        <v>0</v>
      </c>
      <c r="M50" s="148">
        <v>299956.38</v>
      </c>
      <c r="N50" s="93">
        <v>0</v>
      </c>
    </row>
    <row r="51" spans="1:14" ht="66.75" customHeight="1" x14ac:dyDescent="0.2">
      <c r="A51" s="97">
        <f>A47+1</f>
        <v>35</v>
      </c>
      <c r="B51" s="100" t="s">
        <v>1598</v>
      </c>
      <c r="C51" s="100" t="s">
        <v>3</v>
      </c>
      <c r="D51" s="100" t="s">
        <v>24</v>
      </c>
      <c r="E51" s="100" t="s">
        <v>1860</v>
      </c>
      <c r="F51" s="100" t="s">
        <v>1596</v>
      </c>
      <c r="G51" s="100" t="s">
        <v>1768</v>
      </c>
      <c r="H51" s="100" t="s">
        <v>1594</v>
      </c>
      <c r="I51" s="100" t="s">
        <v>159</v>
      </c>
      <c r="J51" s="96" t="s">
        <v>1859</v>
      </c>
      <c r="K51" s="169">
        <f>K52</f>
        <v>35441500</v>
      </c>
      <c r="L51" s="169">
        <f>L52</f>
        <v>35441500</v>
      </c>
      <c r="M51" s="168">
        <f>M52+M62+M65</f>
        <v>37012929.799999997</v>
      </c>
      <c r="N51" s="93">
        <f t="shared" ref="N51:N61" si="3">M51/L51*100</f>
        <v>104.43386933397288</v>
      </c>
    </row>
    <row r="52" spans="1:14" ht="141.75" x14ac:dyDescent="0.2">
      <c r="A52" s="97">
        <f t="shared" ref="A52:A61" si="4">A51+1</f>
        <v>36</v>
      </c>
      <c r="B52" s="100" t="s">
        <v>1598</v>
      </c>
      <c r="C52" s="100" t="s">
        <v>3</v>
      </c>
      <c r="D52" s="100" t="s">
        <v>33</v>
      </c>
      <c r="E52" s="100" t="s">
        <v>1595</v>
      </c>
      <c r="F52" s="100" t="s">
        <v>1598</v>
      </c>
      <c r="G52" s="100" t="s">
        <v>1599</v>
      </c>
      <c r="H52" s="100" t="s">
        <v>1594</v>
      </c>
      <c r="I52" s="100" t="s">
        <v>342</v>
      </c>
      <c r="J52" s="99" t="s">
        <v>1858</v>
      </c>
      <c r="K52" s="132">
        <f>K53+K55+K57+K59</f>
        <v>35441500</v>
      </c>
      <c r="L52" s="132">
        <f>L53+L55+L57+L59</f>
        <v>35441500</v>
      </c>
      <c r="M52" s="105">
        <f>M53+M55+M57+M59</f>
        <v>36993430.219999999</v>
      </c>
      <c r="N52" s="93">
        <f t="shared" si="3"/>
        <v>104.37885027439584</v>
      </c>
    </row>
    <row r="53" spans="1:14" ht="110.25" x14ac:dyDescent="0.2">
      <c r="A53" s="97">
        <f t="shared" si="4"/>
        <v>37</v>
      </c>
      <c r="B53" s="100" t="s">
        <v>1598</v>
      </c>
      <c r="C53" s="100" t="s">
        <v>3</v>
      </c>
      <c r="D53" s="100" t="s">
        <v>33</v>
      </c>
      <c r="E53" s="100" t="s">
        <v>1595</v>
      </c>
      <c r="F53" s="100" t="s">
        <v>1596</v>
      </c>
      <c r="G53" s="100" t="s">
        <v>1599</v>
      </c>
      <c r="H53" s="100" t="s">
        <v>1594</v>
      </c>
      <c r="I53" s="100" t="s">
        <v>342</v>
      </c>
      <c r="J53" s="99" t="s">
        <v>1857</v>
      </c>
      <c r="K53" s="169">
        <f>K54</f>
        <v>34310000</v>
      </c>
      <c r="L53" s="169">
        <f>L54</f>
        <v>34310000</v>
      </c>
      <c r="M53" s="168">
        <f>M54</f>
        <v>35107264.539999999</v>
      </c>
      <c r="N53" s="93">
        <f t="shared" si="3"/>
        <v>102.32370894782864</v>
      </c>
    </row>
    <row r="54" spans="1:14" ht="157.5" x14ac:dyDescent="0.2">
      <c r="A54" s="97">
        <f t="shared" si="4"/>
        <v>38</v>
      </c>
      <c r="B54" s="100" t="s">
        <v>288</v>
      </c>
      <c r="C54" s="100" t="s">
        <v>3</v>
      </c>
      <c r="D54" s="100" t="s">
        <v>33</v>
      </c>
      <c r="E54" s="100" t="s">
        <v>1595</v>
      </c>
      <c r="F54" s="100" t="s">
        <v>1805</v>
      </c>
      <c r="G54" s="100" t="s">
        <v>1595</v>
      </c>
      <c r="H54" s="100" t="s">
        <v>1594</v>
      </c>
      <c r="I54" s="100" t="s">
        <v>342</v>
      </c>
      <c r="J54" s="99" t="s">
        <v>1856</v>
      </c>
      <c r="K54" s="169">
        <v>34310000</v>
      </c>
      <c r="L54" s="169">
        <v>34310000</v>
      </c>
      <c r="M54" s="105">
        <v>35107264.539999999</v>
      </c>
      <c r="N54" s="93">
        <f t="shared" si="3"/>
        <v>102.32370894782864</v>
      </c>
    </row>
    <row r="55" spans="1:14" ht="126" x14ac:dyDescent="0.2">
      <c r="A55" s="97">
        <f t="shared" si="4"/>
        <v>39</v>
      </c>
      <c r="B55" s="100" t="s">
        <v>1598</v>
      </c>
      <c r="C55" s="100" t="s">
        <v>3</v>
      </c>
      <c r="D55" s="100" t="s">
        <v>33</v>
      </c>
      <c r="E55" s="100" t="s">
        <v>1595</v>
      </c>
      <c r="F55" s="100" t="s">
        <v>1855</v>
      </c>
      <c r="G55" s="100" t="s">
        <v>1599</v>
      </c>
      <c r="H55" s="100" t="s">
        <v>1594</v>
      </c>
      <c r="I55" s="100" t="s">
        <v>342</v>
      </c>
      <c r="J55" s="99" t="s">
        <v>1854</v>
      </c>
      <c r="K55" s="169">
        <f>K56</f>
        <v>603000</v>
      </c>
      <c r="L55" s="169">
        <f>L56</f>
        <v>603000</v>
      </c>
      <c r="M55" s="105">
        <f>M56</f>
        <v>1202780.21</v>
      </c>
      <c r="N55" s="93">
        <f t="shared" si="3"/>
        <v>199.46603814262022</v>
      </c>
    </row>
    <row r="56" spans="1:14" ht="126" x14ac:dyDescent="0.2">
      <c r="A56" s="97">
        <f t="shared" si="4"/>
        <v>40</v>
      </c>
      <c r="B56" s="124" t="s">
        <v>288</v>
      </c>
      <c r="C56" s="124" t="s">
        <v>3</v>
      </c>
      <c r="D56" s="124" t="s">
        <v>33</v>
      </c>
      <c r="E56" s="124" t="s">
        <v>1595</v>
      </c>
      <c r="F56" s="124" t="s">
        <v>1853</v>
      </c>
      <c r="G56" s="124" t="s">
        <v>1595</v>
      </c>
      <c r="H56" s="124" t="s">
        <v>1594</v>
      </c>
      <c r="I56" s="124" t="s">
        <v>342</v>
      </c>
      <c r="J56" s="99" t="s">
        <v>1852</v>
      </c>
      <c r="K56" s="185">
        <v>603000</v>
      </c>
      <c r="L56" s="185">
        <v>603000</v>
      </c>
      <c r="M56" s="107">
        <v>1202780.21</v>
      </c>
      <c r="N56" s="93">
        <f t="shared" si="3"/>
        <v>199.46603814262022</v>
      </c>
    </row>
    <row r="57" spans="1:14" ht="63" x14ac:dyDescent="0.2">
      <c r="A57" s="97">
        <f t="shared" si="4"/>
        <v>41</v>
      </c>
      <c r="B57" s="103" t="s">
        <v>1598</v>
      </c>
      <c r="C57" s="103" t="s">
        <v>3</v>
      </c>
      <c r="D57" s="103" t="s">
        <v>33</v>
      </c>
      <c r="E57" s="103" t="s">
        <v>1595</v>
      </c>
      <c r="F57" s="103" t="s">
        <v>1851</v>
      </c>
      <c r="G57" s="103" t="s">
        <v>1599</v>
      </c>
      <c r="H57" s="103" t="s">
        <v>1594</v>
      </c>
      <c r="I57" s="103" t="s">
        <v>342</v>
      </c>
      <c r="J57" s="99" t="s">
        <v>1850</v>
      </c>
      <c r="K57" s="184">
        <f>K58</f>
        <v>488000</v>
      </c>
      <c r="L57" s="184">
        <f>L58</f>
        <v>488000</v>
      </c>
      <c r="M57" s="184">
        <f>M58</f>
        <v>614007.07999999996</v>
      </c>
      <c r="N57" s="93">
        <f t="shared" si="3"/>
        <v>125.82112295081967</v>
      </c>
    </row>
    <row r="58" spans="1:14" ht="63" x14ac:dyDescent="0.25">
      <c r="A58" s="97">
        <f t="shared" si="4"/>
        <v>42</v>
      </c>
      <c r="B58" s="103" t="s">
        <v>288</v>
      </c>
      <c r="C58" s="103" t="s">
        <v>3</v>
      </c>
      <c r="D58" s="103" t="s">
        <v>33</v>
      </c>
      <c r="E58" s="103" t="s">
        <v>1595</v>
      </c>
      <c r="F58" s="103" t="s">
        <v>1849</v>
      </c>
      <c r="G58" s="103" t="s">
        <v>1595</v>
      </c>
      <c r="H58" s="103" t="s">
        <v>1594</v>
      </c>
      <c r="I58" s="103" t="s">
        <v>342</v>
      </c>
      <c r="J58" s="102" t="s">
        <v>1848</v>
      </c>
      <c r="K58" s="184">
        <v>488000</v>
      </c>
      <c r="L58" s="184">
        <v>488000</v>
      </c>
      <c r="M58" s="183">
        <v>614007.07999999996</v>
      </c>
      <c r="N58" s="93">
        <f t="shared" si="3"/>
        <v>125.82112295081967</v>
      </c>
    </row>
    <row r="59" spans="1:14" ht="69.75" customHeight="1" x14ac:dyDescent="0.2">
      <c r="A59" s="97">
        <f t="shared" si="4"/>
        <v>43</v>
      </c>
      <c r="B59" s="103" t="s">
        <v>1598</v>
      </c>
      <c r="C59" s="103" t="s">
        <v>3</v>
      </c>
      <c r="D59" s="103" t="s">
        <v>33</v>
      </c>
      <c r="E59" s="103" t="s">
        <v>1595</v>
      </c>
      <c r="F59" s="103" t="s">
        <v>378</v>
      </c>
      <c r="G59" s="103" t="s">
        <v>1599</v>
      </c>
      <c r="H59" s="103" t="s">
        <v>1594</v>
      </c>
      <c r="I59" s="103" t="s">
        <v>342</v>
      </c>
      <c r="J59" s="99" t="s">
        <v>1847</v>
      </c>
      <c r="K59" s="182">
        <f t="shared" ref="K59:M60" si="5">K60</f>
        <v>40500</v>
      </c>
      <c r="L59" s="182">
        <f t="shared" si="5"/>
        <v>40500</v>
      </c>
      <c r="M59" s="137">
        <f t="shared" si="5"/>
        <v>69378.39</v>
      </c>
      <c r="N59" s="93">
        <f t="shared" si="3"/>
        <v>171.30466666666666</v>
      </c>
    </row>
    <row r="60" spans="1:14" ht="69" customHeight="1" x14ac:dyDescent="0.2">
      <c r="A60" s="97">
        <f t="shared" si="4"/>
        <v>44</v>
      </c>
      <c r="B60" s="103" t="s">
        <v>1598</v>
      </c>
      <c r="C60" s="103" t="s">
        <v>3</v>
      </c>
      <c r="D60" s="103" t="s">
        <v>33</v>
      </c>
      <c r="E60" s="103" t="s">
        <v>1595</v>
      </c>
      <c r="F60" s="103" t="s">
        <v>908</v>
      </c>
      <c r="G60" s="103" t="s">
        <v>1599</v>
      </c>
      <c r="H60" s="103" t="s">
        <v>1594</v>
      </c>
      <c r="I60" s="103" t="s">
        <v>342</v>
      </c>
      <c r="J60" s="99" t="s">
        <v>1846</v>
      </c>
      <c r="K60" s="182">
        <f t="shared" si="5"/>
        <v>40500</v>
      </c>
      <c r="L60" s="182">
        <f t="shared" si="5"/>
        <v>40500</v>
      </c>
      <c r="M60" s="183">
        <f t="shared" si="5"/>
        <v>69378.39</v>
      </c>
      <c r="N60" s="93">
        <f t="shared" si="3"/>
        <v>171.30466666666666</v>
      </c>
    </row>
    <row r="61" spans="1:14" ht="225.75" customHeight="1" x14ac:dyDescent="0.2">
      <c r="A61" s="97">
        <f t="shared" si="4"/>
        <v>45</v>
      </c>
      <c r="B61" s="103" t="s">
        <v>288</v>
      </c>
      <c r="C61" s="103" t="s">
        <v>3</v>
      </c>
      <c r="D61" s="103" t="s">
        <v>33</v>
      </c>
      <c r="E61" s="103" t="s">
        <v>1595</v>
      </c>
      <c r="F61" s="103" t="s">
        <v>1027</v>
      </c>
      <c r="G61" s="103" t="s">
        <v>1595</v>
      </c>
      <c r="H61" s="103" t="s">
        <v>1594</v>
      </c>
      <c r="I61" s="103" t="s">
        <v>342</v>
      </c>
      <c r="J61" s="164" t="s">
        <v>1845</v>
      </c>
      <c r="K61" s="182">
        <v>40500</v>
      </c>
      <c r="L61" s="181">
        <v>40500</v>
      </c>
      <c r="M61" s="137">
        <v>69378.39</v>
      </c>
      <c r="N61" s="93">
        <f t="shared" si="3"/>
        <v>171.30466666666666</v>
      </c>
    </row>
    <row r="62" spans="1:14" ht="110.25" x14ac:dyDescent="0.2">
      <c r="A62" s="97"/>
      <c r="B62" s="103" t="s">
        <v>1598</v>
      </c>
      <c r="C62" s="103" t="s">
        <v>3</v>
      </c>
      <c r="D62" s="103" t="s">
        <v>33</v>
      </c>
      <c r="E62" s="103" t="s">
        <v>1595</v>
      </c>
      <c r="F62" s="103" t="s">
        <v>213</v>
      </c>
      <c r="G62" s="103" t="s">
        <v>1599</v>
      </c>
      <c r="H62" s="103" t="s">
        <v>1594</v>
      </c>
      <c r="I62" s="103" t="s">
        <v>342</v>
      </c>
      <c r="J62" s="99" t="s">
        <v>1844</v>
      </c>
      <c r="K62" s="182">
        <f t="shared" ref="K62:M63" si="6">K63</f>
        <v>0</v>
      </c>
      <c r="L62" s="182">
        <f t="shared" si="6"/>
        <v>0</v>
      </c>
      <c r="M62" s="148">
        <f t="shared" si="6"/>
        <v>219.11</v>
      </c>
      <c r="N62" s="93">
        <v>0</v>
      </c>
    </row>
    <row r="63" spans="1:14" ht="173.25" x14ac:dyDescent="0.2">
      <c r="A63" s="97"/>
      <c r="B63" s="103" t="s">
        <v>1598</v>
      </c>
      <c r="C63" s="103" t="s">
        <v>3</v>
      </c>
      <c r="D63" s="103" t="s">
        <v>33</v>
      </c>
      <c r="E63" s="103" t="s">
        <v>1595</v>
      </c>
      <c r="F63" s="103" t="s">
        <v>831</v>
      </c>
      <c r="G63" s="103" t="s">
        <v>1599</v>
      </c>
      <c r="H63" s="103" t="s">
        <v>1594</v>
      </c>
      <c r="I63" s="103" t="s">
        <v>342</v>
      </c>
      <c r="J63" s="99" t="s">
        <v>1843</v>
      </c>
      <c r="K63" s="182">
        <f t="shared" si="6"/>
        <v>0</v>
      </c>
      <c r="L63" s="182">
        <f t="shared" si="6"/>
        <v>0</v>
      </c>
      <c r="M63" s="182">
        <f t="shared" si="6"/>
        <v>219.11</v>
      </c>
      <c r="N63" s="93">
        <v>0</v>
      </c>
    </row>
    <row r="64" spans="1:14" ht="330.75" x14ac:dyDescent="0.2">
      <c r="A64" s="97"/>
      <c r="B64" s="103" t="s">
        <v>1774</v>
      </c>
      <c r="C64" s="103" t="s">
        <v>3</v>
      </c>
      <c r="D64" s="103" t="s">
        <v>33</v>
      </c>
      <c r="E64" s="103" t="s">
        <v>1595</v>
      </c>
      <c r="F64" s="103" t="s">
        <v>831</v>
      </c>
      <c r="G64" s="103" t="s">
        <v>1595</v>
      </c>
      <c r="H64" s="103" t="s">
        <v>1594</v>
      </c>
      <c r="I64" s="103" t="s">
        <v>342</v>
      </c>
      <c r="J64" s="164" t="s">
        <v>1842</v>
      </c>
      <c r="K64" s="182">
        <v>0</v>
      </c>
      <c r="L64" s="181">
        <v>0</v>
      </c>
      <c r="M64" s="148">
        <v>219.11</v>
      </c>
      <c r="N64" s="93">
        <v>0</v>
      </c>
    </row>
    <row r="65" spans="1:14" ht="124.5" customHeight="1" x14ac:dyDescent="0.2">
      <c r="A65" s="97"/>
      <c r="B65" s="103" t="s">
        <v>1598</v>
      </c>
      <c r="C65" s="103" t="s">
        <v>3</v>
      </c>
      <c r="D65" s="103" t="s">
        <v>33</v>
      </c>
      <c r="E65" s="103" t="s">
        <v>1839</v>
      </c>
      <c r="F65" s="103" t="s">
        <v>1598</v>
      </c>
      <c r="G65" s="103" t="s">
        <v>1599</v>
      </c>
      <c r="H65" s="103" t="s">
        <v>1594</v>
      </c>
      <c r="I65" s="103" t="s">
        <v>342</v>
      </c>
      <c r="J65" s="99" t="s">
        <v>1841</v>
      </c>
      <c r="K65" s="182">
        <f t="shared" ref="K65:M66" si="7">K66</f>
        <v>0</v>
      </c>
      <c r="L65" s="182">
        <f t="shared" si="7"/>
        <v>0</v>
      </c>
      <c r="M65" s="148">
        <f t="shared" si="7"/>
        <v>19280.47</v>
      </c>
      <c r="N65" s="93">
        <v>0</v>
      </c>
    </row>
    <row r="66" spans="1:14" ht="122.25" customHeight="1" x14ac:dyDescent="0.2">
      <c r="A66" s="97"/>
      <c r="B66" s="103" t="s">
        <v>1598</v>
      </c>
      <c r="C66" s="103" t="s">
        <v>3</v>
      </c>
      <c r="D66" s="103" t="s">
        <v>33</v>
      </c>
      <c r="E66" s="103" t="s">
        <v>1839</v>
      </c>
      <c r="F66" s="103" t="s">
        <v>1832</v>
      </c>
      <c r="G66" s="103" t="s">
        <v>1599</v>
      </c>
      <c r="H66" s="103" t="s">
        <v>1594</v>
      </c>
      <c r="I66" s="103" t="s">
        <v>342</v>
      </c>
      <c r="J66" s="99" t="s">
        <v>1840</v>
      </c>
      <c r="K66" s="182">
        <f t="shared" si="7"/>
        <v>0</v>
      </c>
      <c r="L66" s="182">
        <f t="shared" si="7"/>
        <v>0</v>
      </c>
      <c r="M66" s="182">
        <f t="shared" si="7"/>
        <v>19280.47</v>
      </c>
      <c r="N66" s="93" t="e">
        <f>M66/L66*100</f>
        <v>#DIV/0!</v>
      </c>
    </row>
    <row r="67" spans="1:14" ht="126" x14ac:dyDescent="0.2">
      <c r="A67" s="97"/>
      <c r="B67" s="103" t="s">
        <v>288</v>
      </c>
      <c r="C67" s="103" t="s">
        <v>3</v>
      </c>
      <c r="D67" s="103" t="s">
        <v>33</v>
      </c>
      <c r="E67" s="103" t="s">
        <v>1839</v>
      </c>
      <c r="F67" s="103" t="s">
        <v>1838</v>
      </c>
      <c r="G67" s="103" t="s">
        <v>1599</v>
      </c>
      <c r="H67" s="103" t="s">
        <v>1594</v>
      </c>
      <c r="I67" s="103" t="s">
        <v>342</v>
      </c>
      <c r="J67" s="99" t="s">
        <v>1837</v>
      </c>
      <c r="K67" s="182">
        <v>0</v>
      </c>
      <c r="L67" s="181">
        <v>0</v>
      </c>
      <c r="M67" s="148">
        <v>19280.47</v>
      </c>
      <c r="N67" s="93">
        <v>0</v>
      </c>
    </row>
    <row r="68" spans="1:14" ht="31.5" x14ac:dyDescent="0.2">
      <c r="A68" s="97">
        <f>A61+1</f>
        <v>46</v>
      </c>
      <c r="B68" s="103" t="s">
        <v>1598</v>
      </c>
      <c r="C68" s="103" t="s">
        <v>3</v>
      </c>
      <c r="D68" s="103" t="s">
        <v>36</v>
      </c>
      <c r="E68" s="103" t="s">
        <v>1599</v>
      </c>
      <c r="F68" s="103" t="s">
        <v>1598</v>
      </c>
      <c r="G68" s="103" t="s">
        <v>1599</v>
      </c>
      <c r="H68" s="103" t="s">
        <v>1594</v>
      </c>
      <c r="I68" s="103" t="s">
        <v>1598</v>
      </c>
      <c r="J68" s="96" t="s">
        <v>1836</v>
      </c>
      <c r="K68" s="169">
        <f>K69</f>
        <v>4422000</v>
      </c>
      <c r="L68" s="180">
        <f>L69</f>
        <v>4422000</v>
      </c>
      <c r="M68" s="105">
        <f>M69</f>
        <v>6116161.8900000006</v>
      </c>
      <c r="N68" s="93">
        <f t="shared" ref="N68:N79" si="8">M68/L68*100</f>
        <v>138.31211872455904</v>
      </c>
    </row>
    <row r="69" spans="1:14" ht="31.5" x14ac:dyDescent="0.2">
      <c r="A69" s="97">
        <f t="shared" ref="A69:A79" si="9">A68+1</f>
        <v>47</v>
      </c>
      <c r="B69" s="103" t="s">
        <v>1828</v>
      </c>
      <c r="C69" s="103" t="s">
        <v>3</v>
      </c>
      <c r="D69" s="103" t="s">
        <v>36</v>
      </c>
      <c r="E69" s="103" t="s">
        <v>1768</v>
      </c>
      <c r="F69" s="103" t="s">
        <v>1598</v>
      </c>
      <c r="G69" s="103" t="s">
        <v>1768</v>
      </c>
      <c r="H69" s="103" t="s">
        <v>1594</v>
      </c>
      <c r="I69" s="103" t="s">
        <v>342</v>
      </c>
      <c r="J69" s="96" t="s">
        <v>1835</v>
      </c>
      <c r="K69" s="169">
        <f>K70+K71+K72</f>
        <v>4422000</v>
      </c>
      <c r="L69" s="169">
        <f>L70+L71+L72</f>
        <v>4422000</v>
      </c>
      <c r="M69" s="168">
        <f>M70+M71+M72</f>
        <v>6116161.8900000006</v>
      </c>
      <c r="N69" s="93">
        <f t="shared" si="8"/>
        <v>138.31211872455904</v>
      </c>
    </row>
    <row r="70" spans="1:14" ht="47.25" x14ac:dyDescent="0.25">
      <c r="A70" s="97">
        <f t="shared" si="9"/>
        <v>48</v>
      </c>
      <c r="B70" s="103" t="s">
        <v>1828</v>
      </c>
      <c r="C70" s="103" t="s">
        <v>3</v>
      </c>
      <c r="D70" s="103" t="s">
        <v>36</v>
      </c>
      <c r="E70" s="103" t="s">
        <v>1768</v>
      </c>
      <c r="F70" s="103" t="s">
        <v>1596</v>
      </c>
      <c r="G70" s="103" t="s">
        <v>1768</v>
      </c>
      <c r="H70" s="103" t="s">
        <v>1594</v>
      </c>
      <c r="I70" s="103" t="s">
        <v>342</v>
      </c>
      <c r="J70" s="102" t="s">
        <v>1834</v>
      </c>
      <c r="K70" s="169">
        <v>131100</v>
      </c>
      <c r="L70" s="169">
        <v>131100</v>
      </c>
      <c r="M70" s="168">
        <v>437421.04</v>
      </c>
      <c r="N70" s="93">
        <f t="shared" si="8"/>
        <v>333.65449275362317</v>
      </c>
    </row>
    <row r="71" spans="1:14" ht="31.5" x14ac:dyDescent="0.25">
      <c r="A71" s="97">
        <f t="shared" si="9"/>
        <v>49</v>
      </c>
      <c r="B71" s="103" t="s">
        <v>1828</v>
      </c>
      <c r="C71" s="103" t="s">
        <v>3</v>
      </c>
      <c r="D71" s="103" t="s">
        <v>36</v>
      </c>
      <c r="E71" s="103" t="s">
        <v>1768</v>
      </c>
      <c r="F71" s="103" t="s">
        <v>1602</v>
      </c>
      <c r="G71" s="103" t="s">
        <v>1768</v>
      </c>
      <c r="H71" s="103" t="s">
        <v>1594</v>
      </c>
      <c r="I71" s="103" t="s">
        <v>342</v>
      </c>
      <c r="J71" s="102" t="s">
        <v>1833</v>
      </c>
      <c r="K71" s="169">
        <v>1999300</v>
      </c>
      <c r="L71" s="169">
        <v>1999300</v>
      </c>
      <c r="M71" s="168">
        <v>770474.49</v>
      </c>
      <c r="N71" s="93">
        <f t="shared" si="8"/>
        <v>38.537212524383534</v>
      </c>
    </row>
    <row r="72" spans="1:14" ht="31.5" x14ac:dyDescent="0.2">
      <c r="A72" s="97">
        <f t="shared" si="9"/>
        <v>50</v>
      </c>
      <c r="B72" s="103" t="s">
        <v>1828</v>
      </c>
      <c r="C72" s="103" t="s">
        <v>3</v>
      </c>
      <c r="D72" s="103" t="s">
        <v>36</v>
      </c>
      <c r="E72" s="103" t="s">
        <v>1768</v>
      </c>
      <c r="F72" s="103" t="s">
        <v>1832</v>
      </c>
      <c r="G72" s="103" t="s">
        <v>1768</v>
      </c>
      <c r="H72" s="103" t="s">
        <v>1594</v>
      </c>
      <c r="I72" s="103" t="s">
        <v>342</v>
      </c>
      <c r="J72" s="96" t="s">
        <v>1831</v>
      </c>
      <c r="K72" s="169">
        <f>K73+K74</f>
        <v>2291600</v>
      </c>
      <c r="L72" s="169">
        <f>L73+L74</f>
        <v>2291600</v>
      </c>
      <c r="M72" s="168">
        <f>M73+M74</f>
        <v>4908266.3600000003</v>
      </c>
      <c r="N72" s="93">
        <f t="shared" si="8"/>
        <v>214.18512654913599</v>
      </c>
    </row>
    <row r="73" spans="1:14" ht="31.5" x14ac:dyDescent="0.2">
      <c r="A73" s="97">
        <f t="shared" si="9"/>
        <v>51</v>
      </c>
      <c r="B73" s="103" t="s">
        <v>1828</v>
      </c>
      <c r="C73" s="103" t="s">
        <v>3</v>
      </c>
      <c r="D73" s="103" t="s">
        <v>36</v>
      </c>
      <c r="E73" s="103" t="s">
        <v>1768</v>
      </c>
      <c r="F73" s="103" t="s">
        <v>1830</v>
      </c>
      <c r="G73" s="103" t="s">
        <v>1768</v>
      </c>
      <c r="H73" s="103" t="s">
        <v>1594</v>
      </c>
      <c r="I73" s="103" t="s">
        <v>342</v>
      </c>
      <c r="J73" s="96" t="s">
        <v>1829</v>
      </c>
      <c r="K73" s="169">
        <v>1552800</v>
      </c>
      <c r="L73" s="169">
        <v>1552800</v>
      </c>
      <c r="M73" s="168">
        <v>1933902.3</v>
      </c>
      <c r="N73" s="93">
        <f t="shared" si="8"/>
        <v>124.54290958268935</v>
      </c>
    </row>
    <row r="74" spans="1:14" ht="31.5" x14ac:dyDescent="0.2">
      <c r="A74" s="97">
        <f t="shared" si="9"/>
        <v>52</v>
      </c>
      <c r="B74" s="103" t="s">
        <v>1828</v>
      </c>
      <c r="C74" s="103" t="s">
        <v>3</v>
      </c>
      <c r="D74" s="103" t="s">
        <v>36</v>
      </c>
      <c r="E74" s="103" t="s">
        <v>1768</v>
      </c>
      <c r="F74" s="103" t="s">
        <v>1827</v>
      </c>
      <c r="G74" s="103" t="s">
        <v>1768</v>
      </c>
      <c r="H74" s="103" t="s">
        <v>1594</v>
      </c>
      <c r="I74" s="103" t="s">
        <v>342</v>
      </c>
      <c r="J74" s="179" t="s">
        <v>1826</v>
      </c>
      <c r="K74" s="169">
        <v>738800</v>
      </c>
      <c r="L74" s="169">
        <v>738800</v>
      </c>
      <c r="M74" s="168">
        <v>2974364.06</v>
      </c>
      <c r="N74" s="93">
        <f t="shared" si="8"/>
        <v>402.59394423389284</v>
      </c>
    </row>
    <row r="75" spans="1:14" ht="47.25" x14ac:dyDescent="0.2">
      <c r="A75" s="97">
        <f t="shared" si="9"/>
        <v>53</v>
      </c>
      <c r="B75" s="103" t="s">
        <v>1598</v>
      </c>
      <c r="C75" s="103" t="s">
        <v>3</v>
      </c>
      <c r="D75" s="103" t="s">
        <v>39</v>
      </c>
      <c r="E75" s="103" t="s">
        <v>1599</v>
      </c>
      <c r="F75" s="103" t="s">
        <v>1598</v>
      </c>
      <c r="G75" s="103" t="s">
        <v>1599</v>
      </c>
      <c r="H75" s="103" t="s">
        <v>1594</v>
      </c>
      <c r="I75" s="103" t="s">
        <v>1598</v>
      </c>
      <c r="J75" s="178" t="s">
        <v>1825</v>
      </c>
      <c r="K75" s="169">
        <f>K76+K79</f>
        <v>1273300</v>
      </c>
      <c r="L75" s="169">
        <f>L76+L79</f>
        <v>1573300</v>
      </c>
      <c r="M75" s="168">
        <f>M76+M79</f>
        <v>1956357.31</v>
      </c>
      <c r="N75" s="93">
        <f t="shared" si="8"/>
        <v>124.34737875802453</v>
      </c>
    </row>
    <row r="76" spans="1:14" ht="31.5" x14ac:dyDescent="0.2">
      <c r="A76" s="97">
        <f t="shared" si="9"/>
        <v>54</v>
      </c>
      <c r="B76" s="103" t="s">
        <v>1598</v>
      </c>
      <c r="C76" s="103" t="s">
        <v>3</v>
      </c>
      <c r="D76" s="103" t="s">
        <v>39</v>
      </c>
      <c r="E76" s="103" t="s">
        <v>1768</v>
      </c>
      <c r="F76" s="103" t="s">
        <v>1598</v>
      </c>
      <c r="G76" s="103" t="s">
        <v>1599</v>
      </c>
      <c r="H76" s="103" t="s">
        <v>1594</v>
      </c>
      <c r="I76" s="100" t="s">
        <v>1303</v>
      </c>
      <c r="J76" s="106" t="s">
        <v>1824</v>
      </c>
      <c r="K76" s="169">
        <f t="shared" ref="K76:M77" si="10">K77</f>
        <v>1035000</v>
      </c>
      <c r="L76" s="132">
        <f t="shared" si="10"/>
        <v>1035000</v>
      </c>
      <c r="M76" s="105">
        <f t="shared" si="10"/>
        <v>764580.39</v>
      </c>
      <c r="N76" s="93">
        <f t="shared" si="8"/>
        <v>73.872501449275362</v>
      </c>
    </row>
    <row r="77" spans="1:14" ht="31.5" x14ac:dyDescent="0.2">
      <c r="A77" s="97">
        <f t="shared" si="9"/>
        <v>55</v>
      </c>
      <c r="B77" s="103" t="s">
        <v>1598</v>
      </c>
      <c r="C77" s="103" t="s">
        <v>3</v>
      </c>
      <c r="D77" s="103" t="s">
        <v>39</v>
      </c>
      <c r="E77" s="103" t="s">
        <v>1768</v>
      </c>
      <c r="F77" s="103" t="s">
        <v>1817</v>
      </c>
      <c r="G77" s="103" t="s">
        <v>1599</v>
      </c>
      <c r="H77" s="103" t="s">
        <v>1594</v>
      </c>
      <c r="I77" s="100" t="s">
        <v>1303</v>
      </c>
      <c r="J77" s="106" t="s">
        <v>1823</v>
      </c>
      <c r="K77" s="169">
        <f t="shared" si="10"/>
        <v>1035000</v>
      </c>
      <c r="L77" s="132">
        <f t="shared" si="10"/>
        <v>1035000</v>
      </c>
      <c r="M77" s="105">
        <f t="shared" si="10"/>
        <v>764580.39</v>
      </c>
      <c r="N77" s="93">
        <f t="shared" si="8"/>
        <v>73.872501449275362</v>
      </c>
    </row>
    <row r="78" spans="1:14" ht="47.25" x14ac:dyDescent="0.2">
      <c r="A78" s="97">
        <f t="shared" si="9"/>
        <v>56</v>
      </c>
      <c r="B78" s="103" t="s">
        <v>168</v>
      </c>
      <c r="C78" s="103" t="s">
        <v>3</v>
      </c>
      <c r="D78" s="103" t="s">
        <v>39</v>
      </c>
      <c r="E78" s="103" t="s">
        <v>1768</v>
      </c>
      <c r="F78" s="103" t="s">
        <v>1815</v>
      </c>
      <c r="G78" s="103" t="s">
        <v>1595</v>
      </c>
      <c r="H78" s="103" t="s">
        <v>1594</v>
      </c>
      <c r="I78" s="103" t="s">
        <v>1303</v>
      </c>
      <c r="J78" s="96" t="s">
        <v>1822</v>
      </c>
      <c r="K78" s="169">
        <v>1035000</v>
      </c>
      <c r="L78" s="169">
        <v>1035000</v>
      </c>
      <c r="M78" s="105">
        <v>764580.39</v>
      </c>
      <c r="N78" s="93">
        <f t="shared" si="8"/>
        <v>73.872501449275362</v>
      </c>
    </row>
    <row r="79" spans="1:14" ht="31.5" x14ac:dyDescent="0.25">
      <c r="A79" s="97">
        <f t="shared" si="9"/>
        <v>57</v>
      </c>
      <c r="B79" s="103" t="s">
        <v>1598</v>
      </c>
      <c r="C79" s="103" t="s">
        <v>3</v>
      </c>
      <c r="D79" s="103" t="s">
        <v>39</v>
      </c>
      <c r="E79" s="103" t="s">
        <v>1623</v>
      </c>
      <c r="F79" s="103" t="s">
        <v>1598</v>
      </c>
      <c r="G79" s="103" t="s">
        <v>1599</v>
      </c>
      <c r="H79" s="103" t="s">
        <v>1594</v>
      </c>
      <c r="I79" s="103" t="s">
        <v>1303</v>
      </c>
      <c r="J79" s="177" t="s">
        <v>1821</v>
      </c>
      <c r="K79" s="169">
        <f>K82</f>
        <v>238300</v>
      </c>
      <c r="L79" s="169">
        <f>L82</f>
        <v>538300</v>
      </c>
      <c r="M79" s="105">
        <f>M82+M80</f>
        <v>1191776.92</v>
      </c>
      <c r="N79" s="93">
        <f t="shared" si="8"/>
        <v>221.39641835407761</v>
      </c>
    </row>
    <row r="80" spans="1:14" ht="47.25" x14ac:dyDescent="0.2">
      <c r="A80" s="97"/>
      <c r="B80" s="103" t="s">
        <v>1598</v>
      </c>
      <c r="C80" s="103" t="s">
        <v>3</v>
      </c>
      <c r="D80" s="103" t="s">
        <v>39</v>
      </c>
      <c r="E80" s="103" t="s">
        <v>1623</v>
      </c>
      <c r="F80" s="103" t="s">
        <v>1794</v>
      </c>
      <c r="G80" s="103" t="s">
        <v>1595</v>
      </c>
      <c r="H80" s="103" t="s">
        <v>1594</v>
      </c>
      <c r="I80" s="103" t="s">
        <v>1303</v>
      </c>
      <c r="J80" s="99" t="s">
        <v>1820</v>
      </c>
      <c r="K80" s="170">
        <f>K81</f>
        <v>0</v>
      </c>
      <c r="L80" s="170">
        <f>L81</f>
        <v>0</v>
      </c>
      <c r="M80" s="169">
        <f>M81</f>
        <v>147636.91</v>
      </c>
      <c r="N80" s="93">
        <v>0</v>
      </c>
    </row>
    <row r="81" spans="1:14" ht="63" x14ac:dyDescent="0.2">
      <c r="A81" s="97"/>
      <c r="B81" s="103" t="s">
        <v>168</v>
      </c>
      <c r="C81" s="103" t="s">
        <v>3</v>
      </c>
      <c r="D81" s="103" t="s">
        <v>39</v>
      </c>
      <c r="E81" s="103" t="s">
        <v>1623</v>
      </c>
      <c r="F81" s="103" t="s">
        <v>1819</v>
      </c>
      <c r="G81" s="103" t="s">
        <v>1595</v>
      </c>
      <c r="H81" s="103" t="s">
        <v>1594</v>
      </c>
      <c r="I81" s="103" t="s">
        <v>1303</v>
      </c>
      <c r="J81" s="99" t="s">
        <v>1818</v>
      </c>
      <c r="K81" s="170">
        <v>0</v>
      </c>
      <c r="L81" s="170">
        <v>0</v>
      </c>
      <c r="M81" s="168">
        <v>147636.91</v>
      </c>
      <c r="N81" s="93">
        <v>0</v>
      </c>
    </row>
    <row r="82" spans="1:14" ht="31.5" x14ac:dyDescent="0.2">
      <c r="A82" s="97">
        <f>A79+1</f>
        <v>58</v>
      </c>
      <c r="B82" s="103" t="s">
        <v>1598</v>
      </c>
      <c r="C82" s="103" t="s">
        <v>3</v>
      </c>
      <c r="D82" s="103" t="s">
        <v>39</v>
      </c>
      <c r="E82" s="103" t="s">
        <v>1623</v>
      </c>
      <c r="F82" s="100" t="s">
        <v>1817</v>
      </c>
      <c r="G82" s="103" t="s">
        <v>1599</v>
      </c>
      <c r="H82" s="103" t="s">
        <v>1594</v>
      </c>
      <c r="I82" s="103" t="s">
        <v>1303</v>
      </c>
      <c r="J82" s="96" t="s">
        <v>1816</v>
      </c>
      <c r="K82" s="169">
        <f>K83</f>
        <v>238300</v>
      </c>
      <c r="L82" s="169">
        <f>L83</f>
        <v>538300</v>
      </c>
      <c r="M82" s="168">
        <f>M83</f>
        <v>1044140.01</v>
      </c>
      <c r="N82" s="93">
        <f t="shared" ref="N82:N88" si="11">M82/L82*100</f>
        <v>193.96990711499166</v>
      </c>
    </row>
    <row r="83" spans="1:14" ht="31.5" x14ac:dyDescent="0.2">
      <c r="A83" s="97">
        <f t="shared" ref="A83:A103" si="12">A82+1</f>
        <v>59</v>
      </c>
      <c r="B83" s="103" t="s">
        <v>1598</v>
      </c>
      <c r="C83" s="103" t="s">
        <v>3</v>
      </c>
      <c r="D83" s="103" t="s">
        <v>39</v>
      </c>
      <c r="E83" s="103" t="s">
        <v>1623</v>
      </c>
      <c r="F83" s="103" t="s">
        <v>1815</v>
      </c>
      <c r="G83" s="103" t="s">
        <v>1595</v>
      </c>
      <c r="H83" s="103" t="s">
        <v>1594</v>
      </c>
      <c r="I83" s="103" t="s">
        <v>1303</v>
      </c>
      <c r="J83" s="96" t="s">
        <v>1814</v>
      </c>
      <c r="K83" s="169">
        <f>K84+K85</f>
        <v>238300</v>
      </c>
      <c r="L83" s="169">
        <f>L84+L85</f>
        <v>538300</v>
      </c>
      <c r="M83" s="169">
        <f>M84+M85</f>
        <v>1044140.01</v>
      </c>
      <c r="N83" s="93">
        <f t="shared" si="11"/>
        <v>193.96990711499166</v>
      </c>
    </row>
    <row r="84" spans="1:14" ht="31.5" x14ac:dyDescent="0.2">
      <c r="A84" s="97">
        <f t="shared" si="12"/>
        <v>60</v>
      </c>
      <c r="B84" s="100" t="s">
        <v>288</v>
      </c>
      <c r="C84" s="103" t="s">
        <v>3</v>
      </c>
      <c r="D84" s="103" t="s">
        <v>39</v>
      </c>
      <c r="E84" s="103" t="s">
        <v>1623</v>
      </c>
      <c r="F84" s="103" t="s">
        <v>1815</v>
      </c>
      <c r="G84" s="103" t="s">
        <v>1595</v>
      </c>
      <c r="H84" s="103" t="s">
        <v>1594</v>
      </c>
      <c r="I84" s="103" t="s">
        <v>1303</v>
      </c>
      <c r="J84" s="96" t="s">
        <v>1814</v>
      </c>
      <c r="K84" s="169">
        <v>74400</v>
      </c>
      <c r="L84" s="169">
        <v>74400</v>
      </c>
      <c r="M84" s="105">
        <v>1034787.83</v>
      </c>
      <c r="N84" s="93">
        <f t="shared" si="11"/>
        <v>1390.8438575268815</v>
      </c>
    </row>
    <row r="85" spans="1:14" ht="31.5" x14ac:dyDescent="0.2">
      <c r="A85" s="97">
        <f t="shared" si="12"/>
        <v>61</v>
      </c>
      <c r="B85" s="100" t="s">
        <v>168</v>
      </c>
      <c r="C85" s="103" t="s">
        <v>3</v>
      </c>
      <c r="D85" s="103" t="s">
        <v>39</v>
      </c>
      <c r="E85" s="103" t="s">
        <v>1623</v>
      </c>
      <c r="F85" s="103" t="s">
        <v>1815</v>
      </c>
      <c r="G85" s="103" t="s">
        <v>1595</v>
      </c>
      <c r="H85" s="103" t="s">
        <v>1594</v>
      </c>
      <c r="I85" s="103" t="s">
        <v>1303</v>
      </c>
      <c r="J85" s="96" t="s">
        <v>1814</v>
      </c>
      <c r="K85" s="169">
        <v>163900</v>
      </c>
      <c r="L85" s="169">
        <v>463900</v>
      </c>
      <c r="M85" s="105">
        <v>9352.18</v>
      </c>
      <c r="N85" s="93">
        <f t="shared" si="11"/>
        <v>2.0159905151972408</v>
      </c>
    </row>
    <row r="86" spans="1:14" ht="47.25" x14ac:dyDescent="0.2">
      <c r="A86" s="97">
        <f t="shared" si="12"/>
        <v>62</v>
      </c>
      <c r="B86" s="103" t="s">
        <v>1598</v>
      </c>
      <c r="C86" s="103" t="s">
        <v>3</v>
      </c>
      <c r="D86" s="103" t="s">
        <v>42</v>
      </c>
      <c r="E86" s="103" t="s">
        <v>1599</v>
      </c>
      <c r="F86" s="103" t="s">
        <v>1598</v>
      </c>
      <c r="G86" s="103" t="s">
        <v>1599</v>
      </c>
      <c r="H86" s="103" t="s">
        <v>1594</v>
      </c>
      <c r="I86" s="103" t="s">
        <v>1598</v>
      </c>
      <c r="J86" s="96" t="s">
        <v>1813</v>
      </c>
      <c r="K86" s="169">
        <f>K87+K91</f>
        <v>2091700</v>
      </c>
      <c r="L86" s="169">
        <f>L87+L91</f>
        <v>1630800</v>
      </c>
      <c r="M86" s="98">
        <f>M87+M91</f>
        <v>860569.67</v>
      </c>
      <c r="N86" s="93">
        <f t="shared" si="11"/>
        <v>52.769785994603879</v>
      </c>
    </row>
    <row r="87" spans="1:14" ht="126" x14ac:dyDescent="0.2">
      <c r="A87" s="97">
        <f t="shared" si="12"/>
        <v>63</v>
      </c>
      <c r="B87" s="103" t="s">
        <v>1598</v>
      </c>
      <c r="C87" s="103" t="s">
        <v>3</v>
      </c>
      <c r="D87" s="103" t="s">
        <v>42</v>
      </c>
      <c r="E87" s="103" t="s">
        <v>1623</v>
      </c>
      <c r="F87" s="103" t="s">
        <v>1598</v>
      </c>
      <c r="G87" s="103" t="s">
        <v>1599</v>
      </c>
      <c r="H87" s="103" t="s">
        <v>1594</v>
      </c>
      <c r="I87" s="103" t="s">
        <v>1598</v>
      </c>
      <c r="J87" s="99" t="s">
        <v>1812</v>
      </c>
      <c r="K87" s="98">
        <f>K88</f>
        <v>819700</v>
      </c>
      <c r="L87" s="98">
        <f>L88</f>
        <v>652100</v>
      </c>
      <c r="M87" s="98">
        <f>M88</f>
        <v>0</v>
      </c>
      <c r="N87" s="93">
        <f t="shared" si="11"/>
        <v>0</v>
      </c>
    </row>
    <row r="88" spans="1:14" ht="157.5" x14ac:dyDescent="0.2">
      <c r="A88" s="97">
        <f t="shared" si="12"/>
        <v>64</v>
      </c>
      <c r="B88" s="103" t="s">
        <v>1598</v>
      </c>
      <c r="C88" s="103" t="s">
        <v>3</v>
      </c>
      <c r="D88" s="103" t="s">
        <v>42</v>
      </c>
      <c r="E88" s="103" t="s">
        <v>1623</v>
      </c>
      <c r="F88" s="103" t="s">
        <v>1653</v>
      </c>
      <c r="G88" s="103" t="s">
        <v>1595</v>
      </c>
      <c r="H88" s="103" t="s">
        <v>1594</v>
      </c>
      <c r="I88" s="103" t="s">
        <v>209</v>
      </c>
      <c r="J88" s="176" t="s">
        <v>1811</v>
      </c>
      <c r="K88" s="170">
        <f>K90+K89</f>
        <v>819700</v>
      </c>
      <c r="L88" s="170">
        <f>L90+L89</f>
        <v>652100</v>
      </c>
      <c r="M88" s="170">
        <f>M90+M89</f>
        <v>0</v>
      </c>
      <c r="N88" s="93">
        <f t="shared" si="11"/>
        <v>0</v>
      </c>
    </row>
    <row r="89" spans="1:14" ht="141.75" customHeight="1" x14ac:dyDescent="0.2">
      <c r="A89" s="97">
        <f t="shared" si="12"/>
        <v>65</v>
      </c>
      <c r="B89" s="103" t="s">
        <v>147</v>
      </c>
      <c r="C89" s="103" t="s">
        <v>3</v>
      </c>
      <c r="D89" s="103" t="s">
        <v>42</v>
      </c>
      <c r="E89" s="103" t="s">
        <v>1623</v>
      </c>
      <c r="F89" s="103" t="s">
        <v>1810</v>
      </c>
      <c r="G89" s="103" t="s">
        <v>1595</v>
      </c>
      <c r="H89" s="103" t="s">
        <v>1594</v>
      </c>
      <c r="I89" s="103" t="s">
        <v>209</v>
      </c>
      <c r="J89" s="99" t="s">
        <v>1809</v>
      </c>
      <c r="K89" s="170">
        <v>167600</v>
      </c>
      <c r="L89" s="175">
        <v>0</v>
      </c>
      <c r="M89" s="98">
        <v>0</v>
      </c>
      <c r="N89" s="93">
        <v>0</v>
      </c>
    </row>
    <row r="90" spans="1:14" ht="157.5" x14ac:dyDescent="0.2">
      <c r="A90" s="97">
        <f t="shared" si="12"/>
        <v>66</v>
      </c>
      <c r="B90" s="103" t="s">
        <v>288</v>
      </c>
      <c r="C90" s="103" t="s">
        <v>3</v>
      </c>
      <c r="D90" s="103" t="s">
        <v>42</v>
      </c>
      <c r="E90" s="103" t="s">
        <v>1623</v>
      </c>
      <c r="F90" s="103" t="s">
        <v>1796</v>
      </c>
      <c r="G90" s="103" t="s">
        <v>1595</v>
      </c>
      <c r="H90" s="103" t="s">
        <v>1594</v>
      </c>
      <c r="I90" s="103" t="s">
        <v>209</v>
      </c>
      <c r="J90" s="99" t="s">
        <v>1808</v>
      </c>
      <c r="K90" s="170">
        <v>652100</v>
      </c>
      <c r="L90" s="175">
        <v>652100</v>
      </c>
      <c r="M90" s="98">
        <v>0</v>
      </c>
      <c r="N90" s="93">
        <f t="shared" ref="N90:N105" si="13">M90/L90*100</f>
        <v>0</v>
      </c>
    </row>
    <row r="91" spans="1:14" ht="53.25" customHeight="1" x14ac:dyDescent="0.2">
      <c r="A91" s="97">
        <f t="shared" si="12"/>
        <v>67</v>
      </c>
      <c r="B91" s="103" t="s">
        <v>1598</v>
      </c>
      <c r="C91" s="103" t="s">
        <v>3</v>
      </c>
      <c r="D91" s="103" t="s">
        <v>42</v>
      </c>
      <c r="E91" s="103" t="s">
        <v>1801</v>
      </c>
      <c r="F91" s="103" t="s">
        <v>1598</v>
      </c>
      <c r="G91" s="103" t="s">
        <v>1599</v>
      </c>
      <c r="H91" s="103" t="s">
        <v>1594</v>
      </c>
      <c r="I91" s="103" t="s">
        <v>831</v>
      </c>
      <c r="J91" s="99" t="s">
        <v>1807</v>
      </c>
      <c r="K91" s="170">
        <f>K92+K94</f>
        <v>1272000</v>
      </c>
      <c r="L91" s="170">
        <f>L92+L94</f>
        <v>978700</v>
      </c>
      <c r="M91" s="168">
        <f>M92+M94</f>
        <v>860569.67</v>
      </c>
      <c r="N91" s="93">
        <f t="shared" si="13"/>
        <v>87.929873301318082</v>
      </c>
    </row>
    <row r="92" spans="1:14" ht="48.75" customHeight="1" x14ac:dyDescent="0.2">
      <c r="A92" s="97">
        <f t="shared" si="12"/>
        <v>68</v>
      </c>
      <c r="B92" s="103" t="s">
        <v>1598</v>
      </c>
      <c r="C92" s="103" t="s">
        <v>3</v>
      </c>
      <c r="D92" s="103" t="s">
        <v>42</v>
      </c>
      <c r="E92" s="103" t="s">
        <v>1801</v>
      </c>
      <c r="F92" s="103" t="s">
        <v>1596</v>
      </c>
      <c r="G92" s="103" t="s">
        <v>1599</v>
      </c>
      <c r="H92" s="103" t="s">
        <v>1594</v>
      </c>
      <c r="I92" s="103" t="s">
        <v>831</v>
      </c>
      <c r="J92" s="99" t="s">
        <v>1806</v>
      </c>
      <c r="K92" s="170">
        <f>K93</f>
        <v>1230000</v>
      </c>
      <c r="L92" s="175">
        <f>L93</f>
        <v>936700</v>
      </c>
      <c r="M92" s="105">
        <f>M93</f>
        <v>830126.91</v>
      </c>
      <c r="N92" s="93">
        <f t="shared" si="13"/>
        <v>88.622494929006095</v>
      </c>
    </row>
    <row r="93" spans="1:14" ht="97.5" customHeight="1" x14ac:dyDescent="0.2">
      <c r="A93" s="97">
        <f t="shared" si="12"/>
        <v>69</v>
      </c>
      <c r="B93" s="103" t="s">
        <v>288</v>
      </c>
      <c r="C93" s="103" t="s">
        <v>3</v>
      </c>
      <c r="D93" s="103" t="s">
        <v>42</v>
      </c>
      <c r="E93" s="103" t="s">
        <v>1801</v>
      </c>
      <c r="F93" s="103" t="s">
        <v>1805</v>
      </c>
      <c r="G93" s="103" t="s">
        <v>1595</v>
      </c>
      <c r="H93" s="103" t="s">
        <v>1594</v>
      </c>
      <c r="I93" s="103" t="s">
        <v>831</v>
      </c>
      <c r="J93" s="99" t="s">
        <v>1804</v>
      </c>
      <c r="K93" s="132">
        <v>1230000</v>
      </c>
      <c r="L93" s="132">
        <v>936700</v>
      </c>
      <c r="M93" s="105">
        <v>830126.91</v>
      </c>
      <c r="N93" s="93">
        <f t="shared" si="13"/>
        <v>88.622494929006095</v>
      </c>
    </row>
    <row r="94" spans="1:14" ht="114" customHeight="1" x14ac:dyDescent="0.2">
      <c r="A94" s="97">
        <f t="shared" si="12"/>
        <v>70</v>
      </c>
      <c r="B94" s="103" t="s">
        <v>1598</v>
      </c>
      <c r="C94" s="103" t="s">
        <v>3</v>
      </c>
      <c r="D94" s="103" t="s">
        <v>42</v>
      </c>
      <c r="E94" s="103" t="s">
        <v>1801</v>
      </c>
      <c r="F94" s="103" t="s">
        <v>378</v>
      </c>
      <c r="G94" s="103" t="s">
        <v>1599</v>
      </c>
      <c r="H94" s="103" t="s">
        <v>1594</v>
      </c>
      <c r="I94" s="103" t="s">
        <v>831</v>
      </c>
      <c r="J94" s="99" t="s">
        <v>1803</v>
      </c>
      <c r="K94" s="132">
        <f t="shared" ref="K94:M95" si="14">K95</f>
        <v>42000</v>
      </c>
      <c r="L94" s="98">
        <f t="shared" si="14"/>
        <v>42000</v>
      </c>
      <c r="M94" s="105">
        <f t="shared" si="14"/>
        <v>30442.76</v>
      </c>
      <c r="N94" s="93">
        <f t="shared" si="13"/>
        <v>72.482761904761901</v>
      </c>
    </row>
    <row r="95" spans="1:14" ht="112.5" customHeight="1" x14ac:dyDescent="0.2">
      <c r="A95" s="97">
        <f t="shared" si="12"/>
        <v>71</v>
      </c>
      <c r="B95" s="103" t="s">
        <v>1598</v>
      </c>
      <c r="C95" s="103" t="s">
        <v>3</v>
      </c>
      <c r="D95" s="103" t="s">
        <v>42</v>
      </c>
      <c r="E95" s="103" t="s">
        <v>1801</v>
      </c>
      <c r="F95" s="103" t="s">
        <v>908</v>
      </c>
      <c r="G95" s="103" t="s">
        <v>1599</v>
      </c>
      <c r="H95" s="103" t="s">
        <v>1594</v>
      </c>
      <c r="I95" s="103" t="s">
        <v>831</v>
      </c>
      <c r="J95" s="99" t="s">
        <v>1802</v>
      </c>
      <c r="K95" s="132">
        <f t="shared" si="14"/>
        <v>42000</v>
      </c>
      <c r="L95" s="132">
        <f t="shared" si="14"/>
        <v>42000</v>
      </c>
      <c r="M95" s="105">
        <f t="shared" si="14"/>
        <v>30442.76</v>
      </c>
      <c r="N95" s="93">
        <f t="shared" si="13"/>
        <v>72.482761904761901</v>
      </c>
    </row>
    <row r="96" spans="1:14" ht="162" customHeight="1" x14ac:dyDescent="0.2">
      <c r="A96" s="97">
        <f t="shared" si="12"/>
        <v>72</v>
      </c>
      <c r="B96" s="103" t="s">
        <v>288</v>
      </c>
      <c r="C96" s="103" t="s">
        <v>3</v>
      </c>
      <c r="D96" s="103" t="s">
        <v>42</v>
      </c>
      <c r="E96" s="103" t="s">
        <v>1801</v>
      </c>
      <c r="F96" s="103" t="s">
        <v>1027</v>
      </c>
      <c r="G96" s="103" t="s">
        <v>1595</v>
      </c>
      <c r="H96" s="103" t="s">
        <v>1594</v>
      </c>
      <c r="I96" s="103" t="s">
        <v>831</v>
      </c>
      <c r="J96" s="99" t="s">
        <v>1800</v>
      </c>
      <c r="K96" s="132">
        <v>42000</v>
      </c>
      <c r="L96" s="132">
        <v>42000</v>
      </c>
      <c r="M96" s="105">
        <v>30442.76</v>
      </c>
      <c r="N96" s="93">
        <f t="shared" si="13"/>
        <v>72.482761904761901</v>
      </c>
    </row>
    <row r="97" spans="1:14" ht="31.5" x14ac:dyDescent="0.25">
      <c r="A97" s="97">
        <f t="shared" si="12"/>
        <v>73</v>
      </c>
      <c r="B97" s="103" t="s">
        <v>1598</v>
      </c>
      <c r="C97" s="103" t="s">
        <v>3</v>
      </c>
      <c r="D97" s="103" t="s">
        <v>48</v>
      </c>
      <c r="E97" s="103" t="s">
        <v>1599</v>
      </c>
      <c r="F97" s="103" t="s">
        <v>1598</v>
      </c>
      <c r="G97" s="103" t="s">
        <v>1599</v>
      </c>
      <c r="H97" s="103" t="s">
        <v>1594</v>
      </c>
      <c r="I97" s="103" t="s">
        <v>1598</v>
      </c>
      <c r="J97" s="174" t="s">
        <v>1799</v>
      </c>
      <c r="K97" s="169">
        <f>K109</f>
        <v>176600</v>
      </c>
      <c r="L97" s="169">
        <f>L109+L98</f>
        <v>189900</v>
      </c>
      <c r="M97" s="168">
        <f>M109+M98+M117+M120</f>
        <v>1105435.17</v>
      </c>
      <c r="N97" s="93">
        <f t="shared" si="13"/>
        <v>582.1143601895734</v>
      </c>
    </row>
    <row r="98" spans="1:14" ht="63" x14ac:dyDescent="0.2">
      <c r="A98" s="97">
        <f t="shared" si="12"/>
        <v>74</v>
      </c>
      <c r="B98" s="103" t="s">
        <v>1598</v>
      </c>
      <c r="C98" s="103" t="s">
        <v>3</v>
      </c>
      <c r="D98" s="103" t="s">
        <v>48</v>
      </c>
      <c r="E98" s="103" t="s">
        <v>1768</v>
      </c>
      <c r="F98" s="103" t="s">
        <v>1598</v>
      </c>
      <c r="G98" s="103" t="s">
        <v>1768</v>
      </c>
      <c r="H98" s="103" t="s">
        <v>1594</v>
      </c>
      <c r="I98" s="103" t="s">
        <v>1289</v>
      </c>
      <c r="J98" s="99" t="s">
        <v>1798</v>
      </c>
      <c r="K98" s="170">
        <f>K99+K101+K103+K107</f>
        <v>0</v>
      </c>
      <c r="L98" s="169">
        <f>L99+L101+L103+L107</f>
        <v>13300</v>
      </c>
      <c r="M98" s="105">
        <f>M99+M101+M103+M107</f>
        <v>21899.52</v>
      </c>
      <c r="N98" s="93">
        <f t="shared" si="13"/>
        <v>164.65804511278193</v>
      </c>
    </row>
    <row r="99" spans="1:14" ht="94.5" x14ac:dyDescent="0.2">
      <c r="A99" s="97">
        <f t="shared" si="12"/>
        <v>75</v>
      </c>
      <c r="B99" s="103" t="s">
        <v>1598</v>
      </c>
      <c r="C99" s="103" t="s">
        <v>3</v>
      </c>
      <c r="D99" s="103" t="s">
        <v>48</v>
      </c>
      <c r="E99" s="103" t="s">
        <v>1768</v>
      </c>
      <c r="F99" s="103" t="s">
        <v>1653</v>
      </c>
      <c r="G99" s="103" t="s">
        <v>1768</v>
      </c>
      <c r="H99" s="103" t="s">
        <v>1594</v>
      </c>
      <c r="I99" s="103" t="s">
        <v>1289</v>
      </c>
      <c r="J99" s="99" t="s">
        <v>1797</v>
      </c>
      <c r="K99" s="170">
        <f>K100</f>
        <v>0</v>
      </c>
      <c r="L99" s="169">
        <f>L100</f>
        <v>3000</v>
      </c>
      <c r="M99" s="168">
        <f>M100</f>
        <v>2198.41</v>
      </c>
      <c r="N99" s="93">
        <f t="shared" si="13"/>
        <v>73.280333333333331</v>
      </c>
    </row>
    <row r="100" spans="1:14" ht="141.75" x14ac:dyDescent="0.2">
      <c r="A100" s="97">
        <f t="shared" si="12"/>
        <v>76</v>
      </c>
      <c r="B100" s="103" t="s">
        <v>1787</v>
      </c>
      <c r="C100" s="103" t="s">
        <v>3</v>
      </c>
      <c r="D100" s="103" t="s">
        <v>48</v>
      </c>
      <c r="E100" s="103" t="s">
        <v>1768</v>
      </c>
      <c r="F100" s="103" t="s">
        <v>1796</v>
      </c>
      <c r="G100" s="103" t="s">
        <v>1768</v>
      </c>
      <c r="H100" s="103" t="s">
        <v>1594</v>
      </c>
      <c r="I100" s="103" t="s">
        <v>1289</v>
      </c>
      <c r="J100" s="99" t="s">
        <v>1795</v>
      </c>
      <c r="K100" s="170">
        <v>0</v>
      </c>
      <c r="L100" s="169">
        <v>3000</v>
      </c>
      <c r="M100" s="168">
        <v>2198.41</v>
      </c>
      <c r="N100" s="93">
        <f t="shared" si="13"/>
        <v>73.280333333333331</v>
      </c>
    </row>
    <row r="101" spans="1:14" ht="141.75" x14ac:dyDescent="0.2">
      <c r="A101" s="97">
        <f t="shared" si="12"/>
        <v>77</v>
      </c>
      <c r="B101" s="103" t="s">
        <v>1598</v>
      </c>
      <c r="C101" s="103" t="s">
        <v>3</v>
      </c>
      <c r="D101" s="103" t="s">
        <v>48</v>
      </c>
      <c r="E101" s="103" t="s">
        <v>1768</v>
      </c>
      <c r="F101" s="103" t="s">
        <v>1794</v>
      </c>
      <c r="G101" s="103" t="s">
        <v>1768</v>
      </c>
      <c r="H101" s="103" t="s">
        <v>1594</v>
      </c>
      <c r="I101" s="103" t="s">
        <v>1289</v>
      </c>
      <c r="J101" s="99" t="s">
        <v>1793</v>
      </c>
      <c r="K101" s="170">
        <f>K102</f>
        <v>0</v>
      </c>
      <c r="L101" s="169">
        <f>L102</f>
        <v>8000</v>
      </c>
      <c r="M101" s="168">
        <f>M102</f>
        <v>4502.91</v>
      </c>
      <c r="N101" s="93">
        <f t="shared" si="13"/>
        <v>56.286375</v>
      </c>
    </row>
    <row r="102" spans="1:14" ht="173.25" x14ac:dyDescent="0.2">
      <c r="A102" s="97">
        <f t="shared" si="12"/>
        <v>78</v>
      </c>
      <c r="B102" s="103" t="s">
        <v>1787</v>
      </c>
      <c r="C102" s="103" t="s">
        <v>3</v>
      </c>
      <c r="D102" s="103" t="s">
        <v>48</v>
      </c>
      <c r="E102" s="103" t="s">
        <v>1768</v>
      </c>
      <c r="F102" s="103" t="s">
        <v>1792</v>
      </c>
      <c r="G102" s="103" t="s">
        <v>1768</v>
      </c>
      <c r="H102" s="103" t="s">
        <v>1594</v>
      </c>
      <c r="I102" s="103" t="s">
        <v>1289</v>
      </c>
      <c r="J102" s="164" t="s">
        <v>1791</v>
      </c>
      <c r="K102" s="170">
        <v>0</v>
      </c>
      <c r="L102" s="169">
        <v>8000</v>
      </c>
      <c r="M102" s="168">
        <v>4502.91</v>
      </c>
      <c r="N102" s="93">
        <f t="shared" si="13"/>
        <v>56.286375</v>
      </c>
    </row>
    <row r="103" spans="1:14" ht="94.5" x14ac:dyDescent="0.2">
      <c r="A103" s="97">
        <f t="shared" si="12"/>
        <v>79</v>
      </c>
      <c r="B103" s="103" t="s">
        <v>1598</v>
      </c>
      <c r="C103" s="103" t="s">
        <v>3</v>
      </c>
      <c r="D103" s="103" t="s">
        <v>48</v>
      </c>
      <c r="E103" s="103" t="s">
        <v>1768</v>
      </c>
      <c r="F103" s="103" t="s">
        <v>1214</v>
      </c>
      <c r="G103" s="103" t="s">
        <v>1768</v>
      </c>
      <c r="H103" s="103" t="s">
        <v>1594</v>
      </c>
      <c r="I103" s="103" t="s">
        <v>1289</v>
      </c>
      <c r="J103" s="173" t="s">
        <v>1790</v>
      </c>
      <c r="K103" s="170">
        <f>K104</f>
        <v>0</v>
      </c>
      <c r="L103" s="170">
        <f>L104</f>
        <v>500</v>
      </c>
      <c r="M103" s="170">
        <f>M104</f>
        <v>12000</v>
      </c>
      <c r="N103" s="93">
        <f t="shared" si="13"/>
        <v>2400</v>
      </c>
    </row>
    <row r="104" spans="1:14" ht="141.75" x14ac:dyDescent="0.2">
      <c r="A104" s="97"/>
      <c r="B104" s="103" t="s">
        <v>1598</v>
      </c>
      <c r="C104" s="103" t="s">
        <v>3</v>
      </c>
      <c r="D104" s="103" t="s">
        <v>48</v>
      </c>
      <c r="E104" s="103" t="s">
        <v>1768</v>
      </c>
      <c r="F104" s="103" t="s">
        <v>1209</v>
      </c>
      <c r="G104" s="103" t="s">
        <v>1768</v>
      </c>
      <c r="H104" s="103" t="s">
        <v>1594</v>
      </c>
      <c r="I104" s="103" t="s">
        <v>1289</v>
      </c>
      <c r="J104" s="173" t="s">
        <v>1789</v>
      </c>
      <c r="K104" s="170">
        <f>K105+K106</f>
        <v>0</v>
      </c>
      <c r="L104" s="169">
        <f>L105+L106</f>
        <v>500</v>
      </c>
      <c r="M104" s="169">
        <f>M105+M106</f>
        <v>12000</v>
      </c>
      <c r="N104" s="93">
        <f t="shared" si="13"/>
        <v>2400</v>
      </c>
    </row>
    <row r="105" spans="1:14" ht="141.75" x14ac:dyDescent="0.2">
      <c r="A105" s="97">
        <f>A103+1</f>
        <v>80</v>
      </c>
      <c r="B105" s="103" t="s">
        <v>1787</v>
      </c>
      <c r="C105" s="103" t="s">
        <v>3</v>
      </c>
      <c r="D105" s="103" t="s">
        <v>48</v>
      </c>
      <c r="E105" s="103" t="s">
        <v>1768</v>
      </c>
      <c r="F105" s="103" t="s">
        <v>1209</v>
      </c>
      <c r="G105" s="103" t="s">
        <v>1768</v>
      </c>
      <c r="H105" s="103" t="s">
        <v>1594</v>
      </c>
      <c r="I105" s="103" t="s">
        <v>1289</v>
      </c>
      <c r="J105" s="173" t="s">
        <v>1789</v>
      </c>
      <c r="K105" s="170">
        <v>0</v>
      </c>
      <c r="L105" s="169">
        <v>500</v>
      </c>
      <c r="M105" s="168">
        <v>2000</v>
      </c>
      <c r="N105" s="93">
        <f t="shared" si="13"/>
        <v>400</v>
      </c>
    </row>
    <row r="106" spans="1:14" ht="141.75" x14ac:dyDescent="0.2">
      <c r="A106" s="97"/>
      <c r="B106" s="103" t="s">
        <v>1235</v>
      </c>
      <c r="C106" s="103" t="s">
        <v>3</v>
      </c>
      <c r="D106" s="103" t="s">
        <v>48</v>
      </c>
      <c r="E106" s="103" t="s">
        <v>1768</v>
      </c>
      <c r="F106" s="103" t="s">
        <v>1209</v>
      </c>
      <c r="G106" s="103" t="s">
        <v>1768</v>
      </c>
      <c r="H106" s="103" t="s">
        <v>1594</v>
      </c>
      <c r="I106" s="103" t="s">
        <v>1289</v>
      </c>
      <c r="J106" s="173" t="s">
        <v>1789</v>
      </c>
      <c r="K106" s="170">
        <v>0</v>
      </c>
      <c r="L106" s="170">
        <v>0</v>
      </c>
      <c r="M106" s="168">
        <v>10000</v>
      </c>
      <c r="N106" s="93">
        <v>0</v>
      </c>
    </row>
    <row r="107" spans="1:14" ht="110.25" x14ac:dyDescent="0.2">
      <c r="A107" s="97">
        <f>A105+1</f>
        <v>81</v>
      </c>
      <c r="B107" s="172" t="s">
        <v>1598</v>
      </c>
      <c r="C107" s="111" t="s">
        <v>3</v>
      </c>
      <c r="D107" s="172" t="s">
        <v>48</v>
      </c>
      <c r="E107" s="172" t="s">
        <v>1768</v>
      </c>
      <c r="F107" s="172" t="s">
        <v>156</v>
      </c>
      <c r="G107" s="172" t="s">
        <v>1768</v>
      </c>
      <c r="H107" s="172" t="s">
        <v>1594</v>
      </c>
      <c r="I107" s="172" t="s">
        <v>1289</v>
      </c>
      <c r="J107" s="171" t="s">
        <v>1788</v>
      </c>
      <c r="K107" s="170">
        <f>K108</f>
        <v>0</v>
      </c>
      <c r="L107" s="169">
        <f>L108</f>
        <v>1800</v>
      </c>
      <c r="M107" s="168">
        <f>M108</f>
        <v>3198.2</v>
      </c>
      <c r="N107" s="93">
        <f t="shared" ref="N107:N116" si="15">M107/L107*100</f>
        <v>177.67777777777775</v>
      </c>
    </row>
    <row r="108" spans="1:14" ht="157.5" x14ac:dyDescent="0.2">
      <c r="A108" s="97">
        <f t="shared" ref="A108:A116" si="16">A107+1</f>
        <v>82</v>
      </c>
      <c r="B108" s="172" t="s">
        <v>1787</v>
      </c>
      <c r="C108" s="111" t="s">
        <v>3</v>
      </c>
      <c r="D108" s="172" t="s">
        <v>48</v>
      </c>
      <c r="E108" s="172" t="s">
        <v>1768</v>
      </c>
      <c r="F108" s="172" t="s">
        <v>1193</v>
      </c>
      <c r="G108" s="172" t="s">
        <v>1768</v>
      </c>
      <c r="H108" s="172" t="s">
        <v>1594</v>
      </c>
      <c r="I108" s="172" t="s">
        <v>1289</v>
      </c>
      <c r="J108" s="171" t="s">
        <v>1786</v>
      </c>
      <c r="K108" s="170">
        <v>0</v>
      </c>
      <c r="L108" s="169">
        <v>1800</v>
      </c>
      <c r="M108" s="168">
        <v>3198.2</v>
      </c>
      <c r="N108" s="93">
        <f t="shared" si="15"/>
        <v>177.67777777777775</v>
      </c>
    </row>
    <row r="109" spans="1:14" ht="189" x14ac:dyDescent="0.2">
      <c r="A109" s="97">
        <f t="shared" si="16"/>
        <v>83</v>
      </c>
      <c r="B109" s="103" t="s">
        <v>1598</v>
      </c>
      <c r="C109" s="103" t="s">
        <v>3</v>
      </c>
      <c r="D109" s="103" t="s">
        <v>48</v>
      </c>
      <c r="E109" s="103" t="s">
        <v>1608</v>
      </c>
      <c r="F109" s="103" t="s">
        <v>1598</v>
      </c>
      <c r="G109" s="103" t="s">
        <v>1599</v>
      </c>
      <c r="H109" s="103" t="s">
        <v>1594</v>
      </c>
      <c r="I109" s="103" t="s">
        <v>1289</v>
      </c>
      <c r="J109" s="167" t="s">
        <v>1785</v>
      </c>
      <c r="K109" s="132">
        <f>K110+K115</f>
        <v>176600</v>
      </c>
      <c r="L109" s="132">
        <f>L110+L115</f>
        <v>176600</v>
      </c>
      <c r="M109" s="105">
        <f>M110+M115</f>
        <v>357275.08</v>
      </c>
      <c r="N109" s="93">
        <f t="shared" si="15"/>
        <v>202.30751981879956</v>
      </c>
    </row>
    <row r="110" spans="1:14" ht="94.5" x14ac:dyDescent="0.2">
      <c r="A110" s="97">
        <f t="shared" si="16"/>
        <v>84</v>
      </c>
      <c r="B110" s="103" t="s">
        <v>1598</v>
      </c>
      <c r="C110" s="103" t="s">
        <v>3</v>
      </c>
      <c r="D110" s="103" t="s">
        <v>48</v>
      </c>
      <c r="E110" s="103" t="s">
        <v>1608</v>
      </c>
      <c r="F110" s="103" t="s">
        <v>1596</v>
      </c>
      <c r="G110" s="103" t="s">
        <v>1599</v>
      </c>
      <c r="H110" s="103" t="s">
        <v>1594</v>
      </c>
      <c r="I110" s="103" t="s">
        <v>1289</v>
      </c>
      <c r="J110" s="167" t="s">
        <v>1784</v>
      </c>
      <c r="K110" s="169">
        <f>K111</f>
        <v>142700</v>
      </c>
      <c r="L110" s="169">
        <f>L111</f>
        <v>142700</v>
      </c>
      <c r="M110" s="168">
        <f>M111</f>
        <v>357275.08</v>
      </c>
      <c r="N110" s="93">
        <f t="shared" si="15"/>
        <v>250.36796075683253</v>
      </c>
    </row>
    <row r="111" spans="1:14" ht="126" x14ac:dyDescent="0.2">
      <c r="A111" s="97">
        <f t="shared" si="16"/>
        <v>85</v>
      </c>
      <c r="B111" s="103" t="s">
        <v>1598</v>
      </c>
      <c r="C111" s="103" t="s">
        <v>3</v>
      </c>
      <c r="D111" s="103" t="s">
        <v>48</v>
      </c>
      <c r="E111" s="103" t="s">
        <v>1608</v>
      </c>
      <c r="F111" s="103" t="s">
        <v>1596</v>
      </c>
      <c r="G111" s="103" t="s">
        <v>1595</v>
      </c>
      <c r="H111" s="103" t="s">
        <v>1594</v>
      </c>
      <c r="I111" s="103" t="s">
        <v>1289</v>
      </c>
      <c r="J111" s="167" t="s">
        <v>1783</v>
      </c>
      <c r="K111" s="169">
        <f>K112+K114+K113</f>
        <v>142700</v>
      </c>
      <c r="L111" s="169">
        <f>L112+L114+L113</f>
        <v>142700</v>
      </c>
      <c r="M111" s="168">
        <f>M112+M114+M113</f>
        <v>357275.08</v>
      </c>
      <c r="N111" s="93">
        <f t="shared" si="15"/>
        <v>250.36796075683253</v>
      </c>
    </row>
    <row r="112" spans="1:14" ht="126" x14ac:dyDescent="0.2">
      <c r="A112" s="97">
        <f t="shared" si="16"/>
        <v>86</v>
      </c>
      <c r="B112" s="103" t="s">
        <v>288</v>
      </c>
      <c r="C112" s="103" t="s">
        <v>3</v>
      </c>
      <c r="D112" s="103" t="s">
        <v>48</v>
      </c>
      <c r="E112" s="103" t="s">
        <v>1608</v>
      </c>
      <c r="F112" s="103" t="s">
        <v>1596</v>
      </c>
      <c r="G112" s="103" t="s">
        <v>1595</v>
      </c>
      <c r="H112" s="103" t="s">
        <v>1594</v>
      </c>
      <c r="I112" s="103" t="s">
        <v>1289</v>
      </c>
      <c r="J112" s="167" t="s">
        <v>1783</v>
      </c>
      <c r="K112" s="98">
        <v>100300</v>
      </c>
      <c r="L112" s="98">
        <v>100300</v>
      </c>
      <c r="M112" s="105">
        <v>16722.2</v>
      </c>
      <c r="N112" s="93">
        <f t="shared" si="15"/>
        <v>16.672183449651047</v>
      </c>
    </row>
    <row r="113" spans="1:14" ht="126" x14ac:dyDescent="0.2">
      <c r="A113" s="97">
        <f t="shared" si="16"/>
        <v>87</v>
      </c>
      <c r="B113" s="103" t="s">
        <v>168</v>
      </c>
      <c r="C113" s="103" t="s">
        <v>3</v>
      </c>
      <c r="D113" s="103" t="s">
        <v>48</v>
      </c>
      <c r="E113" s="103" t="s">
        <v>1608</v>
      </c>
      <c r="F113" s="103" t="s">
        <v>1596</v>
      </c>
      <c r="G113" s="103" t="s">
        <v>1595</v>
      </c>
      <c r="H113" s="103" t="s">
        <v>1594</v>
      </c>
      <c r="I113" s="103" t="s">
        <v>1289</v>
      </c>
      <c r="J113" s="167" t="s">
        <v>1783</v>
      </c>
      <c r="K113" s="98">
        <v>10000</v>
      </c>
      <c r="L113" s="98">
        <v>10000</v>
      </c>
      <c r="M113" s="105">
        <v>338740.43</v>
      </c>
      <c r="N113" s="93">
        <f t="shared" si="15"/>
        <v>3387.4043000000001</v>
      </c>
    </row>
    <row r="114" spans="1:14" ht="126" x14ac:dyDescent="0.2">
      <c r="A114" s="97">
        <f t="shared" si="16"/>
        <v>88</v>
      </c>
      <c r="B114" s="103" t="s">
        <v>147</v>
      </c>
      <c r="C114" s="103" t="s">
        <v>3</v>
      </c>
      <c r="D114" s="103" t="s">
        <v>48</v>
      </c>
      <c r="E114" s="103" t="s">
        <v>1608</v>
      </c>
      <c r="F114" s="103" t="s">
        <v>1596</v>
      </c>
      <c r="G114" s="103" t="s">
        <v>1595</v>
      </c>
      <c r="H114" s="103" t="s">
        <v>1594</v>
      </c>
      <c r="I114" s="103" t="s">
        <v>1289</v>
      </c>
      <c r="J114" s="167" t="s">
        <v>1783</v>
      </c>
      <c r="K114" s="98">
        <v>32400</v>
      </c>
      <c r="L114" s="98">
        <v>32400</v>
      </c>
      <c r="M114" s="105">
        <v>1812.45</v>
      </c>
      <c r="N114" s="93">
        <f t="shared" si="15"/>
        <v>5.5939814814814817</v>
      </c>
    </row>
    <row r="115" spans="1:14" ht="141.75" x14ac:dyDescent="0.2">
      <c r="A115" s="97">
        <f t="shared" si="16"/>
        <v>89</v>
      </c>
      <c r="B115" s="103" t="s">
        <v>1598</v>
      </c>
      <c r="C115" s="103" t="s">
        <v>3</v>
      </c>
      <c r="D115" s="103" t="s">
        <v>48</v>
      </c>
      <c r="E115" s="103" t="s">
        <v>1608</v>
      </c>
      <c r="F115" s="103" t="s">
        <v>1781</v>
      </c>
      <c r="G115" s="103" t="s">
        <v>1599</v>
      </c>
      <c r="H115" s="103" t="s">
        <v>1594</v>
      </c>
      <c r="I115" s="103" t="s">
        <v>1289</v>
      </c>
      <c r="J115" s="99" t="s">
        <v>1782</v>
      </c>
      <c r="K115" s="98">
        <f>K116</f>
        <v>33900</v>
      </c>
      <c r="L115" s="98">
        <f>L116</f>
        <v>33900</v>
      </c>
      <c r="M115" s="98">
        <f>M116</f>
        <v>0</v>
      </c>
      <c r="N115" s="93">
        <f t="shared" si="15"/>
        <v>0</v>
      </c>
    </row>
    <row r="116" spans="1:14" ht="110.25" x14ac:dyDescent="0.2">
      <c r="A116" s="97">
        <f t="shared" si="16"/>
        <v>90</v>
      </c>
      <c r="B116" s="103" t="s">
        <v>288</v>
      </c>
      <c r="C116" s="103" t="s">
        <v>3</v>
      </c>
      <c r="D116" s="103" t="s">
        <v>48</v>
      </c>
      <c r="E116" s="103" t="s">
        <v>1608</v>
      </c>
      <c r="F116" s="103" t="s">
        <v>1781</v>
      </c>
      <c r="G116" s="103" t="s">
        <v>1595</v>
      </c>
      <c r="H116" s="103" t="s">
        <v>1594</v>
      </c>
      <c r="I116" s="103" t="s">
        <v>1289</v>
      </c>
      <c r="J116" s="99" t="s">
        <v>1780</v>
      </c>
      <c r="K116" s="98">
        <v>33900</v>
      </c>
      <c r="L116" s="98">
        <v>33900</v>
      </c>
      <c r="M116" s="98">
        <v>0</v>
      </c>
      <c r="N116" s="93">
        <f t="shared" si="15"/>
        <v>0</v>
      </c>
    </row>
    <row r="117" spans="1:14" ht="31.5" x14ac:dyDescent="0.2">
      <c r="A117" s="97"/>
      <c r="B117" s="103" t="s">
        <v>1598</v>
      </c>
      <c r="C117" s="103" t="s">
        <v>3</v>
      </c>
      <c r="D117" s="103" t="s">
        <v>48</v>
      </c>
      <c r="E117" s="103" t="s">
        <v>30</v>
      </c>
      <c r="F117" s="103" t="s">
        <v>1598</v>
      </c>
      <c r="G117" s="103" t="s">
        <v>1599</v>
      </c>
      <c r="H117" s="103" t="s">
        <v>1594</v>
      </c>
      <c r="I117" s="103" t="s">
        <v>1289</v>
      </c>
      <c r="J117" s="99" t="s">
        <v>1779</v>
      </c>
      <c r="K117" s="98">
        <f t="shared" ref="K117:M118" si="17">K118</f>
        <v>0</v>
      </c>
      <c r="L117" s="98">
        <f t="shared" si="17"/>
        <v>0</v>
      </c>
      <c r="M117" s="105">
        <f t="shared" si="17"/>
        <v>1851.85</v>
      </c>
      <c r="N117" s="93">
        <v>0</v>
      </c>
    </row>
    <row r="118" spans="1:14" ht="126" x14ac:dyDescent="0.2">
      <c r="A118" s="97"/>
      <c r="B118" s="103" t="s">
        <v>1598</v>
      </c>
      <c r="C118" s="103" t="s">
        <v>3</v>
      </c>
      <c r="D118" s="103" t="s">
        <v>48</v>
      </c>
      <c r="E118" s="103" t="s">
        <v>30</v>
      </c>
      <c r="F118" s="103" t="s">
        <v>342</v>
      </c>
      <c r="G118" s="103" t="s">
        <v>1599</v>
      </c>
      <c r="H118" s="103" t="s">
        <v>1594</v>
      </c>
      <c r="I118" s="103" t="s">
        <v>1289</v>
      </c>
      <c r="J118" s="99" t="s">
        <v>1778</v>
      </c>
      <c r="K118" s="98">
        <f t="shared" si="17"/>
        <v>0</v>
      </c>
      <c r="L118" s="98">
        <f t="shared" si="17"/>
        <v>0</v>
      </c>
      <c r="M118" s="105">
        <f t="shared" si="17"/>
        <v>1851.85</v>
      </c>
      <c r="N118" s="93">
        <v>0</v>
      </c>
    </row>
    <row r="119" spans="1:14" ht="126" x14ac:dyDescent="0.2">
      <c r="A119" s="97"/>
      <c r="B119" s="103" t="s">
        <v>1777</v>
      </c>
      <c r="C119" s="103" t="s">
        <v>3</v>
      </c>
      <c r="D119" s="103" t="s">
        <v>48</v>
      </c>
      <c r="E119" s="103" t="s">
        <v>30</v>
      </c>
      <c r="F119" s="103" t="s">
        <v>1313</v>
      </c>
      <c r="G119" s="103" t="s">
        <v>1768</v>
      </c>
      <c r="H119" s="103" t="s">
        <v>1594</v>
      </c>
      <c r="I119" s="103" t="s">
        <v>1289</v>
      </c>
      <c r="J119" s="99" t="s">
        <v>1776</v>
      </c>
      <c r="K119" s="98">
        <v>0</v>
      </c>
      <c r="L119" s="98">
        <v>0</v>
      </c>
      <c r="M119" s="105">
        <v>1851.85</v>
      </c>
      <c r="N119" s="93">
        <v>0</v>
      </c>
    </row>
    <row r="120" spans="1:14" ht="31.5" x14ac:dyDescent="0.2">
      <c r="A120" s="97"/>
      <c r="B120" s="103" t="s">
        <v>1598</v>
      </c>
      <c r="C120" s="103" t="s">
        <v>3</v>
      </c>
      <c r="D120" s="103" t="s">
        <v>48</v>
      </c>
      <c r="E120" s="103" t="s">
        <v>33</v>
      </c>
      <c r="F120" s="103" t="s">
        <v>1653</v>
      </c>
      <c r="G120" s="103" t="s">
        <v>1768</v>
      </c>
      <c r="H120" s="103" t="s">
        <v>1594</v>
      </c>
      <c r="I120" s="103" t="s">
        <v>1289</v>
      </c>
      <c r="J120" s="164" t="s">
        <v>1775</v>
      </c>
      <c r="K120" s="98">
        <f>K121</f>
        <v>0</v>
      </c>
      <c r="L120" s="98">
        <f>L121</f>
        <v>0</v>
      </c>
      <c r="M120" s="105">
        <f>M121</f>
        <v>724408.72</v>
      </c>
      <c r="N120" s="93">
        <v>0</v>
      </c>
    </row>
    <row r="121" spans="1:14" ht="283.5" x14ac:dyDescent="0.2">
      <c r="A121" s="97"/>
      <c r="B121" s="103"/>
      <c r="C121" s="103"/>
      <c r="D121" s="103"/>
      <c r="E121" s="103"/>
      <c r="F121" s="103"/>
      <c r="G121" s="103"/>
      <c r="H121" s="103"/>
      <c r="I121" s="103"/>
      <c r="J121" s="166" t="s">
        <v>1773</v>
      </c>
      <c r="K121" s="98">
        <f>K122+K123</f>
        <v>0</v>
      </c>
      <c r="L121" s="98">
        <f>L122+L123</f>
        <v>0</v>
      </c>
      <c r="M121" s="105">
        <f>M122+M123</f>
        <v>724408.72</v>
      </c>
      <c r="N121" s="93">
        <v>0</v>
      </c>
    </row>
    <row r="122" spans="1:14" ht="283.5" x14ac:dyDescent="0.2">
      <c r="A122" s="97"/>
      <c r="B122" s="103" t="s">
        <v>1774</v>
      </c>
      <c r="C122" s="103" t="s">
        <v>3</v>
      </c>
      <c r="D122" s="103" t="s">
        <v>48</v>
      </c>
      <c r="E122" s="103" t="s">
        <v>33</v>
      </c>
      <c r="F122" s="103" t="s">
        <v>1653</v>
      </c>
      <c r="G122" s="103" t="s">
        <v>1768</v>
      </c>
      <c r="H122" s="103" t="s">
        <v>1594</v>
      </c>
      <c r="I122" s="103" t="s">
        <v>1289</v>
      </c>
      <c r="J122" s="165" t="s">
        <v>1773</v>
      </c>
      <c r="K122" s="98">
        <v>0</v>
      </c>
      <c r="L122" s="98">
        <v>0</v>
      </c>
      <c r="M122" s="105">
        <v>604408.72</v>
      </c>
      <c r="N122" s="93">
        <v>0</v>
      </c>
    </row>
    <row r="123" spans="1:14" ht="267.75" x14ac:dyDescent="0.2">
      <c r="A123" s="97"/>
      <c r="B123" s="103" t="s">
        <v>1772</v>
      </c>
      <c r="C123" s="103" t="s">
        <v>3</v>
      </c>
      <c r="D123" s="103" t="s">
        <v>48</v>
      </c>
      <c r="E123" s="103" t="s">
        <v>33</v>
      </c>
      <c r="F123" s="103" t="s">
        <v>1653</v>
      </c>
      <c r="G123" s="103" t="s">
        <v>1768</v>
      </c>
      <c r="H123" s="103" t="s">
        <v>1594</v>
      </c>
      <c r="I123" s="103" t="s">
        <v>1289</v>
      </c>
      <c r="J123" s="164" t="s">
        <v>1771</v>
      </c>
      <c r="K123" s="98">
        <v>0</v>
      </c>
      <c r="L123" s="98">
        <v>0</v>
      </c>
      <c r="M123" s="105">
        <v>120000</v>
      </c>
      <c r="N123" s="93">
        <v>0</v>
      </c>
    </row>
    <row r="124" spans="1:14" x14ac:dyDescent="0.2">
      <c r="A124" s="97"/>
      <c r="B124" s="103" t="s">
        <v>1598</v>
      </c>
      <c r="C124" s="103" t="s">
        <v>3</v>
      </c>
      <c r="D124" s="103" t="s">
        <v>51</v>
      </c>
      <c r="E124" s="103" t="s">
        <v>1599</v>
      </c>
      <c r="F124" s="103" t="s">
        <v>1598</v>
      </c>
      <c r="G124" s="103" t="s">
        <v>1599</v>
      </c>
      <c r="H124" s="103" t="s">
        <v>1594</v>
      </c>
      <c r="I124" s="103" t="s">
        <v>1598</v>
      </c>
      <c r="J124" s="99" t="s">
        <v>1770</v>
      </c>
      <c r="K124" s="98">
        <f t="shared" ref="K124:M125" si="18">K125</f>
        <v>0</v>
      </c>
      <c r="L124" s="98">
        <f t="shared" si="18"/>
        <v>0</v>
      </c>
      <c r="M124" s="98">
        <f t="shared" si="18"/>
        <v>24290.2</v>
      </c>
      <c r="N124" s="93">
        <v>0</v>
      </c>
    </row>
    <row r="125" spans="1:14" x14ac:dyDescent="0.2">
      <c r="A125" s="97"/>
      <c r="B125" s="103" t="s">
        <v>1598</v>
      </c>
      <c r="C125" s="103" t="s">
        <v>3</v>
      </c>
      <c r="D125" s="103" t="s">
        <v>51</v>
      </c>
      <c r="E125" s="103" t="s">
        <v>1768</v>
      </c>
      <c r="F125" s="103" t="s">
        <v>1598</v>
      </c>
      <c r="G125" s="103" t="s">
        <v>1599</v>
      </c>
      <c r="H125" s="103" t="s">
        <v>1594</v>
      </c>
      <c r="I125" s="103" t="s">
        <v>1230</v>
      </c>
      <c r="J125" s="99" t="s">
        <v>1769</v>
      </c>
      <c r="K125" s="98">
        <f t="shared" si="18"/>
        <v>0</v>
      </c>
      <c r="L125" s="98">
        <f t="shared" si="18"/>
        <v>0</v>
      </c>
      <c r="M125" s="98">
        <f t="shared" si="18"/>
        <v>24290.2</v>
      </c>
      <c r="N125" s="93">
        <v>0</v>
      </c>
    </row>
    <row r="126" spans="1:14" ht="47.25" x14ac:dyDescent="0.2">
      <c r="A126" s="97"/>
      <c r="B126" s="103" t="s">
        <v>288</v>
      </c>
      <c r="C126" s="103" t="s">
        <v>3</v>
      </c>
      <c r="D126" s="103" t="s">
        <v>51</v>
      </c>
      <c r="E126" s="103" t="s">
        <v>1768</v>
      </c>
      <c r="F126" s="103" t="s">
        <v>1653</v>
      </c>
      <c r="G126" s="103" t="s">
        <v>1595</v>
      </c>
      <c r="H126" s="103" t="s">
        <v>1594</v>
      </c>
      <c r="I126" s="103" t="s">
        <v>1230</v>
      </c>
      <c r="J126" s="99" t="s">
        <v>1767</v>
      </c>
      <c r="K126" s="98">
        <v>0</v>
      </c>
      <c r="L126" s="98">
        <v>0</v>
      </c>
      <c r="M126" s="98">
        <v>24290.2</v>
      </c>
      <c r="N126" s="93">
        <v>0</v>
      </c>
    </row>
    <row r="127" spans="1:14" x14ac:dyDescent="0.2">
      <c r="A127" s="97">
        <f>A116+1</f>
        <v>91</v>
      </c>
      <c r="B127" s="100" t="s">
        <v>1598</v>
      </c>
      <c r="C127" s="100" t="s">
        <v>6</v>
      </c>
      <c r="D127" s="100" t="s">
        <v>1599</v>
      </c>
      <c r="E127" s="100" t="s">
        <v>1599</v>
      </c>
      <c r="F127" s="100" t="s">
        <v>1598</v>
      </c>
      <c r="G127" s="100" t="s">
        <v>1599</v>
      </c>
      <c r="H127" s="100" t="s">
        <v>1594</v>
      </c>
      <c r="I127" s="100" t="s">
        <v>1598</v>
      </c>
      <c r="J127" s="163" t="s">
        <v>1766</v>
      </c>
      <c r="K127" s="105">
        <f>K128+K226</f>
        <v>777165000</v>
      </c>
      <c r="L127" s="105">
        <f>L128+L226+L221+L229+L234</f>
        <v>1101240731.8899999</v>
      </c>
      <c r="M127" s="105">
        <f>M128+M226+M221+M229+M234</f>
        <v>1087918631.29</v>
      </c>
      <c r="N127" s="93">
        <f t="shared" ref="N127:N158" si="19">M127/L127*100</f>
        <v>98.790264452247783</v>
      </c>
    </row>
    <row r="128" spans="1:14" ht="63" x14ac:dyDescent="0.2">
      <c r="A128" s="97">
        <f t="shared" ref="A128:A135" si="20">A127+1</f>
        <v>92</v>
      </c>
      <c r="B128" s="100" t="s">
        <v>1598</v>
      </c>
      <c r="C128" s="100" t="s">
        <v>6</v>
      </c>
      <c r="D128" s="100" t="s">
        <v>1623</v>
      </c>
      <c r="E128" s="100" t="s">
        <v>1599</v>
      </c>
      <c r="F128" s="100" t="s">
        <v>1598</v>
      </c>
      <c r="G128" s="100" t="s">
        <v>1599</v>
      </c>
      <c r="H128" s="100" t="s">
        <v>1594</v>
      </c>
      <c r="I128" s="100" t="s">
        <v>1598</v>
      </c>
      <c r="J128" s="163" t="s">
        <v>1765</v>
      </c>
      <c r="K128" s="132">
        <f>K129+K137+K167+K195</f>
        <v>776655000</v>
      </c>
      <c r="L128" s="132">
        <f>L129+L137+L167+L195</f>
        <v>1098665694.0699999</v>
      </c>
      <c r="M128" s="105">
        <f>M129+M137+M167+M195</f>
        <v>1085526555.25</v>
      </c>
      <c r="N128" s="93">
        <f t="shared" si="19"/>
        <v>98.804082179782455</v>
      </c>
    </row>
    <row r="129" spans="1:14" ht="31.5" x14ac:dyDescent="0.2">
      <c r="A129" s="97">
        <f t="shared" si="20"/>
        <v>93</v>
      </c>
      <c r="B129" s="100" t="s">
        <v>1598</v>
      </c>
      <c r="C129" s="100" t="s">
        <v>6</v>
      </c>
      <c r="D129" s="100" t="s">
        <v>1623</v>
      </c>
      <c r="E129" s="100" t="s">
        <v>30</v>
      </c>
      <c r="F129" s="100" t="s">
        <v>1598</v>
      </c>
      <c r="G129" s="100" t="s">
        <v>1599</v>
      </c>
      <c r="H129" s="100" t="s">
        <v>1594</v>
      </c>
      <c r="I129" s="100" t="s">
        <v>1277</v>
      </c>
      <c r="J129" s="162" t="s">
        <v>1764</v>
      </c>
      <c r="K129" s="132">
        <f>K130+K132+K134</f>
        <v>325078300</v>
      </c>
      <c r="L129" s="132">
        <f>L130+L132+L134</f>
        <v>453423200</v>
      </c>
      <c r="M129" s="132">
        <f>M130+M132+M134</f>
        <v>453423200</v>
      </c>
      <c r="N129" s="93">
        <f t="shared" si="19"/>
        <v>100</v>
      </c>
    </row>
    <row r="130" spans="1:14" ht="31.5" x14ac:dyDescent="0.25">
      <c r="A130" s="97">
        <f t="shared" si="20"/>
        <v>94</v>
      </c>
      <c r="B130" s="100" t="s">
        <v>1598</v>
      </c>
      <c r="C130" s="100" t="s">
        <v>6</v>
      </c>
      <c r="D130" s="100" t="s">
        <v>1623</v>
      </c>
      <c r="E130" s="100" t="s">
        <v>45</v>
      </c>
      <c r="F130" s="100" t="s">
        <v>1762</v>
      </c>
      <c r="G130" s="100" t="s">
        <v>1599</v>
      </c>
      <c r="H130" s="100" t="s">
        <v>1594</v>
      </c>
      <c r="I130" s="100" t="s">
        <v>1277</v>
      </c>
      <c r="J130" s="160" t="s">
        <v>1763</v>
      </c>
      <c r="K130" s="132">
        <f>K131</f>
        <v>251665700</v>
      </c>
      <c r="L130" s="132">
        <f>L131</f>
        <v>251665700</v>
      </c>
      <c r="M130" s="105">
        <f>M131</f>
        <v>251665700</v>
      </c>
      <c r="N130" s="93">
        <f t="shared" si="19"/>
        <v>100</v>
      </c>
    </row>
    <row r="131" spans="1:14" ht="63" x14ac:dyDescent="0.2">
      <c r="A131" s="97">
        <f t="shared" si="20"/>
        <v>95</v>
      </c>
      <c r="B131" s="100" t="s">
        <v>228</v>
      </c>
      <c r="C131" s="100" t="s">
        <v>6</v>
      </c>
      <c r="D131" s="100" t="s">
        <v>1623</v>
      </c>
      <c r="E131" s="100" t="s">
        <v>45</v>
      </c>
      <c r="F131" s="100" t="s">
        <v>1762</v>
      </c>
      <c r="G131" s="100" t="s">
        <v>1595</v>
      </c>
      <c r="H131" s="100" t="s">
        <v>1594</v>
      </c>
      <c r="I131" s="100" t="s">
        <v>1277</v>
      </c>
      <c r="J131" s="161" t="s">
        <v>1761</v>
      </c>
      <c r="K131" s="132">
        <v>251665700</v>
      </c>
      <c r="L131" s="132">
        <v>251665700</v>
      </c>
      <c r="M131" s="105">
        <v>251665700</v>
      </c>
      <c r="N131" s="93">
        <f t="shared" si="19"/>
        <v>100</v>
      </c>
    </row>
    <row r="132" spans="1:14" ht="47.25" x14ac:dyDescent="0.25">
      <c r="A132" s="97">
        <f t="shared" si="20"/>
        <v>96</v>
      </c>
      <c r="B132" s="100" t="s">
        <v>1598</v>
      </c>
      <c r="C132" s="100" t="s">
        <v>6</v>
      </c>
      <c r="D132" s="100" t="s">
        <v>1623</v>
      </c>
      <c r="E132" s="100" t="s">
        <v>45</v>
      </c>
      <c r="F132" s="100" t="s">
        <v>1759</v>
      </c>
      <c r="G132" s="100" t="s">
        <v>1599</v>
      </c>
      <c r="H132" s="100" t="s">
        <v>1594</v>
      </c>
      <c r="I132" s="100" t="s">
        <v>1277</v>
      </c>
      <c r="J132" s="160" t="s">
        <v>1760</v>
      </c>
      <c r="K132" s="132">
        <f>K133</f>
        <v>23352000</v>
      </c>
      <c r="L132" s="132">
        <f>L133</f>
        <v>94152000</v>
      </c>
      <c r="M132" s="105">
        <f>M133</f>
        <v>94152000</v>
      </c>
      <c r="N132" s="93">
        <f t="shared" si="19"/>
        <v>100</v>
      </c>
    </row>
    <row r="133" spans="1:14" ht="63" x14ac:dyDescent="0.2">
      <c r="A133" s="97">
        <f t="shared" si="20"/>
        <v>97</v>
      </c>
      <c r="B133" s="100" t="s">
        <v>228</v>
      </c>
      <c r="C133" s="100" t="s">
        <v>6</v>
      </c>
      <c r="D133" s="100" t="s">
        <v>1623</v>
      </c>
      <c r="E133" s="100" t="s">
        <v>45</v>
      </c>
      <c r="F133" s="100" t="s">
        <v>1759</v>
      </c>
      <c r="G133" s="100" t="s">
        <v>1595</v>
      </c>
      <c r="H133" s="100" t="s">
        <v>1594</v>
      </c>
      <c r="I133" s="100" t="s">
        <v>1277</v>
      </c>
      <c r="J133" s="96" t="s">
        <v>1758</v>
      </c>
      <c r="K133" s="132">
        <v>23352000</v>
      </c>
      <c r="L133" s="132">
        <v>94152000</v>
      </c>
      <c r="M133" s="105">
        <v>94152000</v>
      </c>
      <c r="N133" s="93">
        <f t="shared" si="19"/>
        <v>100</v>
      </c>
    </row>
    <row r="134" spans="1:14" ht="31.5" x14ac:dyDescent="0.2">
      <c r="A134" s="97">
        <f t="shared" si="20"/>
        <v>98</v>
      </c>
      <c r="B134" s="100" t="s">
        <v>1598</v>
      </c>
      <c r="C134" s="100" t="s">
        <v>6</v>
      </c>
      <c r="D134" s="100" t="s">
        <v>1623</v>
      </c>
      <c r="E134" s="100" t="s">
        <v>57</v>
      </c>
      <c r="F134" s="100" t="s">
        <v>1622</v>
      </c>
      <c r="G134" s="100" t="s">
        <v>1595</v>
      </c>
      <c r="H134" s="100" t="s">
        <v>1594</v>
      </c>
      <c r="I134" s="100" t="s">
        <v>1277</v>
      </c>
      <c r="J134" s="96" t="s">
        <v>1757</v>
      </c>
      <c r="K134" s="132">
        <f>K135</f>
        <v>50060600</v>
      </c>
      <c r="L134" s="132">
        <f>L135+L136</f>
        <v>107605500</v>
      </c>
      <c r="M134" s="132">
        <f>M135+M136</f>
        <v>107605500</v>
      </c>
      <c r="N134" s="93">
        <f t="shared" si="19"/>
        <v>100</v>
      </c>
    </row>
    <row r="135" spans="1:14" ht="78.75" x14ac:dyDescent="0.2">
      <c r="A135" s="97">
        <f t="shared" si="20"/>
        <v>99</v>
      </c>
      <c r="B135" s="100" t="s">
        <v>228</v>
      </c>
      <c r="C135" s="100" t="s">
        <v>6</v>
      </c>
      <c r="D135" s="100" t="s">
        <v>1623</v>
      </c>
      <c r="E135" s="100" t="s">
        <v>57</v>
      </c>
      <c r="F135" s="100" t="s">
        <v>1622</v>
      </c>
      <c r="G135" s="100" t="s">
        <v>1595</v>
      </c>
      <c r="H135" s="100" t="s">
        <v>1756</v>
      </c>
      <c r="I135" s="100" t="s">
        <v>1277</v>
      </c>
      <c r="J135" s="96" t="s">
        <v>1755</v>
      </c>
      <c r="K135" s="132">
        <v>50060600</v>
      </c>
      <c r="L135" s="132">
        <v>50060600</v>
      </c>
      <c r="M135" s="105">
        <v>50060600</v>
      </c>
      <c r="N135" s="93">
        <f t="shared" si="19"/>
        <v>100</v>
      </c>
    </row>
    <row r="136" spans="1:14" ht="78.75" x14ac:dyDescent="0.25">
      <c r="A136" s="97"/>
      <c r="B136" s="100" t="s">
        <v>228</v>
      </c>
      <c r="C136" s="100" t="s">
        <v>6</v>
      </c>
      <c r="D136" s="100" t="s">
        <v>1623</v>
      </c>
      <c r="E136" s="100" t="s">
        <v>57</v>
      </c>
      <c r="F136" s="100" t="s">
        <v>1622</v>
      </c>
      <c r="G136" s="100" t="s">
        <v>1595</v>
      </c>
      <c r="H136" s="100" t="s">
        <v>1754</v>
      </c>
      <c r="I136" s="100" t="s">
        <v>1277</v>
      </c>
      <c r="J136" s="154" t="s">
        <v>1753</v>
      </c>
      <c r="K136" s="98">
        <v>0</v>
      </c>
      <c r="L136" s="132">
        <v>57544900</v>
      </c>
      <c r="M136" s="105">
        <v>57544900</v>
      </c>
      <c r="N136" s="93">
        <f t="shared" si="19"/>
        <v>100</v>
      </c>
    </row>
    <row r="137" spans="1:14" ht="47.25" x14ac:dyDescent="0.2">
      <c r="A137" s="97">
        <f>A135+1</f>
        <v>100</v>
      </c>
      <c r="B137" s="100" t="s">
        <v>1598</v>
      </c>
      <c r="C137" s="100" t="s">
        <v>6</v>
      </c>
      <c r="D137" s="100" t="s">
        <v>1623</v>
      </c>
      <c r="E137" s="100" t="s">
        <v>60</v>
      </c>
      <c r="F137" s="100" t="s">
        <v>1598</v>
      </c>
      <c r="G137" s="100" t="s">
        <v>1599</v>
      </c>
      <c r="H137" s="100" t="s">
        <v>1594</v>
      </c>
      <c r="I137" s="100" t="s">
        <v>1277</v>
      </c>
      <c r="J137" s="150" t="s">
        <v>1752</v>
      </c>
      <c r="K137" s="132">
        <f>K138+K140+K144+K146+K150</f>
        <v>23819500</v>
      </c>
      <c r="L137" s="98">
        <f>L138+L140+L144+L146+L150+L142+L148</f>
        <v>57455757.289999999</v>
      </c>
      <c r="M137" s="105">
        <f>M138+M140+M144+M146+M150+M148+M142</f>
        <v>55107394.82</v>
      </c>
      <c r="N137" s="93">
        <f t="shared" si="19"/>
        <v>95.912746466560421</v>
      </c>
    </row>
    <row r="138" spans="1:14" ht="141.75" x14ac:dyDescent="0.2">
      <c r="A138" s="97">
        <f>A137+1</f>
        <v>101</v>
      </c>
      <c r="B138" s="100" t="s">
        <v>1598</v>
      </c>
      <c r="C138" s="100" t="s">
        <v>6</v>
      </c>
      <c r="D138" s="100" t="s">
        <v>1623</v>
      </c>
      <c r="E138" s="100" t="s">
        <v>75</v>
      </c>
      <c r="F138" s="100" t="s">
        <v>1244</v>
      </c>
      <c r="G138" s="100" t="s">
        <v>1599</v>
      </c>
      <c r="H138" s="100" t="s">
        <v>1594</v>
      </c>
      <c r="I138" s="100" t="s">
        <v>1277</v>
      </c>
      <c r="J138" s="150" t="s">
        <v>1751</v>
      </c>
      <c r="K138" s="132">
        <f>K139</f>
        <v>2163200</v>
      </c>
      <c r="L138" s="98">
        <f>L139</f>
        <v>1522221.49</v>
      </c>
      <c r="M138" s="105">
        <f>M139</f>
        <v>1522221.49</v>
      </c>
      <c r="N138" s="93">
        <f t="shared" si="19"/>
        <v>100</v>
      </c>
    </row>
    <row r="139" spans="1:14" ht="157.5" x14ac:dyDescent="0.2">
      <c r="A139" s="97">
        <f>A138+1</f>
        <v>102</v>
      </c>
      <c r="B139" s="100" t="s">
        <v>228</v>
      </c>
      <c r="C139" s="100" t="s">
        <v>6</v>
      </c>
      <c r="D139" s="100" t="s">
        <v>1623</v>
      </c>
      <c r="E139" s="100" t="s">
        <v>75</v>
      </c>
      <c r="F139" s="100" t="s">
        <v>1244</v>
      </c>
      <c r="G139" s="100" t="s">
        <v>1595</v>
      </c>
      <c r="H139" s="100" t="s">
        <v>1594</v>
      </c>
      <c r="I139" s="100" t="s">
        <v>1277</v>
      </c>
      <c r="J139" s="159" t="s">
        <v>1750</v>
      </c>
      <c r="K139" s="132">
        <v>2163200</v>
      </c>
      <c r="L139" s="98">
        <v>1522221.49</v>
      </c>
      <c r="M139" s="105">
        <v>1522221.49</v>
      </c>
      <c r="N139" s="93">
        <f t="shared" si="19"/>
        <v>100</v>
      </c>
    </row>
    <row r="140" spans="1:14" ht="94.5" x14ac:dyDescent="0.2">
      <c r="A140" s="97">
        <f>A139+1</f>
        <v>103</v>
      </c>
      <c r="B140" s="100" t="s">
        <v>1598</v>
      </c>
      <c r="C140" s="100" t="s">
        <v>6</v>
      </c>
      <c r="D140" s="100" t="s">
        <v>1623</v>
      </c>
      <c r="E140" s="100" t="s">
        <v>75</v>
      </c>
      <c r="F140" s="100" t="s">
        <v>1037</v>
      </c>
      <c r="G140" s="100" t="s">
        <v>1599</v>
      </c>
      <c r="H140" s="100" t="s">
        <v>1594</v>
      </c>
      <c r="I140" s="100" t="s">
        <v>1277</v>
      </c>
      <c r="J140" s="150" t="s">
        <v>1749</v>
      </c>
      <c r="K140" s="132">
        <f>K141</f>
        <v>6702000</v>
      </c>
      <c r="L140" s="132">
        <f>L141</f>
        <v>5300005.63</v>
      </c>
      <c r="M140" s="105">
        <f>M141</f>
        <v>4988797.4800000004</v>
      </c>
      <c r="N140" s="93">
        <f t="shared" si="19"/>
        <v>94.12815435065869</v>
      </c>
    </row>
    <row r="141" spans="1:14" ht="110.25" x14ac:dyDescent="0.2">
      <c r="A141" s="97">
        <f>A140+1</f>
        <v>104</v>
      </c>
      <c r="B141" s="100" t="s">
        <v>228</v>
      </c>
      <c r="C141" s="100" t="s">
        <v>6</v>
      </c>
      <c r="D141" s="100" t="s">
        <v>1623</v>
      </c>
      <c r="E141" s="100" t="s">
        <v>75</v>
      </c>
      <c r="F141" s="100" t="s">
        <v>1037</v>
      </c>
      <c r="G141" s="100" t="s">
        <v>1595</v>
      </c>
      <c r="H141" s="100" t="s">
        <v>1594</v>
      </c>
      <c r="I141" s="100" t="s">
        <v>1277</v>
      </c>
      <c r="J141" s="157" t="s">
        <v>1748</v>
      </c>
      <c r="K141" s="132">
        <v>6702000</v>
      </c>
      <c r="L141" s="98">
        <v>5300005.63</v>
      </c>
      <c r="M141" s="105">
        <v>4988797.4800000004</v>
      </c>
      <c r="N141" s="93">
        <f t="shared" si="19"/>
        <v>94.12815435065869</v>
      </c>
    </row>
    <row r="142" spans="1:14" ht="63" x14ac:dyDescent="0.2">
      <c r="A142" s="97"/>
      <c r="B142" s="100" t="s">
        <v>1598</v>
      </c>
      <c r="C142" s="100" t="s">
        <v>6</v>
      </c>
      <c r="D142" s="100" t="s">
        <v>1623</v>
      </c>
      <c r="E142" s="100" t="s">
        <v>75</v>
      </c>
      <c r="F142" s="100" t="s">
        <v>723</v>
      </c>
      <c r="G142" s="100" t="s">
        <v>1599</v>
      </c>
      <c r="H142" s="100" t="s">
        <v>1594</v>
      </c>
      <c r="I142" s="100" t="s">
        <v>1277</v>
      </c>
      <c r="J142" s="158" t="s">
        <v>1747</v>
      </c>
      <c r="K142" s="98">
        <f>K143</f>
        <v>0</v>
      </c>
      <c r="L142" s="98">
        <f>L143</f>
        <v>2000700</v>
      </c>
      <c r="M142" s="98">
        <f>M143</f>
        <v>2000700</v>
      </c>
      <c r="N142" s="93">
        <f t="shared" si="19"/>
        <v>100</v>
      </c>
    </row>
    <row r="143" spans="1:14" ht="63" x14ac:dyDescent="0.2">
      <c r="A143" s="97"/>
      <c r="B143" s="100" t="s">
        <v>228</v>
      </c>
      <c r="C143" s="100" t="s">
        <v>6</v>
      </c>
      <c r="D143" s="100" t="s">
        <v>1623</v>
      </c>
      <c r="E143" s="100" t="s">
        <v>75</v>
      </c>
      <c r="F143" s="100" t="s">
        <v>723</v>
      </c>
      <c r="G143" s="100" t="s">
        <v>1595</v>
      </c>
      <c r="H143" s="100" t="s">
        <v>1594</v>
      </c>
      <c r="I143" s="100" t="s">
        <v>1277</v>
      </c>
      <c r="J143" s="157" t="s">
        <v>1746</v>
      </c>
      <c r="K143" s="98">
        <v>0</v>
      </c>
      <c r="L143" s="98">
        <v>2000700</v>
      </c>
      <c r="M143" s="105">
        <v>2000700</v>
      </c>
      <c r="N143" s="93">
        <f t="shared" si="19"/>
        <v>100</v>
      </c>
    </row>
    <row r="144" spans="1:14" ht="31.5" x14ac:dyDescent="0.2">
      <c r="A144" s="97">
        <f>A141+1</f>
        <v>105</v>
      </c>
      <c r="B144" s="100" t="s">
        <v>1598</v>
      </c>
      <c r="C144" s="100" t="s">
        <v>6</v>
      </c>
      <c r="D144" s="100" t="s">
        <v>1623</v>
      </c>
      <c r="E144" s="100" t="s">
        <v>75</v>
      </c>
      <c r="F144" s="100" t="s">
        <v>699</v>
      </c>
      <c r="G144" s="100" t="s">
        <v>1599</v>
      </c>
      <c r="H144" s="100" t="s">
        <v>1594</v>
      </c>
      <c r="I144" s="100" t="s">
        <v>1277</v>
      </c>
      <c r="J144" s="150" t="s">
        <v>1745</v>
      </c>
      <c r="K144" s="132">
        <f>K145</f>
        <v>284000</v>
      </c>
      <c r="L144" s="98">
        <f>L145</f>
        <v>288500</v>
      </c>
      <c r="M144" s="105">
        <f>M145</f>
        <v>288239.95</v>
      </c>
      <c r="N144" s="93">
        <f t="shared" si="19"/>
        <v>99.909861351819757</v>
      </c>
    </row>
    <row r="145" spans="1:14" ht="47.25" x14ac:dyDescent="0.2">
      <c r="A145" s="97">
        <f>A144+1</f>
        <v>106</v>
      </c>
      <c r="B145" s="100" t="s">
        <v>228</v>
      </c>
      <c r="C145" s="100" t="s">
        <v>6</v>
      </c>
      <c r="D145" s="100" t="s">
        <v>1623</v>
      </c>
      <c r="E145" s="100" t="s">
        <v>75</v>
      </c>
      <c r="F145" s="100" t="s">
        <v>699</v>
      </c>
      <c r="G145" s="100" t="s">
        <v>1595</v>
      </c>
      <c r="H145" s="100" t="s">
        <v>1594</v>
      </c>
      <c r="I145" s="100" t="s">
        <v>1277</v>
      </c>
      <c r="J145" s="150" t="s">
        <v>1744</v>
      </c>
      <c r="K145" s="98">
        <v>284000</v>
      </c>
      <c r="L145" s="98">
        <v>288500</v>
      </c>
      <c r="M145" s="105">
        <v>288239.95</v>
      </c>
      <c r="N145" s="93">
        <f t="shared" si="19"/>
        <v>99.909861351819757</v>
      </c>
    </row>
    <row r="146" spans="1:14" ht="31.5" x14ac:dyDescent="0.2">
      <c r="A146" s="97">
        <f>A145+1</f>
        <v>107</v>
      </c>
      <c r="B146" s="100" t="s">
        <v>1598</v>
      </c>
      <c r="C146" s="100" t="s">
        <v>6</v>
      </c>
      <c r="D146" s="100" t="s">
        <v>1623</v>
      </c>
      <c r="E146" s="100" t="s">
        <v>75</v>
      </c>
      <c r="F146" s="100" t="s">
        <v>689</v>
      </c>
      <c r="G146" s="100" t="s">
        <v>1599</v>
      </c>
      <c r="H146" s="100" t="s">
        <v>1594</v>
      </c>
      <c r="I146" s="100" t="s">
        <v>1277</v>
      </c>
      <c r="J146" s="150" t="s">
        <v>1743</v>
      </c>
      <c r="K146" s="98">
        <f>K147</f>
        <v>233800</v>
      </c>
      <c r="L146" s="98">
        <f>L147</f>
        <v>210600</v>
      </c>
      <c r="M146" s="105">
        <f>M147</f>
        <v>210600</v>
      </c>
      <c r="N146" s="93">
        <f t="shared" si="19"/>
        <v>100</v>
      </c>
    </row>
    <row r="147" spans="1:14" ht="78.75" x14ac:dyDescent="0.2">
      <c r="A147" s="97">
        <f>A146+1</f>
        <v>108</v>
      </c>
      <c r="B147" s="100" t="s">
        <v>228</v>
      </c>
      <c r="C147" s="100" t="s">
        <v>6</v>
      </c>
      <c r="D147" s="100" t="s">
        <v>1623</v>
      </c>
      <c r="E147" s="100" t="s">
        <v>75</v>
      </c>
      <c r="F147" s="100" t="s">
        <v>689</v>
      </c>
      <c r="G147" s="100" t="s">
        <v>1595</v>
      </c>
      <c r="H147" s="100" t="s">
        <v>1594</v>
      </c>
      <c r="I147" s="100" t="s">
        <v>1277</v>
      </c>
      <c r="J147" s="150" t="s">
        <v>1742</v>
      </c>
      <c r="K147" s="98">
        <v>233800</v>
      </c>
      <c r="L147" s="98">
        <v>210600</v>
      </c>
      <c r="M147" s="105">
        <v>210600</v>
      </c>
      <c r="N147" s="93">
        <f t="shared" si="19"/>
        <v>100</v>
      </c>
    </row>
    <row r="148" spans="1:14" ht="63" x14ac:dyDescent="0.2">
      <c r="A148" s="97"/>
      <c r="B148" s="156" t="s">
        <v>1598</v>
      </c>
      <c r="C148" s="156" t="s">
        <v>6</v>
      </c>
      <c r="D148" s="156" t="s">
        <v>1623</v>
      </c>
      <c r="E148" s="156" t="s">
        <v>75</v>
      </c>
      <c r="F148" s="156" t="s">
        <v>382</v>
      </c>
      <c r="G148" s="156" t="s">
        <v>1599</v>
      </c>
      <c r="H148" s="156" t="s">
        <v>1594</v>
      </c>
      <c r="I148" s="156" t="s">
        <v>1277</v>
      </c>
      <c r="J148" s="150" t="s">
        <v>1741</v>
      </c>
      <c r="K148" s="98">
        <f>K149</f>
        <v>0</v>
      </c>
      <c r="L148" s="98">
        <f>L149</f>
        <v>7807700</v>
      </c>
      <c r="M148" s="105">
        <f>M149</f>
        <v>7807700</v>
      </c>
      <c r="N148" s="93">
        <f t="shared" si="19"/>
        <v>100</v>
      </c>
    </row>
    <row r="149" spans="1:14" ht="63" x14ac:dyDescent="0.2">
      <c r="A149" s="97"/>
      <c r="B149" s="156" t="s">
        <v>228</v>
      </c>
      <c r="C149" s="156" t="s">
        <v>6</v>
      </c>
      <c r="D149" s="156" t="s">
        <v>1623</v>
      </c>
      <c r="E149" s="156" t="s">
        <v>75</v>
      </c>
      <c r="F149" s="156" t="s">
        <v>382</v>
      </c>
      <c r="G149" s="156" t="s">
        <v>1595</v>
      </c>
      <c r="H149" s="156" t="s">
        <v>1594</v>
      </c>
      <c r="I149" s="156" t="s">
        <v>1277</v>
      </c>
      <c r="J149" s="150" t="s">
        <v>1740</v>
      </c>
      <c r="K149" s="98">
        <v>0</v>
      </c>
      <c r="L149" s="98">
        <v>7807700</v>
      </c>
      <c r="M149" s="105">
        <v>7807700</v>
      </c>
      <c r="N149" s="93">
        <f t="shared" si="19"/>
        <v>100</v>
      </c>
    </row>
    <row r="150" spans="1:14" x14ac:dyDescent="0.2">
      <c r="A150" s="97">
        <f>A147+1</f>
        <v>109</v>
      </c>
      <c r="B150" s="156" t="s">
        <v>1598</v>
      </c>
      <c r="C150" s="156" t="s">
        <v>6</v>
      </c>
      <c r="D150" s="156" t="s">
        <v>1623</v>
      </c>
      <c r="E150" s="156" t="s">
        <v>87</v>
      </c>
      <c r="F150" s="156" t="s">
        <v>1622</v>
      </c>
      <c r="G150" s="156" t="s">
        <v>1599</v>
      </c>
      <c r="H150" s="156" t="s">
        <v>1594</v>
      </c>
      <c r="I150" s="156" t="s">
        <v>1277</v>
      </c>
      <c r="J150" s="150" t="s">
        <v>1739</v>
      </c>
      <c r="K150" s="98">
        <f>K151</f>
        <v>14436500</v>
      </c>
      <c r="L150" s="98">
        <f>L151</f>
        <v>40326030.170000002</v>
      </c>
      <c r="M150" s="105">
        <f>M151</f>
        <v>38289135.899999999</v>
      </c>
      <c r="N150" s="93">
        <f t="shared" si="19"/>
        <v>94.948934320057816</v>
      </c>
    </row>
    <row r="151" spans="1:14" ht="31.5" x14ac:dyDescent="0.2">
      <c r="A151" s="97">
        <f>A150+1</f>
        <v>110</v>
      </c>
      <c r="B151" s="156" t="s">
        <v>228</v>
      </c>
      <c r="C151" s="156" t="s">
        <v>6</v>
      </c>
      <c r="D151" s="156" t="s">
        <v>1623</v>
      </c>
      <c r="E151" s="156" t="s">
        <v>87</v>
      </c>
      <c r="F151" s="156" t="s">
        <v>1622</v>
      </c>
      <c r="G151" s="156" t="s">
        <v>1595</v>
      </c>
      <c r="H151" s="156" t="s">
        <v>1594</v>
      </c>
      <c r="I151" s="156" t="s">
        <v>1277</v>
      </c>
      <c r="J151" s="150" t="s">
        <v>1738</v>
      </c>
      <c r="K151" s="132">
        <f>SUM(K155:K163)</f>
        <v>14436500</v>
      </c>
      <c r="L151" s="132">
        <f>SUM(L152:L166)</f>
        <v>40326030.170000002</v>
      </c>
      <c r="M151" s="132">
        <f>SUM(M152:M166)</f>
        <v>38289135.899999999</v>
      </c>
      <c r="N151" s="93">
        <f t="shared" si="19"/>
        <v>94.948934320057816</v>
      </c>
    </row>
    <row r="152" spans="1:14" ht="173.25" x14ac:dyDescent="0.25">
      <c r="A152" s="97"/>
      <c r="B152" s="156" t="s">
        <v>228</v>
      </c>
      <c r="C152" s="155">
        <v>2</v>
      </c>
      <c r="D152" s="155">
        <v>2</v>
      </c>
      <c r="E152" s="155">
        <v>29</v>
      </c>
      <c r="F152" s="155">
        <v>999</v>
      </c>
      <c r="G152" s="100" t="s">
        <v>1595</v>
      </c>
      <c r="H152" s="155">
        <v>1521</v>
      </c>
      <c r="I152" s="155">
        <v>150</v>
      </c>
      <c r="J152" s="154" t="s">
        <v>1737</v>
      </c>
      <c r="K152" s="98">
        <v>0</v>
      </c>
      <c r="L152" s="132">
        <v>900000</v>
      </c>
      <c r="M152" s="105">
        <v>900000</v>
      </c>
      <c r="N152" s="93">
        <f t="shared" si="19"/>
        <v>100</v>
      </c>
    </row>
    <row r="153" spans="1:14" ht="173.25" x14ac:dyDescent="0.2">
      <c r="A153" s="97"/>
      <c r="B153" s="100" t="s">
        <v>228</v>
      </c>
      <c r="C153" s="100" t="s">
        <v>6</v>
      </c>
      <c r="D153" s="100" t="s">
        <v>1623</v>
      </c>
      <c r="E153" s="100" t="s">
        <v>87</v>
      </c>
      <c r="F153" s="100" t="s">
        <v>1622</v>
      </c>
      <c r="G153" s="100" t="s">
        <v>1595</v>
      </c>
      <c r="H153" s="100" t="s">
        <v>1736</v>
      </c>
      <c r="I153" s="100" t="s">
        <v>1277</v>
      </c>
      <c r="J153" s="151" t="s">
        <v>1730</v>
      </c>
      <c r="K153" s="98">
        <v>0</v>
      </c>
      <c r="L153" s="132">
        <v>735800</v>
      </c>
      <c r="M153" s="105">
        <v>735800</v>
      </c>
      <c r="N153" s="93">
        <f t="shared" si="19"/>
        <v>100</v>
      </c>
    </row>
    <row r="154" spans="1:14" ht="78.75" x14ac:dyDescent="0.2">
      <c r="A154" s="97"/>
      <c r="B154" s="100" t="s">
        <v>228</v>
      </c>
      <c r="C154" s="100" t="s">
        <v>6</v>
      </c>
      <c r="D154" s="100" t="s">
        <v>1623</v>
      </c>
      <c r="E154" s="100" t="s">
        <v>87</v>
      </c>
      <c r="F154" s="100" t="s">
        <v>1622</v>
      </c>
      <c r="G154" s="100" t="s">
        <v>1595</v>
      </c>
      <c r="H154" s="100" t="s">
        <v>1735</v>
      </c>
      <c r="I154" s="100" t="s">
        <v>1277</v>
      </c>
      <c r="J154" s="153" t="s">
        <v>1734</v>
      </c>
      <c r="K154" s="98">
        <v>0</v>
      </c>
      <c r="L154" s="132">
        <v>2200000</v>
      </c>
      <c r="M154" s="105">
        <v>2200000</v>
      </c>
      <c r="N154" s="93">
        <f t="shared" si="19"/>
        <v>100</v>
      </c>
    </row>
    <row r="155" spans="1:14" ht="63" x14ac:dyDescent="0.2">
      <c r="A155" s="97">
        <f>A151+1</f>
        <v>111</v>
      </c>
      <c r="B155" s="100" t="s">
        <v>228</v>
      </c>
      <c r="C155" s="100" t="s">
        <v>6</v>
      </c>
      <c r="D155" s="100" t="s">
        <v>1623</v>
      </c>
      <c r="E155" s="100" t="s">
        <v>87</v>
      </c>
      <c r="F155" s="100" t="s">
        <v>1622</v>
      </c>
      <c r="G155" s="100" t="s">
        <v>1595</v>
      </c>
      <c r="H155" s="100" t="s">
        <v>1733</v>
      </c>
      <c r="I155" s="100" t="s">
        <v>1277</v>
      </c>
      <c r="J155" s="152" t="s">
        <v>1732</v>
      </c>
      <c r="K155" s="132">
        <v>461600</v>
      </c>
      <c r="L155" s="132">
        <v>461600</v>
      </c>
      <c r="M155" s="105">
        <v>461600</v>
      </c>
      <c r="N155" s="93">
        <f t="shared" si="19"/>
        <v>100</v>
      </c>
    </row>
    <row r="156" spans="1:14" ht="162.75" customHeight="1" x14ac:dyDescent="0.2">
      <c r="A156" s="97"/>
      <c r="B156" s="100" t="s">
        <v>228</v>
      </c>
      <c r="C156" s="100" t="s">
        <v>6</v>
      </c>
      <c r="D156" s="100" t="s">
        <v>1623</v>
      </c>
      <c r="E156" s="100" t="s">
        <v>87</v>
      </c>
      <c r="F156" s="100" t="s">
        <v>1622</v>
      </c>
      <c r="G156" s="100" t="s">
        <v>1595</v>
      </c>
      <c r="H156" s="100" t="s">
        <v>1731</v>
      </c>
      <c r="I156" s="100" t="s">
        <v>1277</v>
      </c>
      <c r="J156" s="151" t="s">
        <v>1730</v>
      </c>
      <c r="K156" s="98">
        <v>0</v>
      </c>
      <c r="L156" s="132">
        <v>1078300</v>
      </c>
      <c r="M156" s="105">
        <v>1078300</v>
      </c>
      <c r="N156" s="93">
        <f t="shared" si="19"/>
        <v>100</v>
      </c>
    </row>
    <row r="157" spans="1:14" ht="78.75" x14ac:dyDescent="0.2">
      <c r="A157" s="97">
        <f>A155+1</f>
        <v>112</v>
      </c>
      <c r="B157" s="100" t="s">
        <v>228</v>
      </c>
      <c r="C157" s="100" t="s">
        <v>6</v>
      </c>
      <c r="D157" s="100" t="s">
        <v>1623</v>
      </c>
      <c r="E157" s="100" t="s">
        <v>87</v>
      </c>
      <c r="F157" s="100" t="s">
        <v>1622</v>
      </c>
      <c r="G157" s="100" t="s">
        <v>1595</v>
      </c>
      <c r="H157" s="100" t="s">
        <v>1729</v>
      </c>
      <c r="I157" s="100" t="s">
        <v>1277</v>
      </c>
      <c r="J157" s="150" t="s">
        <v>1728</v>
      </c>
      <c r="K157" s="132">
        <v>268700</v>
      </c>
      <c r="L157" s="132">
        <v>268700</v>
      </c>
      <c r="M157" s="105">
        <v>268700</v>
      </c>
      <c r="N157" s="93">
        <f t="shared" si="19"/>
        <v>100</v>
      </c>
    </row>
    <row r="158" spans="1:14" ht="78.75" x14ac:dyDescent="0.2">
      <c r="A158" s="97"/>
      <c r="B158" s="100" t="s">
        <v>228</v>
      </c>
      <c r="C158" s="100" t="s">
        <v>6</v>
      </c>
      <c r="D158" s="100" t="s">
        <v>1623</v>
      </c>
      <c r="E158" s="100" t="s">
        <v>87</v>
      </c>
      <c r="F158" s="100" t="s">
        <v>1622</v>
      </c>
      <c r="G158" s="100" t="s">
        <v>1595</v>
      </c>
      <c r="H158" s="100" t="s">
        <v>1727</v>
      </c>
      <c r="I158" s="100" t="s">
        <v>1277</v>
      </c>
      <c r="J158" s="149" t="s">
        <v>1726</v>
      </c>
      <c r="K158" s="98">
        <v>0</v>
      </c>
      <c r="L158" s="132">
        <v>2897730</v>
      </c>
      <c r="M158" s="105">
        <v>2518021.5299999998</v>
      </c>
      <c r="N158" s="93">
        <f t="shared" si="19"/>
        <v>86.896347485790599</v>
      </c>
    </row>
    <row r="159" spans="1:14" ht="94.5" x14ac:dyDescent="0.2">
      <c r="A159" s="97">
        <f>A157+1</f>
        <v>113</v>
      </c>
      <c r="B159" s="100" t="s">
        <v>228</v>
      </c>
      <c r="C159" s="100" t="s">
        <v>6</v>
      </c>
      <c r="D159" s="100" t="s">
        <v>1623</v>
      </c>
      <c r="E159" s="100" t="s">
        <v>87</v>
      </c>
      <c r="F159" s="100" t="s">
        <v>1622</v>
      </c>
      <c r="G159" s="100" t="s">
        <v>1595</v>
      </c>
      <c r="H159" s="100" t="s">
        <v>1725</v>
      </c>
      <c r="I159" s="100" t="s">
        <v>1277</v>
      </c>
      <c r="J159" s="140" t="s">
        <v>1724</v>
      </c>
      <c r="K159" s="132">
        <v>2932500</v>
      </c>
      <c r="L159" s="138">
        <v>2932500</v>
      </c>
      <c r="M159" s="105">
        <v>2932197.15</v>
      </c>
      <c r="N159" s="93">
        <f t="shared" ref="N159:N190" si="21">M159/L159*100</f>
        <v>99.989672634271102</v>
      </c>
    </row>
    <row r="160" spans="1:14" ht="126" x14ac:dyDescent="0.2">
      <c r="A160" s="97">
        <f>A159+1</f>
        <v>114</v>
      </c>
      <c r="B160" s="100" t="s">
        <v>228</v>
      </c>
      <c r="C160" s="100" t="s">
        <v>6</v>
      </c>
      <c r="D160" s="100" t="s">
        <v>1623</v>
      </c>
      <c r="E160" s="100" t="s">
        <v>87</v>
      </c>
      <c r="F160" s="100" t="s">
        <v>1622</v>
      </c>
      <c r="G160" s="100" t="s">
        <v>1595</v>
      </c>
      <c r="H160" s="100" t="s">
        <v>1723</v>
      </c>
      <c r="I160" s="100" t="s">
        <v>1277</v>
      </c>
      <c r="J160" s="140" t="s">
        <v>1722</v>
      </c>
      <c r="K160" s="132">
        <v>1461000</v>
      </c>
      <c r="L160" s="138">
        <v>1948000</v>
      </c>
      <c r="M160" s="105">
        <v>1947351.37</v>
      </c>
      <c r="N160" s="93">
        <f t="shared" si="21"/>
        <v>99.96670277207393</v>
      </c>
    </row>
    <row r="161" spans="1:14" ht="129" customHeight="1" x14ac:dyDescent="0.2">
      <c r="A161" s="97"/>
      <c r="B161" s="100" t="s">
        <v>228</v>
      </c>
      <c r="C161" s="100" t="s">
        <v>6</v>
      </c>
      <c r="D161" s="100" t="s">
        <v>1623</v>
      </c>
      <c r="E161" s="100" t="s">
        <v>87</v>
      </c>
      <c r="F161" s="100" t="s">
        <v>1622</v>
      </c>
      <c r="G161" s="100" t="s">
        <v>1595</v>
      </c>
      <c r="H161" s="100" t="s">
        <v>1721</v>
      </c>
      <c r="I161" s="100" t="s">
        <v>1277</v>
      </c>
      <c r="J161" s="140" t="s">
        <v>1720</v>
      </c>
      <c r="K161" s="98">
        <v>0</v>
      </c>
      <c r="L161" s="138">
        <v>4340000</v>
      </c>
      <c r="M161" s="105">
        <v>3400000</v>
      </c>
      <c r="N161" s="93">
        <f t="shared" si="21"/>
        <v>78.341013824884797</v>
      </c>
    </row>
    <row r="162" spans="1:14" ht="78.75" x14ac:dyDescent="0.2">
      <c r="A162" s="97">
        <f>A160+1</f>
        <v>115</v>
      </c>
      <c r="B162" s="100" t="s">
        <v>228</v>
      </c>
      <c r="C162" s="100" t="s">
        <v>6</v>
      </c>
      <c r="D162" s="100" t="s">
        <v>1623</v>
      </c>
      <c r="E162" s="100" t="s">
        <v>87</v>
      </c>
      <c r="F162" s="100" t="s">
        <v>1622</v>
      </c>
      <c r="G162" s="100" t="s">
        <v>1595</v>
      </c>
      <c r="H162" s="100" t="s">
        <v>1719</v>
      </c>
      <c r="I162" s="100" t="s">
        <v>1277</v>
      </c>
      <c r="J162" s="112" t="s">
        <v>1718</v>
      </c>
      <c r="K162" s="132">
        <v>612700</v>
      </c>
      <c r="L162" s="138">
        <v>612700</v>
      </c>
      <c r="M162" s="105">
        <v>589617.5</v>
      </c>
      <c r="N162" s="93">
        <f t="shared" si="21"/>
        <v>96.232658723682064</v>
      </c>
    </row>
    <row r="163" spans="1:14" ht="94.5" x14ac:dyDescent="0.2">
      <c r="A163" s="97">
        <f>A162+1</f>
        <v>116</v>
      </c>
      <c r="B163" s="100" t="s">
        <v>228</v>
      </c>
      <c r="C163" s="100" t="s">
        <v>6</v>
      </c>
      <c r="D163" s="100" t="s">
        <v>1623</v>
      </c>
      <c r="E163" s="100" t="s">
        <v>87</v>
      </c>
      <c r="F163" s="100" t="s">
        <v>1622</v>
      </c>
      <c r="G163" s="100" t="s">
        <v>1595</v>
      </c>
      <c r="H163" s="100" t="s">
        <v>1717</v>
      </c>
      <c r="I163" s="100" t="s">
        <v>1277</v>
      </c>
      <c r="J163" s="140" t="s">
        <v>1716</v>
      </c>
      <c r="K163" s="132">
        <v>8700000</v>
      </c>
      <c r="L163" s="148">
        <v>8700000</v>
      </c>
      <c r="M163" s="105">
        <v>8700000</v>
      </c>
      <c r="N163" s="93">
        <f t="shared" si="21"/>
        <v>100</v>
      </c>
    </row>
    <row r="164" spans="1:14" ht="126" x14ac:dyDescent="0.2">
      <c r="A164" s="97"/>
      <c r="B164" s="100" t="s">
        <v>228</v>
      </c>
      <c r="C164" s="100" t="s">
        <v>6</v>
      </c>
      <c r="D164" s="100" t="s">
        <v>1623</v>
      </c>
      <c r="E164" s="100" t="s">
        <v>87</v>
      </c>
      <c r="F164" s="100" t="s">
        <v>1622</v>
      </c>
      <c r="G164" s="100" t="s">
        <v>1595</v>
      </c>
      <c r="H164" s="100" t="s">
        <v>1715</v>
      </c>
      <c r="I164" s="100" t="s">
        <v>1277</v>
      </c>
      <c r="J164" s="140" t="s">
        <v>1714</v>
      </c>
      <c r="K164" s="147">
        <v>0</v>
      </c>
      <c r="L164" s="138">
        <v>3150000</v>
      </c>
      <c r="M164" s="105">
        <v>3150000</v>
      </c>
      <c r="N164" s="93">
        <f t="shared" si="21"/>
        <v>100</v>
      </c>
    </row>
    <row r="165" spans="1:14" ht="94.5" x14ac:dyDescent="0.2">
      <c r="A165" s="97"/>
      <c r="B165" s="100" t="s">
        <v>228</v>
      </c>
      <c r="C165" s="100" t="s">
        <v>6</v>
      </c>
      <c r="D165" s="100" t="s">
        <v>1623</v>
      </c>
      <c r="E165" s="100" t="s">
        <v>87</v>
      </c>
      <c r="F165" s="100" t="s">
        <v>1622</v>
      </c>
      <c r="G165" s="100" t="s">
        <v>1595</v>
      </c>
      <c r="H165" s="100" t="s">
        <v>1713</v>
      </c>
      <c r="I165" s="100" t="s">
        <v>1277</v>
      </c>
      <c r="J165" s="140" t="s">
        <v>1712</v>
      </c>
      <c r="K165" s="147">
        <v>0</v>
      </c>
      <c r="L165" s="138">
        <v>200700.17</v>
      </c>
      <c r="M165" s="105">
        <v>84293.98</v>
      </c>
      <c r="N165" s="93">
        <f t="shared" si="21"/>
        <v>41.999954459430697</v>
      </c>
    </row>
    <row r="166" spans="1:14" ht="126" x14ac:dyDescent="0.2">
      <c r="A166" s="97"/>
      <c r="B166" s="100" t="s">
        <v>228</v>
      </c>
      <c r="C166" s="100" t="s">
        <v>6</v>
      </c>
      <c r="D166" s="100" t="s">
        <v>1623</v>
      </c>
      <c r="E166" s="100" t="s">
        <v>87</v>
      </c>
      <c r="F166" s="100" t="s">
        <v>1622</v>
      </c>
      <c r="G166" s="100" t="s">
        <v>1595</v>
      </c>
      <c r="H166" s="100" t="s">
        <v>1711</v>
      </c>
      <c r="I166" s="100" t="s">
        <v>1277</v>
      </c>
      <c r="J166" s="140" t="s">
        <v>1710</v>
      </c>
      <c r="K166" s="147">
        <v>0</v>
      </c>
      <c r="L166" s="138">
        <v>9900000</v>
      </c>
      <c r="M166" s="105">
        <v>9323254.3699999992</v>
      </c>
      <c r="N166" s="93">
        <f t="shared" si="21"/>
        <v>94.174286565656558</v>
      </c>
    </row>
    <row r="167" spans="1:14" ht="31.5" x14ac:dyDescent="0.2">
      <c r="A167" s="97">
        <f>A163+1</f>
        <v>117</v>
      </c>
      <c r="B167" s="100" t="s">
        <v>228</v>
      </c>
      <c r="C167" s="100" t="s">
        <v>6</v>
      </c>
      <c r="D167" s="100" t="s">
        <v>1623</v>
      </c>
      <c r="E167" s="100" t="s">
        <v>90</v>
      </c>
      <c r="F167" s="100" t="s">
        <v>1598</v>
      </c>
      <c r="G167" s="100" t="s">
        <v>1599</v>
      </c>
      <c r="H167" s="100" t="s">
        <v>1594</v>
      </c>
      <c r="I167" s="100" t="s">
        <v>1277</v>
      </c>
      <c r="J167" s="96" t="s">
        <v>1709</v>
      </c>
      <c r="K167" s="132">
        <f>K168+K189+K191+K193</f>
        <v>421902400</v>
      </c>
      <c r="L167" s="132">
        <f>L168+L189+L191+L193</f>
        <v>446041497.48000002</v>
      </c>
      <c r="M167" s="105">
        <f>M168+M189+M191+M193</f>
        <v>444935779.90000004</v>
      </c>
      <c r="N167" s="93">
        <f t="shared" si="21"/>
        <v>99.752104325214816</v>
      </c>
    </row>
    <row r="168" spans="1:14" ht="47.25" x14ac:dyDescent="0.2">
      <c r="A168" s="97">
        <f t="shared" ref="A168:A197" si="22">A167+1</f>
        <v>118</v>
      </c>
      <c r="B168" s="100" t="s">
        <v>1598</v>
      </c>
      <c r="C168" s="100" t="s">
        <v>6</v>
      </c>
      <c r="D168" s="100" t="s">
        <v>1623</v>
      </c>
      <c r="E168" s="100" t="s">
        <v>90</v>
      </c>
      <c r="F168" s="100" t="s">
        <v>1671</v>
      </c>
      <c r="G168" s="100" t="s">
        <v>1599</v>
      </c>
      <c r="H168" s="100" t="s">
        <v>1594</v>
      </c>
      <c r="I168" s="100" t="s">
        <v>1277</v>
      </c>
      <c r="J168" s="106" t="s">
        <v>1708</v>
      </c>
      <c r="K168" s="132">
        <f>K169</f>
        <v>417258500</v>
      </c>
      <c r="L168" s="132">
        <f>L169</f>
        <v>442032397.48000002</v>
      </c>
      <c r="M168" s="105">
        <f>M169</f>
        <v>440930179.90000004</v>
      </c>
      <c r="N168" s="93">
        <f t="shared" si="21"/>
        <v>99.750647783672946</v>
      </c>
    </row>
    <row r="169" spans="1:14" ht="63" x14ac:dyDescent="0.2">
      <c r="A169" s="97">
        <f t="shared" si="22"/>
        <v>119</v>
      </c>
      <c r="B169" s="100" t="s">
        <v>228</v>
      </c>
      <c r="C169" s="100" t="s">
        <v>6</v>
      </c>
      <c r="D169" s="100" t="s">
        <v>1623</v>
      </c>
      <c r="E169" s="100" t="s">
        <v>90</v>
      </c>
      <c r="F169" s="100" t="s">
        <v>1671</v>
      </c>
      <c r="G169" s="100" t="s">
        <v>1595</v>
      </c>
      <c r="H169" s="100" t="s">
        <v>1594</v>
      </c>
      <c r="I169" s="100" t="s">
        <v>1277</v>
      </c>
      <c r="J169" s="146" t="s">
        <v>1707</v>
      </c>
      <c r="K169" s="132">
        <f>SUM(K170:K188)</f>
        <v>417258500</v>
      </c>
      <c r="L169" s="132">
        <f>SUM(L170:L188)</f>
        <v>442032397.48000002</v>
      </c>
      <c r="M169" s="105">
        <f>SUM(M170:M188)</f>
        <v>440930179.90000004</v>
      </c>
      <c r="N169" s="93">
        <f t="shared" si="21"/>
        <v>99.750647783672946</v>
      </c>
    </row>
    <row r="170" spans="1:14" ht="126" x14ac:dyDescent="0.2">
      <c r="A170" s="97">
        <f t="shared" si="22"/>
        <v>120</v>
      </c>
      <c r="B170" s="100" t="s">
        <v>228</v>
      </c>
      <c r="C170" s="100" t="s">
        <v>6</v>
      </c>
      <c r="D170" s="100" t="s">
        <v>1623</v>
      </c>
      <c r="E170" s="100" t="s">
        <v>90</v>
      </c>
      <c r="F170" s="100" t="s">
        <v>1671</v>
      </c>
      <c r="G170" s="100" t="s">
        <v>1595</v>
      </c>
      <c r="H170" s="100" t="s">
        <v>1706</v>
      </c>
      <c r="I170" s="100" t="s">
        <v>1277</v>
      </c>
      <c r="J170" s="146" t="s">
        <v>1705</v>
      </c>
      <c r="K170" s="141">
        <v>1387900</v>
      </c>
      <c r="L170" s="141">
        <v>1500400</v>
      </c>
      <c r="M170" s="107">
        <v>1500400</v>
      </c>
      <c r="N170" s="93">
        <f t="shared" si="21"/>
        <v>100</v>
      </c>
    </row>
    <row r="171" spans="1:14" ht="315" x14ac:dyDescent="0.2">
      <c r="A171" s="97">
        <f t="shared" si="22"/>
        <v>121</v>
      </c>
      <c r="B171" s="100" t="s">
        <v>228</v>
      </c>
      <c r="C171" s="100" t="s">
        <v>6</v>
      </c>
      <c r="D171" s="100" t="s">
        <v>1623</v>
      </c>
      <c r="E171" s="100" t="s">
        <v>90</v>
      </c>
      <c r="F171" s="100" t="s">
        <v>1671</v>
      </c>
      <c r="G171" s="100" t="s">
        <v>1595</v>
      </c>
      <c r="H171" s="100" t="s">
        <v>1704</v>
      </c>
      <c r="I171" s="100" t="s">
        <v>1277</v>
      </c>
      <c r="J171" s="125" t="s">
        <v>1703</v>
      </c>
      <c r="K171" s="145">
        <v>24576500</v>
      </c>
      <c r="L171" s="145">
        <v>27749900</v>
      </c>
      <c r="M171" s="144">
        <v>27749900</v>
      </c>
      <c r="N171" s="93">
        <f t="shared" si="21"/>
        <v>100</v>
      </c>
    </row>
    <row r="172" spans="1:14" ht="315" x14ac:dyDescent="0.2">
      <c r="A172" s="97">
        <f t="shared" si="22"/>
        <v>122</v>
      </c>
      <c r="B172" s="100" t="s">
        <v>228</v>
      </c>
      <c r="C172" s="100" t="s">
        <v>6</v>
      </c>
      <c r="D172" s="100" t="s">
        <v>1623</v>
      </c>
      <c r="E172" s="100" t="s">
        <v>90</v>
      </c>
      <c r="F172" s="100" t="s">
        <v>1671</v>
      </c>
      <c r="G172" s="100" t="s">
        <v>1595</v>
      </c>
      <c r="H172" s="100" t="s">
        <v>1702</v>
      </c>
      <c r="I172" s="100" t="s">
        <v>1277</v>
      </c>
      <c r="J172" s="125" t="s">
        <v>1701</v>
      </c>
      <c r="K172" s="145">
        <v>39601300</v>
      </c>
      <c r="L172" s="145">
        <v>39549900</v>
      </c>
      <c r="M172" s="144">
        <v>39549900</v>
      </c>
      <c r="N172" s="93">
        <f t="shared" si="21"/>
        <v>100</v>
      </c>
    </row>
    <row r="173" spans="1:14" ht="141.75" x14ac:dyDescent="0.2">
      <c r="A173" s="97">
        <f t="shared" si="22"/>
        <v>123</v>
      </c>
      <c r="B173" s="100" t="s">
        <v>228</v>
      </c>
      <c r="C173" s="100" t="s">
        <v>6</v>
      </c>
      <c r="D173" s="100" t="s">
        <v>1623</v>
      </c>
      <c r="E173" s="100" t="s">
        <v>90</v>
      </c>
      <c r="F173" s="100" t="s">
        <v>1671</v>
      </c>
      <c r="G173" s="100" t="s">
        <v>1595</v>
      </c>
      <c r="H173" s="100" t="s">
        <v>1700</v>
      </c>
      <c r="I173" s="100" t="s">
        <v>1277</v>
      </c>
      <c r="J173" s="139" t="s">
        <v>1699</v>
      </c>
      <c r="K173" s="141">
        <v>62200</v>
      </c>
      <c r="L173" s="141">
        <v>112400</v>
      </c>
      <c r="M173" s="107">
        <v>112400</v>
      </c>
      <c r="N173" s="93">
        <f t="shared" si="21"/>
        <v>100</v>
      </c>
    </row>
    <row r="174" spans="1:14" ht="110.25" x14ac:dyDescent="0.2">
      <c r="A174" s="97">
        <f t="shared" si="22"/>
        <v>124</v>
      </c>
      <c r="B174" s="100" t="s">
        <v>228</v>
      </c>
      <c r="C174" s="100" t="s">
        <v>6</v>
      </c>
      <c r="D174" s="100" t="s">
        <v>1623</v>
      </c>
      <c r="E174" s="100" t="s">
        <v>90</v>
      </c>
      <c r="F174" s="100" t="s">
        <v>1671</v>
      </c>
      <c r="G174" s="100" t="s">
        <v>1595</v>
      </c>
      <c r="H174" s="100" t="s">
        <v>1698</v>
      </c>
      <c r="I174" s="100" t="s">
        <v>1277</v>
      </c>
      <c r="J174" s="139" t="s">
        <v>1697</v>
      </c>
      <c r="K174" s="132">
        <v>83100</v>
      </c>
      <c r="L174" s="132">
        <v>94600</v>
      </c>
      <c r="M174" s="105">
        <v>94600</v>
      </c>
      <c r="N174" s="93">
        <f t="shared" si="21"/>
        <v>100</v>
      </c>
    </row>
    <row r="175" spans="1:14" ht="110.25" x14ac:dyDescent="0.2">
      <c r="A175" s="97">
        <f t="shared" si="22"/>
        <v>125</v>
      </c>
      <c r="B175" s="100" t="s">
        <v>228</v>
      </c>
      <c r="C175" s="100" t="s">
        <v>6</v>
      </c>
      <c r="D175" s="100" t="s">
        <v>1623</v>
      </c>
      <c r="E175" s="100" t="s">
        <v>90</v>
      </c>
      <c r="F175" s="100" t="s">
        <v>1671</v>
      </c>
      <c r="G175" s="100" t="s">
        <v>1595</v>
      </c>
      <c r="H175" s="100" t="s">
        <v>1696</v>
      </c>
      <c r="I175" s="100" t="s">
        <v>1277</v>
      </c>
      <c r="J175" s="139" t="s">
        <v>1695</v>
      </c>
      <c r="K175" s="132">
        <v>4675200</v>
      </c>
      <c r="L175" s="132">
        <v>5050200</v>
      </c>
      <c r="M175" s="105">
        <v>5050200</v>
      </c>
      <c r="N175" s="93">
        <f t="shared" si="21"/>
        <v>100</v>
      </c>
    </row>
    <row r="176" spans="1:14" ht="126" x14ac:dyDescent="0.2">
      <c r="A176" s="97">
        <f t="shared" si="22"/>
        <v>126</v>
      </c>
      <c r="B176" s="143" t="s">
        <v>228</v>
      </c>
      <c r="C176" s="143" t="s">
        <v>6</v>
      </c>
      <c r="D176" s="143" t="s">
        <v>1623</v>
      </c>
      <c r="E176" s="143">
        <v>30</v>
      </c>
      <c r="F176" s="143" t="s">
        <v>1671</v>
      </c>
      <c r="G176" s="143" t="s">
        <v>1595</v>
      </c>
      <c r="H176" s="143">
        <v>7518</v>
      </c>
      <c r="I176" s="143">
        <v>150</v>
      </c>
      <c r="J176" s="139" t="s">
        <v>1694</v>
      </c>
      <c r="K176" s="141">
        <v>658100</v>
      </c>
      <c r="L176" s="141">
        <v>665600</v>
      </c>
      <c r="M176" s="107">
        <v>665600</v>
      </c>
      <c r="N176" s="93">
        <f t="shared" si="21"/>
        <v>100</v>
      </c>
    </row>
    <row r="177" spans="1:14" ht="129" customHeight="1" x14ac:dyDescent="0.2">
      <c r="A177" s="97">
        <f t="shared" si="22"/>
        <v>127</v>
      </c>
      <c r="B177" s="100" t="s">
        <v>228</v>
      </c>
      <c r="C177" s="100" t="s">
        <v>6</v>
      </c>
      <c r="D177" s="100" t="s">
        <v>1623</v>
      </c>
      <c r="E177" s="100" t="s">
        <v>90</v>
      </c>
      <c r="F177" s="100" t="s">
        <v>1671</v>
      </c>
      <c r="G177" s="100" t="s">
        <v>1595</v>
      </c>
      <c r="H177" s="100" t="s">
        <v>1693</v>
      </c>
      <c r="I177" s="100" t="s">
        <v>1277</v>
      </c>
      <c r="J177" s="140" t="s">
        <v>1692</v>
      </c>
      <c r="K177" s="138">
        <v>2300000</v>
      </c>
      <c r="L177" s="138">
        <v>2450000</v>
      </c>
      <c r="M177" s="137">
        <v>2450000</v>
      </c>
      <c r="N177" s="93">
        <f t="shared" si="21"/>
        <v>100</v>
      </c>
    </row>
    <row r="178" spans="1:14" ht="236.25" x14ac:dyDescent="0.2">
      <c r="A178" s="97">
        <f t="shared" si="22"/>
        <v>128</v>
      </c>
      <c r="B178" s="100" t="s">
        <v>228</v>
      </c>
      <c r="C178" s="100" t="s">
        <v>6</v>
      </c>
      <c r="D178" s="100" t="s">
        <v>1623</v>
      </c>
      <c r="E178" s="100" t="s">
        <v>90</v>
      </c>
      <c r="F178" s="100" t="s">
        <v>1671</v>
      </c>
      <c r="G178" s="100" t="s">
        <v>1595</v>
      </c>
      <c r="H178" s="100" t="s">
        <v>1691</v>
      </c>
      <c r="I178" s="100" t="s">
        <v>1277</v>
      </c>
      <c r="J178" s="140" t="s">
        <v>1690</v>
      </c>
      <c r="K178" s="132">
        <v>118600</v>
      </c>
      <c r="L178" s="132">
        <v>85700</v>
      </c>
      <c r="M178" s="105">
        <v>85078</v>
      </c>
      <c r="N178" s="93">
        <f t="shared" si="21"/>
        <v>99.274212368728115</v>
      </c>
    </row>
    <row r="179" spans="1:14" ht="283.5" x14ac:dyDescent="0.2">
      <c r="A179" s="97">
        <f t="shared" si="22"/>
        <v>129</v>
      </c>
      <c r="B179" s="100" t="s">
        <v>228</v>
      </c>
      <c r="C179" s="100" t="s">
        <v>6</v>
      </c>
      <c r="D179" s="100" t="s">
        <v>1623</v>
      </c>
      <c r="E179" s="100" t="s">
        <v>90</v>
      </c>
      <c r="F179" s="100" t="s">
        <v>1671</v>
      </c>
      <c r="G179" s="100" t="s">
        <v>1595</v>
      </c>
      <c r="H179" s="100" t="s">
        <v>1689</v>
      </c>
      <c r="I179" s="100" t="s">
        <v>1277</v>
      </c>
      <c r="J179" s="140" t="s">
        <v>1688</v>
      </c>
      <c r="K179" s="132">
        <v>183915700</v>
      </c>
      <c r="L179" s="132">
        <v>203251300</v>
      </c>
      <c r="M179" s="105">
        <v>203251300</v>
      </c>
      <c r="N179" s="93">
        <f t="shared" si="21"/>
        <v>100</v>
      </c>
    </row>
    <row r="180" spans="1:14" ht="157.5" x14ac:dyDescent="0.2">
      <c r="A180" s="97">
        <f t="shared" si="22"/>
        <v>130</v>
      </c>
      <c r="B180" s="100" t="s">
        <v>228</v>
      </c>
      <c r="C180" s="100" t="s">
        <v>6</v>
      </c>
      <c r="D180" s="100" t="s">
        <v>1623</v>
      </c>
      <c r="E180" s="100" t="s">
        <v>90</v>
      </c>
      <c r="F180" s="100" t="s">
        <v>1671</v>
      </c>
      <c r="G180" s="100" t="s">
        <v>1595</v>
      </c>
      <c r="H180" s="100" t="s">
        <v>1687</v>
      </c>
      <c r="I180" s="100" t="s">
        <v>1277</v>
      </c>
      <c r="J180" s="140" t="s">
        <v>1686</v>
      </c>
      <c r="K180" s="132">
        <v>10606800</v>
      </c>
      <c r="L180" s="132">
        <v>4286600</v>
      </c>
      <c r="M180" s="105">
        <v>3193100</v>
      </c>
      <c r="N180" s="93">
        <f t="shared" si="21"/>
        <v>74.490272010451179</v>
      </c>
    </row>
    <row r="181" spans="1:14" ht="94.5" x14ac:dyDescent="0.2">
      <c r="A181" s="97">
        <f t="shared" si="22"/>
        <v>131</v>
      </c>
      <c r="B181" s="124" t="s">
        <v>228</v>
      </c>
      <c r="C181" s="124" t="s">
        <v>6</v>
      </c>
      <c r="D181" s="124" t="s">
        <v>1623</v>
      </c>
      <c r="E181" s="124" t="s">
        <v>90</v>
      </c>
      <c r="F181" s="124" t="s">
        <v>1671</v>
      </c>
      <c r="G181" s="124" t="s">
        <v>1595</v>
      </c>
      <c r="H181" s="124" t="s">
        <v>1685</v>
      </c>
      <c r="I181" s="124" t="s">
        <v>1277</v>
      </c>
      <c r="J181" s="140" t="s">
        <v>1684</v>
      </c>
      <c r="K181" s="141">
        <v>37077500</v>
      </c>
      <c r="L181" s="141">
        <v>33000000</v>
      </c>
      <c r="M181" s="107">
        <v>33000000</v>
      </c>
      <c r="N181" s="93">
        <f t="shared" si="21"/>
        <v>100</v>
      </c>
    </row>
    <row r="182" spans="1:14" ht="220.5" x14ac:dyDescent="0.2">
      <c r="A182" s="97">
        <f t="shared" si="22"/>
        <v>132</v>
      </c>
      <c r="B182" s="124" t="s">
        <v>228</v>
      </c>
      <c r="C182" s="124" t="s">
        <v>6</v>
      </c>
      <c r="D182" s="124" t="s">
        <v>1623</v>
      </c>
      <c r="E182" s="124" t="s">
        <v>90</v>
      </c>
      <c r="F182" s="124" t="s">
        <v>1671</v>
      </c>
      <c r="G182" s="124" t="s">
        <v>1595</v>
      </c>
      <c r="H182" s="124" t="s">
        <v>1683</v>
      </c>
      <c r="I182" s="124" t="s">
        <v>1277</v>
      </c>
      <c r="J182" s="139" t="s">
        <v>1682</v>
      </c>
      <c r="K182" s="108">
        <v>6464500</v>
      </c>
      <c r="L182" s="108">
        <v>5702857.4800000004</v>
      </c>
      <c r="M182" s="107">
        <v>5694799.6799999997</v>
      </c>
      <c r="N182" s="93">
        <f t="shared" si="21"/>
        <v>99.858705920176689</v>
      </c>
    </row>
    <row r="183" spans="1:14" ht="346.5" x14ac:dyDescent="0.2">
      <c r="A183" s="97">
        <f t="shared" si="22"/>
        <v>133</v>
      </c>
      <c r="B183" s="100" t="s">
        <v>228</v>
      </c>
      <c r="C183" s="100" t="s">
        <v>6</v>
      </c>
      <c r="D183" s="100" t="s">
        <v>1623</v>
      </c>
      <c r="E183" s="100" t="s">
        <v>90</v>
      </c>
      <c r="F183" s="100" t="s">
        <v>1671</v>
      </c>
      <c r="G183" s="100" t="s">
        <v>1595</v>
      </c>
      <c r="H183" s="100" t="s">
        <v>1681</v>
      </c>
      <c r="I183" s="100" t="s">
        <v>1277</v>
      </c>
      <c r="J183" s="140" t="s">
        <v>1680</v>
      </c>
      <c r="K183" s="132">
        <v>46639300</v>
      </c>
      <c r="L183" s="132">
        <v>56062540</v>
      </c>
      <c r="M183" s="105">
        <v>56062540</v>
      </c>
      <c r="N183" s="93">
        <f t="shared" si="21"/>
        <v>100</v>
      </c>
    </row>
    <row r="184" spans="1:14" ht="126" x14ac:dyDescent="0.2">
      <c r="A184" s="97">
        <f t="shared" si="22"/>
        <v>134</v>
      </c>
      <c r="B184" s="124" t="s">
        <v>228</v>
      </c>
      <c r="C184" s="124" t="s">
        <v>6</v>
      </c>
      <c r="D184" s="124" t="s">
        <v>1623</v>
      </c>
      <c r="E184" s="124" t="s">
        <v>90</v>
      </c>
      <c r="F184" s="124" t="s">
        <v>1671</v>
      </c>
      <c r="G184" s="124" t="s">
        <v>1595</v>
      </c>
      <c r="H184" s="124" t="s">
        <v>1679</v>
      </c>
      <c r="I184" s="124" t="s">
        <v>1277</v>
      </c>
      <c r="J184" s="142" t="s">
        <v>1678</v>
      </c>
      <c r="K184" s="141">
        <v>19498100</v>
      </c>
      <c r="L184" s="141">
        <v>19498100</v>
      </c>
      <c r="M184" s="107">
        <v>19498100</v>
      </c>
      <c r="N184" s="93">
        <f t="shared" si="21"/>
        <v>100</v>
      </c>
    </row>
    <row r="185" spans="1:14" ht="126" x14ac:dyDescent="0.2">
      <c r="A185" s="97">
        <f t="shared" si="22"/>
        <v>135</v>
      </c>
      <c r="B185" s="100" t="s">
        <v>228</v>
      </c>
      <c r="C185" s="100" t="s">
        <v>6</v>
      </c>
      <c r="D185" s="100" t="s">
        <v>1623</v>
      </c>
      <c r="E185" s="100" t="s">
        <v>90</v>
      </c>
      <c r="F185" s="100" t="s">
        <v>1671</v>
      </c>
      <c r="G185" s="100" t="s">
        <v>1595</v>
      </c>
      <c r="H185" s="100" t="s">
        <v>1677</v>
      </c>
      <c r="I185" s="100" t="s">
        <v>1277</v>
      </c>
      <c r="J185" s="140" t="s">
        <v>1676</v>
      </c>
      <c r="K185" s="132">
        <v>919700</v>
      </c>
      <c r="L185" s="132">
        <v>994700</v>
      </c>
      <c r="M185" s="105">
        <v>994700</v>
      </c>
      <c r="N185" s="93">
        <f t="shared" si="21"/>
        <v>100</v>
      </c>
    </row>
    <row r="186" spans="1:14" ht="220.5" x14ac:dyDescent="0.2">
      <c r="A186" s="97">
        <f t="shared" si="22"/>
        <v>136</v>
      </c>
      <c r="B186" s="100" t="s">
        <v>228</v>
      </c>
      <c r="C186" s="100" t="s">
        <v>6</v>
      </c>
      <c r="D186" s="100" t="s">
        <v>1623</v>
      </c>
      <c r="E186" s="100" t="s">
        <v>90</v>
      </c>
      <c r="F186" s="100" t="s">
        <v>1671</v>
      </c>
      <c r="G186" s="100" t="s">
        <v>1595</v>
      </c>
      <c r="H186" s="100" t="s">
        <v>1675</v>
      </c>
      <c r="I186" s="100" t="s">
        <v>1277</v>
      </c>
      <c r="J186" s="139" t="s">
        <v>1674</v>
      </c>
      <c r="K186" s="138">
        <v>35183100</v>
      </c>
      <c r="L186" s="138">
        <v>38994700</v>
      </c>
      <c r="M186" s="137">
        <v>38994700</v>
      </c>
      <c r="N186" s="93">
        <f t="shared" si="21"/>
        <v>100</v>
      </c>
    </row>
    <row r="187" spans="1:14" ht="110.25" x14ac:dyDescent="0.2">
      <c r="A187" s="97">
        <f t="shared" si="22"/>
        <v>137</v>
      </c>
      <c r="B187" s="100" t="s">
        <v>228</v>
      </c>
      <c r="C187" s="100" t="s">
        <v>6</v>
      </c>
      <c r="D187" s="100" t="s">
        <v>1623</v>
      </c>
      <c r="E187" s="100" t="s">
        <v>90</v>
      </c>
      <c r="F187" s="100" t="s">
        <v>1671</v>
      </c>
      <c r="G187" s="100" t="s">
        <v>1595</v>
      </c>
      <c r="H187" s="100" t="s">
        <v>1673</v>
      </c>
      <c r="I187" s="100" t="s">
        <v>1277</v>
      </c>
      <c r="J187" s="136" t="s">
        <v>1672</v>
      </c>
      <c r="K187" s="132">
        <v>3469900</v>
      </c>
      <c r="L187" s="132">
        <v>2953000</v>
      </c>
      <c r="M187" s="105">
        <v>2952962.22</v>
      </c>
      <c r="N187" s="93">
        <f t="shared" si="21"/>
        <v>99.998720623095167</v>
      </c>
    </row>
    <row r="188" spans="1:14" ht="204.75" x14ac:dyDescent="0.2">
      <c r="A188" s="97">
        <f t="shared" si="22"/>
        <v>138</v>
      </c>
      <c r="B188" s="100" t="s">
        <v>228</v>
      </c>
      <c r="C188" s="100" t="s">
        <v>6</v>
      </c>
      <c r="D188" s="100" t="s">
        <v>1623</v>
      </c>
      <c r="E188" s="100" t="s">
        <v>90</v>
      </c>
      <c r="F188" s="100" t="s">
        <v>1671</v>
      </c>
      <c r="G188" s="100" t="s">
        <v>1595</v>
      </c>
      <c r="H188" s="124" t="s">
        <v>1670</v>
      </c>
      <c r="I188" s="124" t="s">
        <v>1277</v>
      </c>
      <c r="J188" s="135" t="s">
        <v>1669</v>
      </c>
      <c r="K188" s="132">
        <v>21000</v>
      </c>
      <c r="L188" s="132">
        <v>29900</v>
      </c>
      <c r="M188" s="105">
        <v>29900</v>
      </c>
      <c r="N188" s="93">
        <f t="shared" si="21"/>
        <v>100</v>
      </c>
    </row>
    <row r="189" spans="1:14" ht="110.25" x14ac:dyDescent="0.2">
      <c r="A189" s="97">
        <f t="shared" si="22"/>
        <v>139</v>
      </c>
      <c r="B189" s="100" t="s">
        <v>1598</v>
      </c>
      <c r="C189" s="100" t="s">
        <v>6</v>
      </c>
      <c r="D189" s="124" t="s">
        <v>1623</v>
      </c>
      <c r="E189" s="124" t="s">
        <v>90</v>
      </c>
      <c r="F189" s="124" t="s">
        <v>1667</v>
      </c>
      <c r="G189" s="124" t="s">
        <v>1599</v>
      </c>
      <c r="H189" s="124" t="s">
        <v>1594</v>
      </c>
      <c r="I189" s="124" t="s">
        <v>1277</v>
      </c>
      <c r="J189" s="134" t="s">
        <v>1668</v>
      </c>
      <c r="K189" s="132">
        <f>K190</f>
        <v>1220800</v>
      </c>
      <c r="L189" s="132">
        <f>L190</f>
        <v>26000</v>
      </c>
      <c r="M189" s="105">
        <f>M190</f>
        <v>22500</v>
      </c>
      <c r="N189" s="93">
        <f t="shared" si="21"/>
        <v>86.538461538461547</v>
      </c>
    </row>
    <row r="190" spans="1:14" ht="126" x14ac:dyDescent="0.2">
      <c r="A190" s="97">
        <f t="shared" si="22"/>
        <v>140</v>
      </c>
      <c r="B190" s="100" t="s">
        <v>228</v>
      </c>
      <c r="C190" s="100" t="s">
        <v>6</v>
      </c>
      <c r="D190" s="124" t="s">
        <v>1623</v>
      </c>
      <c r="E190" s="124" t="s">
        <v>90</v>
      </c>
      <c r="F190" s="124" t="s">
        <v>1667</v>
      </c>
      <c r="G190" s="124" t="s">
        <v>1595</v>
      </c>
      <c r="H190" s="124" t="s">
        <v>1594</v>
      </c>
      <c r="I190" s="124" t="s">
        <v>1277</v>
      </c>
      <c r="J190" s="127" t="s">
        <v>1666</v>
      </c>
      <c r="K190" s="132">
        <v>1220800</v>
      </c>
      <c r="L190" s="132">
        <v>26000</v>
      </c>
      <c r="M190" s="105">
        <v>22500</v>
      </c>
      <c r="N190" s="93">
        <f t="shared" si="21"/>
        <v>86.538461538461547</v>
      </c>
    </row>
    <row r="191" spans="1:14" ht="68.25" customHeight="1" x14ac:dyDescent="0.2">
      <c r="A191" s="97">
        <f t="shared" si="22"/>
        <v>141</v>
      </c>
      <c r="B191" s="100" t="s">
        <v>1598</v>
      </c>
      <c r="C191" s="100" t="s">
        <v>6</v>
      </c>
      <c r="D191" s="100" t="s">
        <v>1623</v>
      </c>
      <c r="E191" s="100" t="s">
        <v>105</v>
      </c>
      <c r="F191" s="100" t="s">
        <v>1320</v>
      </c>
      <c r="G191" s="100" t="s">
        <v>1599</v>
      </c>
      <c r="H191" s="100" t="s">
        <v>1594</v>
      </c>
      <c r="I191" s="100" t="s">
        <v>1277</v>
      </c>
      <c r="J191" s="133" t="s">
        <v>1665</v>
      </c>
      <c r="K191" s="132">
        <f>K192</f>
        <v>3422100</v>
      </c>
      <c r="L191" s="132">
        <f>L192</f>
        <v>3972600</v>
      </c>
      <c r="M191" s="105">
        <f>M192</f>
        <v>3972600</v>
      </c>
      <c r="N191" s="93">
        <f t="shared" ref="N191:N222" si="23">M191/L191*100</f>
        <v>100</v>
      </c>
    </row>
    <row r="192" spans="1:14" ht="78.75" x14ac:dyDescent="0.2">
      <c r="A192" s="97">
        <f t="shared" si="22"/>
        <v>142</v>
      </c>
      <c r="B192" s="100" t="s">
        <v>228</v>
      </c>
      <c r="C192" s="100" t="s">
        <v>6</v>
      </c>
      <c r="D192" s="100" t="s">
        <v>1623</v>
      </c>
      <c r="E192" s="100" t="s">
        <v>105</v>
      </c>
      <c r="F192" s="100" t="s">
        <v>1320</v>
      </c>
      <c r="G192" s="100" t="s">
        <v>1595</v>
      </c>
      <c r="H192" s="100" t="s">
        <v>1594</v>
      </c>
      <c r="I192" s="100" t="s">
        <v>1277</v>
      </c>
      <c r="J192" s="96" t="s">
        <v>1664</v>
      </c>
      <c r="K192" s="132">
        <v>3422100</v>
      </c>
      <c r="L192" s="98">
        <v>3972600</v>
      </c>
      <c r="M192" s="105">
        <v>3972600</v>
      </c>
      <c r="N192" s="93">
        <f t="shared" si="23"/>
        <v>100</v>
      </c>
    </row>
    <row r="193" spans="1:14" ht="94.5" x14ac:dyDescent="0.2">
      <c r="A193" s="97">
        <f t="shared" si="22"/>
        <v>143</v>
      </c>
      <c r="B193" s="100" t="s">
        <v>228</v>
      </c>
      <c r="C193" s="100" t="s">
        <v>6</v>
      </c>
      <c r="D193" s="100" t="s">
        <v>1623</v>
      </c>
      <c r="E193" s="100" t="s">
        <v>105</v>
      </c>
      <c r="F193" s="100" t="s">
        <v>342</v>
      </c>
      <c r="G193" s="100" t="s">
        <v>1599</v>
      </c>
      <c r="H193" s="100" t="s">
        <v>1594</v>
      </c>
      <c r="I193" s="100" t="s">
        <v>1277</v>
      </c>
      <c r="J193" s="131" t="s">
        <v>1663</v>
      </c>
      <c r="K193" s="130">
        <f>K194</f>
        <v>1000</v>
      </c>
      <c r="L193" s="130">
        <f>L194</f>
        <v>10500</v>
      </c>
      <c r="M193" s="128">
        <f>M194</f>
        <v>10500</v>
      </c>
      <c r="N193" s="93">
        <f t="shared" si="23"/>
        <v>100</v>
      </c>
    </row>
    <row r="194" spans="1:14" ht="94.5" x14ac:dyDescent="0.2">
      <c r="A194" s="97">
        <f t="shared" si="22"/>
        <v>144</v>
      </c>
      <c r="B194" s="100" t="s">
        <v>228</v>
      </c>
      <c r="C194" s="100" t="s">
        <v>6</v>
      </c>
      <c r="D194" s="100" t="s">
        <v>1623</v>
      </c>
      <c r="E194" s="100" t="s">
        <v>105</v>
      </c>
      <c r="F194" s="100" t="s">
        <v>342</v>
      </c>
      <c r="G194" s="100" t="s">
        <v>1595</v>
      </c>
      <c r="H194" s="100" t="s">
        <v>1594</v>
      </c>
      <c r="I194" s="100" t="s">
        <v>1277</v>
      </c>
      <c r="J194" s="131" t="s">
        <v>1662</v>
      </c>
      <c r="K194" s="130">
        <v>1000</v>
      </c>
      <c r="L194" s="129">
        <v>10500</v>
      </c>
      <c r="M194" s="128">
        <v>10500</v>
      </c>
      <c r="N194" s="93">
        <f t="shared" si="23"/>
        <v>100</v>
      </c>
    </row>
    <row r="195" spans="1:14" x14ac:dyDescent="0.2">
      <c r="A195" s="97">
        <f t="shared" si="22"/>
        <v>145</v>
      </c>
      <c r="B195" s="100" t="s">
        <v>228</v>
      </c>
      <c r="C195" s="100" t="s">
        <v>6</v>
      </c>
      <c r="D195" s="124" t="s">
        <v>1623</v>
      </c>
      <c r="E195" s="124" t="s">
        <v>120</v>
      </c>
      <c r="F195" s="124" t="s">
        <v>1598</v>
      </c>
      <c r="G195" s="124" t="s">
        <v>1599</v>
      </c>
      <c r="H195" s="124" t="s">
        <v>1594</v>
      </c>
      <c r="I195" s="124" t="s">
        <v>1277</v>
      </c>
      <c r="J195" s="96" t="s">
        <v>229</v>
      </c>
      <c r="K195" s="108">
        <f>K196</f>
        <v>5854800</v>
      </c>
      <c r="L195" s="108">
        <f>L196+L200+L202+L204+L206+L208</f>
        <v>141745239.30000001</v>
      </c>
      <c r="M195" s="108">
        <f>M196+M200+M202+M204+M206+M208</f>
        <v>132060180.53</v>
      </c>
      <c r="N195" s="93">
        <f t="shared" si="23"/>
        <v>93.167277562315974</v>
      </c>
    </row>
    <row r="196" spans="1:14" ht="99" customHeight="1" x14ac:dyDescent="0.2">
      <c r="A196" s="97">
        <f t="shared" si="22"/>
        <v>146</v>
      </c>
      <c r="B196" s="100" t="s">
        <v>1598</v>
      </c>
      <c r="C196" s="100" t="s">
        <v>6</v>
      </c>
      <c r="D196" s="124" t="s">
        <v>1623</v>
      </c>
      <c r="E196" s="124" t="s">
        <v>120</v>
      </c>
      <c r="F196" s="124" t="s">
        <v>1657</v>
      </c>
      <c r="G196" s="124" t="s">
        <v>1599</v>
      </c>
      <c r="H196" s="124" t="s">
        <v>1594</v>
      </c>
      <c r="I196" s="124" t="s">
        <v>1277</v>
      </c>
      <c r="J196" s="127" t="s">
        <v>1661</v>
      </c>
      <c r="K196" s="108">
        <f>K197</f>
        <v>5854800</v>
      </c>
      <c r="L196" s="108">
        <f>L197</f>
        <v>53292922.979999997</v>
      </c>
      <c r="M196" s="108">
        <f>M197</f>
        <v>52890721.060000002</v>
      </c>
      <c r="N196" s="93">
        <f t="shared" si="23"/>
        <v>99.24529956791649</v>
      </c>
    </row>
    <row r="197" spans="1:14" ht="110.25" x14ac:dyDescent="0.2">
      <c r="A197" s="97">
        <f t="shared" si="22"/>
        <v>147</v>
      </c>
      <c r="B197" s="100" t="s">
        <v>228</v>
      </c>
      <c r="C197" s="100" t="s">
        <v>6</v>
      </c>
      <c r="D197" s="124" t="s">
        <v>1623</v>
      </c>
      <c r="E197" s="124" t="s">
        <v>120</v>
      </c>
      <c r="F197" s="124" t="s">
        <v>1657</v>
      </c>
      <c r="G197" s="124" t="s">
        <v>1595</v>
      </c>
      <c r="H197" s="124" t="s">
        <v>1594</v>
      </c>
      <c r="I197" s="124" t="s">
        <v>1277</v>
      </c>
      <c r="J197" s="126" t="s">
        <v>1660</v>
      </c>
      <c r="K197" s="108">
        <f>K199</f>
        <v>5854800</v>
      </c>
      <c r="L197" s="108">
        <f>L199+L198</f>
        <v>53292922.979999997</v>
      </c>
      <c r="M197" s="108">
        <f>M199+M198</f>
        <v>52890721.060000002</v>
      </c>
      <c r="N197" s="93">
        <f t="shared" si="23"/>
        <v>99.24529956791649</v>
      </c>
    </row>
    <row r="198" spans="1:14" ht="346.5" x14ac:dyDescent="0.2">
      <c r="A198" s="97"/>
      <c r="B198" s="100" t="s">
        <v>228</v>
      </c>
      <c r="C198" s="100" t="s">
        <v>6</v>
      </c>
      <c r="D198" s="124" t="s">
        <v>1623</v>
      </c>
      <c r="E198" s="124" t="s">
        <v>120</v>
      </c>
      <c r="F198" s="124" t="s">
        <v>1657</v>
      </c>
      <c r="G198" s="124" t="s">
        <v>1595</v>
      </c>
      <c r="H198" s="124" t="s">
        <v>1659</v>
      </c>
      <c r="I198" s="124" t="s">
        <v>1277</v>
      </c>
      <c r="J198" s="125" t="s">
        <v>1658</v>
      </c>
      <c r="K198" s="108">
        <v>0</v>
      </c>
      <c r="L198" s="108">
        <v>47184372.979999997</v>
      </c>
      <c r="M198" s="107">
        <v>46782171.060000002</v>
      </c>
      <c r="N198" s="93">
        <f t="shared" si="23"/>
        <v>99.147595073117799</v>
      </c>
    </row>
    <row r="199" spans="1:14" ht="188.25" customHeight="1" x14ac:dyDescent="0.2">
      <c r="A199" s="97">
        <f>A197+1</f>
        <v>148</v>
      </c>
      <c r="B199" s="100" t="s">
        <v>228</v>
      </c>
      <c r="C199" s="100" t="s">
        <v>6</v>
      </c>
      <c r="D199" s="124" t="s">
        <v>1623</v>
      </c>
      <c r="E199" s="124" t="s">
        <v>120</v>
      </c>
      <c r="F199" s="124" t="s">
        <v>1657</v>
      </c>
      <c r="G199" s="124" t="s">
        <v>1595</v>
      </c>
      <c r="H199" s="124" t="s">
        <v>1656</v>
      </c>
      <c r="I199" s="124" t="s">
        <v>1277</v>
      </c>
      <c r="J199" s="125" t="s">
        <v>1655</v>
      </c>
      <c r="K199" s="98">
        <v>5854800</v>
      </c>
      <c r="L199" s="108">
        <v>6108550</v>
      </c>
      <c r="M199" s="107">
        <v>6108550</v>
      </c>
      <c r="N199" s="93">
        <f t="shared" si="23"/>
        <v>100</v>
      </c>
    </row>
    <row r="200" spans="1:14" ht="78" customHeight="1" x14ac:dyDescent="0.2">
      <c r="A200" s="97"/>
      <c r="B200" s="100" t="s">
        <v>1598</v>
      </c>
      <c r="C200" s="100" t="s">
        <v>6</v>
      </c>
      <c r="D200" s="124" t="s">
        <v>1623</v>
      </c>
      <c r="E200" s="124" t="s">
        <v>135</v>
      </c>
      <c r="F200" s="124" t="s">
        <v>1653</v>
      </c>
      <c r="G200" s="124" t="s">
        <v>1599</v>
      </c>
      <c r="H200" s="124" t="s">
        <v>1594</v>
      </c>
      <c r="I200" s="124" t="s">
        <v>1277</v>
      </c>
      <c r="J200" s="119" t="s">
        <v>1654</v>
      </c>
      <c r="K200" s="98">
        <f>K201</f>
        <v>0</v>
      </c>
      <c r="L200" s="98">
        <f>L201</f>
        <v>297732.59999999998</v>
      </c>
      <c r="M200" s="105">
        <f>M201</f>
        <v>297732.51</v>
      </c>
      <c r="N200" s="93">
        <f t="shared" si="23"/>
        <v>99.999969771533259</v>
      </c>
    </row>
    <row r="201" spans="1:14" ht="189" x14ac:dyDescent="0.2">
      <c r="A201" s="97"/>
      <c r="B201" s="100" t="s">
        <v>228</v>
      </c>
      <c r="C201" s="100" t="s">
        <v>6</v>
      </c>
      <c r="D201" s="124" t="s">
        <v>1623</v>
      </c>
      <c r="E201" s="124" t="s">
        <v>135</v>
      </c>
      <c r="F201" s="124" t="s">
        <v>1653</v>
      </c>
      <c r="G201" s="124" t="s">
        <v>1595</v>
      </c>
      <c r="H201" s="124" t="s">
        <v>1594</v>
      </c>
      <c r="I201" s="124" t="s">
        <v>1277</v>
      </c>
      <c r="J201" s="119" t="s">
        <v>1652</v>
      </c>
      <c r="K201" s="98">
        <v>0</v>
      </c>
      <c r="L201" s="108">
        <v>297732.59999999998</v>
      </c>
      <c r="M201" s="107">
        <v>297732.51</v>
      </c>
      <c r="N201" s="93">
        <f t="shared" si="23"/>
        <v>99.999969771533259</v>
      </c>
    </row>
    <row r="202" spans="1:14" ht="126" x14ac:dyDescent="0.25">
      <c r="A202" s="97"/>
      <c r="B202" s="100" t="s">
        <v>1598</v>
      </c>
      <c r="C202" s="100" t="s">
        <v>6</v>
      </c>
      <c r="D202" s="124" t="s">
        <v>1623</v>
      </c>
      <c r="E202" s="124" t="s">
        <v>135</v>
      </c>
      <c r="F202" s="124" t="s">
        <v>1232</v>
      </c>
      <c r="G202" s="124" t="s">
        <v>1599</v>
      </c>
      <c r="H202" s="124" t="s">
        <v>1594</v>
      </c>
      <c r="I202" s="124" t="s">
        <v>1277</v>
      </c>
      <c r="J202" s="102" t="s">
        <v>1651</v>
      </c>
      <c r="K202" s="98">
        <f>K203</f>
        <v>0</v>
      </c>
      <c r="L202" s="98">
        <f>L203</f>
        <v>3086600</v>
      </c>
      <c r="M202" s="105">
        <f>M203</f>
        <v>3085766.35</v>
      </c>
      <c r="N202" s="93">
        <f t="shared" si="23"/>
        <v>99.972991317307063</v>
      </c>
    </row>
    <row r="203" spans="1:14" ht="141.75" x14ac:dyDescent="0.2">
      <c r="A203" s="97"/>
      <c r="B203" s="100" t="s">
        <v>228</v>
      </c>
      <c r="C203" s="100" t="s">
        <v>6</v>
      </c>
      <c r="D203" s="124" t="s">
        <v>1623</v>
      </c>
      <c r="E203" s="124" t="s">
        <v>135</v>
      </c>
      <c r="F203" s="124" t="s">
        <v>1232</v>
      </c>
      <c r="G203" s="124" t="s">
        <v>1595</v>
      </c>
      <c r="H203" s="124" t="s">
        <v>1594</v>
      </c>
      <c r="I203" s="124" t="s">
        <v>1277</v>
      </c>
      <c r="J203" s="99" t="s">
        <v>1650</v>
      </c>
      <c r="K203" s="98">
        <v>0</v>
      </c>
      <c r="L203" s="108">
        <v>3086600</v>
      </c>
      <c r="M203" s="107">
        <v>3085766.35</v>
      </c>
      <c r="N203" s="93">
        <f t="shared" si="23"/>
        <v>99.972991317307063</v>
      </c>
    </row>
    <row r="204" spans="1:14" ht="190.5" customHeight="1" x14ac:dyDescent="0.2">
      <c r="A204" s="97"/>
      <c r="B204" s="100" t="s">
        <v>1598</v>
      </c>
      <c r="C204" s="100" t="s">
        <v>6</v>
      </c>
      <c r="D204" s="124" t="s">
        <v>1623</v>
      </c>
      <c r="E204" s="124" t="s">
        <v>135</v>
      </c>
      <c r="F204" s="124" t="s">
        <v>1038</v>
      </c>
      <c r="G204" s="124" t="s">
        <v>1599</v>
      </c>
      <c r="H204" s="124" t="s">
        <v>1594</v>
      </c>
      <c r="I204" s="124" t="s">
        <v>1277</v>
      </c>
      <c r="J204" s="99" t="s">
        <v>1649</v>
      </c>
      <c r="K204" s="98">
        <f>K205</f>
        <v>0</v>
      </c>
      <c r="L204" s="98">
        <f>L205</f>
        <v>24244400</v>
      </c>
      <c r="M204" s="105">
        <f>M205</f>
        <v>24014752.77</v>
      </c>
      <c r="N204" s="93">
        <f t="shared" si="23"/>
        <v>99.052782374486483</v>
      </c>
    </row>
    <row r="205" spans="1:14" ht="207" customHeight="1" x14ac:dyDescent="0.2">
      <c r="A205" s="97"/>
      <c r="B205" s="100" t="s">
        <v>228</v>
      </c>
      <c r="C205" s="100" t="s">
        <v>6</v>
      </c>
      <c r="D205" s="124" t="s">
        <v>1623</v>
      </c>
      <c r="E205" s="124" t="s">
        <v>135</v>
      </c>
      <c r="F205" s="124" t="s">
        <v>1038</v>
      </c>
      <c r="G205" s="124" t="s">
        <v>1595</v>
      </c>
      <c r="H205" s="124" t="s">
        <v>1594</v>
      </c>
      <c r="I205" s="124" t="s">
        <v>1277</v>
      </c>
      <c r="J205" s="99" t="s">
        <v>1648</v>
      </c>
      <c r="K205" s="98">
        <v>0</v>
      </c>
      <c r="L205" s="108">
        <v>24244400</v>
      </c>
      <c r="M205" s="107">
        <v>24014752.77</v>
      </c>
      <c r="N205" s="93">
        <f t="shared" si="23"/>
        <v>99.052782374486483</v>
      </c>
    </row>
    <row r="206" spans="1:14" ht="45" x14ac:dyDescent="0.2">
      <c r="A206" s="97"/>
      <c r="B206" s="100" t="s">
        <v>1598</v>
      </c>
      <c r="C206" s="100" t="s">
        <v>6</v>
      </c>
      <c r="D206" s="124" t="s">
        <v>1623</v>
      </c>
      <c r="E206" s="124" t="s">
        <v>135</v>
      </c>
      <c r="F206" s="124" t="s">
        <v>689</v>
      </c>
      <c r="G206" s="124" t="s">
        <v>1599</v>
      </c>
      <c r="H206" s="124" t="s">
        <v>1594</v>
      </c>
      <c r="I206" s="124" t="s">
        <v>1277</v>
      </c>
      <c r="J206" s="123" t="s">
        <v>1647</v>
      </c>
      <c r="K206" s="98">
        <f>K207</f>
        <v>0</v>
      </c>
      <c r="L206" s="98">
        <f>L207</f>
        <v>150000</v>
      </c>
      <c r="M206" s="105">
        <f>M207</f>
        <v>150000</v>
      </c>
      <c r="N206" s="93">
        <f t="shared" si="23"/>
        <v>100</v>
      </c>
    </row>
    <row r="207" spans="1:14" ht="45" x14ac:dyDescent="0.2">
      <c r="A207" s="97"/>
      <c r="B207" s="100" t="s">
        <v>228</v>
      </c>
      <c r="C207" s="100" t="s">
        <v>6</v>
      </c>
      <c r="D207" s="124" t="s">
        <v>1623</v>
      </c>
      <c r="E207" s="124" t="s">
        <v>135</v>
      </c>
      <c r="F207" s="124" t="s">
        <v>689</v>
      </c>
      <c r="G207" s="124" t="s">
        <v>1595</v>
      </c>
      <c r="H207" s="124" t="s">
        <v>1594</v>
      </c>
      <c r="I207" s="124" t="s">
        <v>1277</v>
      </c>
      <c r="J207" s="123" t="s">
        <v>1646</v>
      </c>
      <c r="K207" s="98">
        <v>0</v>
      </c>
      <c r="L207" s="108">
        <v>150000</v>
      </c>
      <c r="M207" s="107">
        <v>150000</v>
      </c>
      <c r="N207" s="93">
        <f t="shared" si="23"/>
        <v>100</v>
      </c>
    </row>
    <row r="208" spans="1:14" ht="31.5" x14ac:dyDescent="0.2">
      <c r="A208" s="97"/>
      <c r="B208" s="111" t="s">
        <v>1598</v>
      </c>
      <c r="C208" s="111" t="s">
        <v>1619</v>
      </c>
      <c r="D208" s="110" t="s">
        <v>1623</v>
      </c>
      <c r="E208" s="110" t="s">
        <v>1427</v>
      </c>
      <c r="F208" s="110" t="s">
        <v>1622</v>
      </c>
      <c r="G208" s="110" t="s">
        <v>1599</v>
      </c>
      <c r="H208" s="110" t="s">
        <v>1594</v>
      </c>
      <c r="I208" s="110" t="s">
        <v>1277</v>
      </c>
      <c r="J208" s="114" t="s">
        <v>1645</v>
      </c>
      <c r="K208" s="98">
        <f>K209</f>
        <v>0</v>
      </c>
      <c r="L208" s="98">
        <f>L209</f>
        <v>60673583.720000006</v>
      </c>
      <c r="M208" s="105">
        <f>M209</f>
        <v>51621207.840000004</v>
      </c>
      <c r="N208" s="93">
        <f t="shared" si="23"/>
        <v>85.080202412675291</v>
      </c>
    </row>
    <row r="209" spans="1:14" ht="47.25" x14ac:dyDescent="0.25">
      <c r="A209" s="97"/>
      <c r="B209" s="122" t="s">
        <v>1598</v>
      </c>
      <c r="C209" s="122" t="s">
        <v>6</v>
      </c>
      <c r="D209" s="121" t="s">
        <v>1623</v>
      </c>
      <c r="E209" s="121" t="s">
        <v>1427</v>
      </c>
      <c r="F209" s="121" t="s">
        <v>1622</v>
      </c>
      <c r="G209" s="121" t="s">
        <v>1595</v>
      </c>
      <c r="H209" s="121" t="s">
        <v>1594</v>
      </c>
      <c r="I209" s="121" t="s">
        <v>1277</v>
      </c>
      <c r="J209" s="114" t="s">
        <v>1644</v>
      </c>
      <c r="K209" s="98">
        <f>SUM(K210:K220)</f>
        <v>0</v>
      </c>
      <c r="L209" s="98">
        <f>SUM(L210:L220)</f>
        <v>60673583.720000006</v>
      </c>
      <c r="M209" s="105">
        <f>SUM(M210:M220)</f>
        <v>51621207.840000004</v>
      </c>
      <c r="N209" s="93">
        <f t="shared" si="23"/>
        <v>85.080202412675291</v>
      </c>
    </row>
    <row r="210" spans="1:14" ht="147" customHeight="1" x14ac:dyDescent="0.2">
      <c r="A210" s="97"/>
      <c r="B210" s="111" t="s">
        <v>228</v>
      </c>
      <c r="C210" s="111" t="s">
        <v>6</v>
      </c>
      <c r="D210" s="110" t="s">
        <v>1623</v>
      </c>
      <c r="E210" s="110" t="s">
        <v>1427</v>
      </c>
      <c r="F210" s="110" t="s">
        <v>1622</v>
      </c>
      <c r="G210" s="110" t="s">
        <v>1595</v>
      </c>
      <c r="H210" s="110" t="s">
        <v>1643</v>
      </c>
      <c r="I210" s="110" t="s">
        <v>1277</v>
      </c>
      <c r="J210" s="114" t="s">
        <v>1642</v>
      </c>
      <c r="K210" s="98">
        <v>0</v>
      </c>
      <c r="L210" s="108">
        <v>786700</v>
      </c>
      <c r="M210" s="107">
        <v>660000</v>
      </c>
      <c r="N210" s="93">
        <f t="shared" si="23"/>
        <v>83.894750222448195</v>
      </c>
    </row>
    <row r="211" spans="1:14" ht="78.75" x14ac:dyDescent="0.2">
      <c r="A211" s="97"/>
      <c r="B211" s="111" t="s">
        <v>228</v>
      </c>
      <c r="C211" s="111" t="s">
        <v>6</v>
      </c>
      <c r="D211" s="110" t="s">
        <v>1623</v>
      </c>
      <c r="E211" s="110" t="s">
        <v>1427</v>
      </c>
      <c r="F211" s="110" t="s">
        <v>1622</v>
      </c>
      <c r="G211" s="110" t="s">
        <v>1595</v>
      </c>
      <c r="H211" s="110" t="s">
        <v>1641</v>
      </c>
      <c r="I211" s="110" t="s">
        <v>1277</v>
      </c>
      <c r="J211" s="120" t="s">
        <v>1640</v>
      </c>
      <c r="K211" s="98">
        <v>0</v>
      </c>
      <c r="L211" s="108">
        <v>40511951.840000004</v>
      </c>
      <c r="M211" s="107">
        <v>38495125.350000001</v>
      </c>
      <c r="N211" s="93">
        <f t="shared" si="23"/>
        <v>95.021650652712665</v>
      </c>
    </row>
    <row r="212" spans="1:14" ht="94.5" x14ac:dyDescent="0.2">
      <c r="A212" s="97"/>
      <c r="B212" s="111" t="s">
        <v>228</v>
      </c>
      <c r="C212" s="111" t="s">
        <v>6</v>
      </c>
      <c r="D212" s="110" t="s">
        <v>1623</v>
      </c>
      <c r="E212" s="110" t="s">
        <v>1427</v>
      </c>
      <c r="F212" s="110" t="s">
        <v>1622</v>
      </c>
      <c r="G212" s="110" t="s">
        <v>1595</v>
      </c>
      <c r="H212" s="110" t="s">
        <v>1639</v>
      </c>
      <c r="I212" s="110" t="s">
        <v>1277</v>
      </c>
      <c r="J212" s="119" t="s">
        <v>1638</v>
      </c>
      <c r="K212" s="98">
        <v>0</v>
      </c>
      <c r="L212" s="108">
        <v>1531900</v>
      </c>
      <c r="M212" s="107">
        <v>1531900</v>
      </c>
      <c r="N212" s="93">
        <f t="shared" si="23"/>
        <v>100</v>
      </c>
    </row>
    <row r="213" spans="1:14" ht="63" x14ac:dyDescent="0.2">
      <c r="A213" s="97"/>
      <c r="B213" s="111" t="s">
        <v>228</v>
      </c>
      <c r="C213" s="111" t="s">
        <v>6</v>
      </c>
      <c r="D213" s="110" t="s">
        <v>1623</v>
      </c>
      <c r="E213" s="110" t="s">
        <v>1427</v>
      </c>
      <c r="F213" s="110" t="s">
        <v>1622</v>
      </c>
      <c r="G213" s="110" t="s">
        <v>1595</v>
      </c>
      <c r="H213" s="110" t="s">
        <v>1637</v>
      </c>
      <c r="I213" s="110" t="s">
        <v>1277</v>
      </c>
      <c r="J213" s="118" t="s">
        <v>1636</v>
      </c>
      <c r="K213" s="98">
        <v>0</v>
      </c>
      <c r="L213" s="108">
        <v>30000</v>
      </c>
      <c r="M213" s="107">
        <v>30000</v>
      </c>
      <c r="N213" s="93">
        <f t="shared" si="23"/>
        <v>100</v>
      </c>
    </row>
    <row r="214" spans="1:14" ht="78.75" x14ac:dyDescent="0.2">
      <c r="A214" s="97"/>
      <c r="B214" s="111" t="s">
        <v>228</v>
      </c>
      <c r="C214" s="111" t="s">
        <v>6</v>
      </c>
      <c r="D214" s="110" t="s">
        <v>1623</v>
      </c>
      <c r="E214" s="110" t="s">
        <v>1427</v>
      </c>
      <c r="F214" s="110" t="s">
        <v>1622</v>
      </c>
      <c r="G214" s="110" t="s">
        <v>1595</v>
      </c>
      <c r="H214" s="110" t="s">
        <v>1635</v>
      </c>
      <c r="I214" s="110" t="s">
        <v>1277</v>
      </c>
      <c r="J214" s="118" t="s">
        <v>1634</v>
      </c>
      <c r="K214" s="98">
        <v>0</v>
      </c>
      <c r="L214" s="108">
        <v>2574700</v>
      </c>
      <c r="M214" s="107">
        <v>2574700</v>
      </c>
      <c r="N214" s="93">
        <f t="shared" si="23"/>
        <v>100</v>
      </c>
    </row>
    <row r="215" spans="1:14" ht="78.75" x14ac:dyDescent="0.2">
      <c r="A215" s="97"/>
      <c r="B215" s="111" t="s">
        <v>228</v>
      </c>
      <c r="C215" s="111" t="s">
        <v>6</v>
      </c>
      <c r="D215" s="110" t="s">
        <v>1623</v>
      </c>
      <c r="E215" s="110" t="s">
        <v>1427</v>
      </c>
      <c r="F215" s="110" t="s">
        <v>1622</v>
      </c>
      <c r="G215" s="110" t="s">
        <v>1595</v>
      </c>
      <c r="H215" s="110" t="s">
        <v>1633</v>
      </c>
      <c r="I215" s="110" t="s">
        <v>1277</v>
      </c>
      <c r="J215" s="117" t="s">
        <v>1632</v>
      </c>
      <c r="K215" s="98">
        <v>0</v>
      </c>
      <c r="L215" s="108">
        <v>332500</v>
      </c>
      <c r="M215" s="107">
        <v>332500</v>
      </c>
      <c r="N215" s="93">
        <f t="shared" si="23"/>
        <v>100</v>
      </c>
    </row>
    <row r="216" spans="1:14" ht="94.5" x14ac:dyDescent="0.2">
      <c r="A216" s="97"/>
      <c r="B216" s="111" t="s">
        <v>228</v>
      </c>
      <c r="C216" s="111" t="s">
        <v>6</v>
      </c>
      <c r="D216" s="110" t="s">
        <v>1623</v>
      </c>
      <c r="E216" s="110" t="s">
        <v>1427</v>
      </c>
      <c r="F216" s="110" t="s">
        <v>1622</v>
      </c>
      <c r="G216" s="110" t="s">
        <v>1595</v>
      </c>
      <c r="H216" s="110" t="s">
        <v>1631</v>
      </c>
      <c r="I216" s="110" t="s">
        <v>1277</v>
      </c>
      <c r="J216" s="116" t="s">
        <v>1630</v>
      </c>
      <c r="K216" s="98">
        <v>0</v>
      </c>
      <c r="L216" s="108">
        <v>2250000</v>
      </c>
      <c r="M216" s="107">
        <v>2250000</v>
      </c>
      <c r="N216" s="93">
        <f t="shared" si="23"/>
        <v>100</v>
      </c>
    </row>
    <row r="217" spans="1:14" ht="83.25" customHeight="1" x14ac:dyDescent="0.2">
      <c r="A217" s="97"/>
      <c r="B217" s="111" t="s">
        <v>228</v>
      </c>
      <c r="C217" s="111" t="s">
        <v>6</v>
      </c>
      <c r="D217" s="110" t="s">
        <v>1623</v>
      </c>
      <c r="E217" s="110" t="s">
        <v>1427</v>
      </c>
      <c r="F217" s="110" t="s">
        <v>1622</v>
      </c>
      <c r="G217" s="110" t="s">
        <v>1595</v>
      </c>
      <c r="H217" s="110" t="s">
        <v>1629</v>
      </c>
      <c r="I217" s="110" t="s">
        <v>1277</v>
      </c>
      <c r="J217" s="114" t="s">
        <v>1628</v>
      </c>
      <c r="K217" s="98">
        <v>0</v>
      </c>
      <c r="L217" s="108">
        <v>238211.88</v>
      </c>
      <c r="M217" s="107">
        <v>238211.88</v>
      </c>
      <c r="N217" s="93">
        <f t="shared" si="23"/>
        <v>100</v>
      </c>
    </row>
    <row r="218" spans="1:14" ht="63" x14ac:dyDescent="0.25">
      <c r="A218" s="97"/>
      <c r="B218" s="111" t="s">
        <v>228</v>
      </c>
      <c r="C218" s="111" t="s">
        <v>6</v>
      </c>
      <c r="D218" s="110" t="s">
        <v>1623</v>
      </c>
      <c r="E218" s="110" t="s">
        <v>1427</v>
      </c>
      <c r="F218" s="110" t="s">
        <v>1622</v>
      </c>
      <c r="G218" s="110" t="s">
        <v>1595</v>
      </c>
      <c r="H218" s="110" t="s">
        <v>1627</v>
      </c>
      <c r="I218" s="110" t="s">
        <v>1277</v>
      </c>
      <c r="J218" s="115" t="s">
        <v>1626</v>
      </c>
      <c r="K218" s="98">
        <v>0</v>
      </c>
      <c r="L218" s="108">
        <v>7766120</v>
      </c>
      <c r="M218" s="107">
        <v>4857270.6100000003</v>
      </c>
      <c r="N218" s="93">
        <f t="shared" si="23"/>
        <v>62.544367200094776</v>
      </c>
    </row>
    <row r="219" spans="1:14" ht="63" x14ac:dyDescent="0.2">
      <c r="A219" s="97"/>
      <c r="B219" s="111" t="s">
        <v>228</v>
      </c>
      <c r="C219" s="111" t="s">
        <v>6</v>
      </c>
      <c r="D219" s="110" t="s">
        <v>1623</v>
      </c>
      <c r="E219" s="110" t="s">
        <v>1427</v>
      </c>
      <c r="F219" s="110" t="s">
        <v>1622</v>
      </c>
      <c r="G219" s="110" t="s">
        <v>1595</v>
      </c>
      <c r="H219" s="110" t="s">
        <v>1625</v>
      </c>
      <c r="I219" s="110" t="s">
        <v>1277</v>
      </c>
      <c r="J219" s="114" t="s">
        <v>1624</v>
      </c>
      <c r="K219" s="98">
        <v>0</v>
      </c>
      <c r="L219" s="108">
        <v>651500</v>
      </c>
      <c r="M219" s="107">
        <v>651500</v>
      </c>
      <c r="N219" s="93">
        <f t="shared" si="23"/>
        <v>100</v>
      </c>
    </row>
    <row r="220" spans="1:14" ht="65.25" customHeight="1" x14ac:dyDescent="0.2">
      <c r="A220" s="97"/>
      <c r="B220" s="111" t="s">
        <v>228</v>
      </c>
      <c r="C220" s="111" t="s">
        <v>6</v>
      </c>
      <c r="D220" s="110" t="s">
        <v>1623</v>
      </c>
      <c r="E220" s="110" t="s">
        <v>1427</v>
      </c>
      <c r="F220" s="110" t="s">
        <v>1622</v>
      </c>
      <c r="G220" s="110" t="s">
        <v>1595</v>
      </c>
      <c r="H220" s="110" t="s">
        <v>1621</v>
      </c>
      <c r="I220" s="110" t="s">
        <v>1277</v>
      </c>
      <c r="J220" s="113" t="s">
        <v>1620</v>
      </c>
      <c r="K220" s="98">
        <v>0</v>
      </c>
      <c r="L220" s="108">
        <v>4000000</v>
      </c>
      <c r="M220" s="107">
        <v>0</v>
      </c>
      <c r="N220" s="93">
        <f t="shared" si="23"/>
        <v>0</v>
      </c>
    </row>
    <row r="221" spans="1:14" ht="63" x14ac:dyDescent="0.2">
      <c r="A221" s="97"/>
      <c r="B221" s="111" t="s">
        <v>1598</v>
      </c>
      <c r="C221" s="111" t="s">
        <v>1619</v>
      </c>
      <c r="D221" s="110" t="s">
        <v>1613</v>
      </c>
      <c r="E221" s="110" t="s">
        <v>1599</v>
      </c>
      <c r="F221" s="110" t="s">
        <v>1598</v>
      </c>
      <c r="G221" s="110" t="s">
        <v>1599</v>
      </c>
      <c r="H221" s="110" t="s">
        <v>1594</v>
      </c>
      <c r="I221" s="110" t="s">
        <v>1598</v>
      </c>
      <c r="J221" s="112" t="s">
        <v>1618</v>
      </c>
      <c r="K221" s="98">
        <f t="shared" ref="K221:M222" si="24">K222</f>
        <v>0</v>
      </c>
      <c r="L221" s="98">
        <f t="shared" si="24"/>
        <v>8506600</v>
      </c>
      <c r="M221" s="105">
        <f t="shared" si="24"/>
        <v>8506597.6600000001</v>
      </c>
      <c r="N221" s="93">
        <f t="shared" si="23"/>
        <v>99.999972491947432</v>
      </c>
    </row>
    <row r="222" spans="1:14" ht="47.25" x14ac:dyDescent="0.25">
      <c r="A222" s="97"/>
      <c r="B222" s="111" t="s">
        <v>1598</v>
      </c>
      <c r="C222" s="111" t="s">
        <v>6</v>
      </c>
      <c r="D222" s="110" t="s">
        <v>1613</v>
      </c>
      <c r="E222" s="110" t="s">
        <v>1595</v>
      </c>
      <c r="F222" s="110" t="s">
        <v>1598</v>
      </c>
      <c r="G222" s="110" t="s">
        <v>1595</v>
      </c>
      <c r="H222" s="110" t="s">
        <v>1594</v>
      </c>
      <c r="I222" s="110" t="s">
        <v>1277</v>
      </c>
      <c r="J222" s="102" t="s">
        <v>1617</v>
      </c>
      <c r="K222" s="98">
        <f t="shared" si="24"/>
        <v>0</v>
      </c>
      <c r="L222" s="98">
        <f t="shared" si="24"/>
        <v>8506600</v>
      </c>
      <c r="M222" s="105">
        <f t="shared" si="24"/>
        <v>8506597.6600000001</v>
      </c>
      <c r="N222" s="93">
        <f t="shared" si="23"/>
        <v>99.999972491947432</v>
      </c>
    </row>
    <row r="223" spans="1:14" ht="47.25" x14ac:dyDescent="0.25">
      <c r="A223" s="97"/>
      <c r="B223" s="111" t="s">
        <v>168</v>
      </c>
      <c r="C223" s="111" t="s">
        <v>6</v>
      </c>
      <c r="D223" s="110" t="s">
        <v>1613</v>
      </c>
      <c r="E223" s="110" t="s">
        <v>1595</v>
      </c>
      <c r="F223" s="110" t="s">
        <v>1612</v>
      </c>
      <c r="G223" s="110" t="s">
        <v>1595</v>
      </c>
      <c r="H223" s="110" t="s">
        <v>1594</v>
      </c>
      <c r="I223" s="110" t="s">
        <v>1277</v>
      </c>
      <c r="J223" s="102" t="s">
        <v>1616</v>
      </c>
      <c r="K223" s="98">
        <f>K224+K225</f>
        <v>0</v>
      </c>
      <c r="L223" s="98">
        <f>L224+L225</f>
        <v>8506600</v>
      </c>
      <c r="M223" s="105">
        <f>M224+M225</f>
        <v>8506597.6600000001</v>
      </c>
      <c r="N223" s="93">
        <f t="shared" ref="N223:N254" si="25">M223/L223*100</f>
        <v>99.999972491947432</v>
      </c>
    </row>
    <row r="224" spans="1:14" ht="78.75" x14ac:dyDescent="0.2">
      <c r="A224" s="97"/>
      <c r="B224" s="111" t="s">
        <v>168</v>
      </c>
      <c r="C224" s="111" t="s">
        <v>6</v>
      </c>
      <c r="D224" s="110" t="s">
        <v>1613</v>
      </c>
      <c r="E224" s="110" t="s">
        <v>1595</v>
      </c>
      <c r="F224" s="110" t="s">
        <v>1612</v>
      </c>
      <c r="G224" s="110" t="s">
        <v>1595</v>
      </c>
      <c r="H224" s="110" t="s">
        <v>1615</v>
      </c>
      <c r="I224" s="110" t="s">
        <v>1277</v>
      </c>
      <c r="J224" s="109" t="s">
        <v>1614</v>
      </c>
      <c r="K224" s="98">
        <v>0</v>
      </c>
      <c r="L224" s="108">
        <v>2768300</v>
      </c>
      <c r="M224" s="107">
        <v>2768297.66</v>
      </c>
      <c r="N224" s="93">
        <f t="shared" si="25"/>
        <v>99.999915471589063</v>
      </c>
    </row>
    <row r="225" spans="1:14" ht="78.75" x14ac:dyDescent="0.2">
      <c r="A225" s="97"/>
      <c r="B225" s="111" t="s">
        <v>168</v>
      </c>
      <c r="C225" s="111" t="s">
        <v>6</v>
      </c>
      <c r="D225" s="110" t="s">
        <v>1613</v>
      </c>
      <c r="E225" s="110" t="s">
        <v>1595</v>
      </c>
      <c r="F225" s="110" t="s">
        <v>1612</v>
      </c>
      <c r="G225" s="110" t="s">
        <v>1595</v>
      </c>
      <c r="H225" s="110" t="s">
        <v>1611</v>
      </c>
      <c r="I225" s="110" t="s">
        <v>1277</v>
      </c>
      <c r="J225" s="109" t="s">
        <v>1610</v>
      </c>
      <c r="K225" s="98">
        <v>0</v>
      </c>
      <c r="L225" s="108">
        <v>5738300</v>
      </c>
      <c r="M225" s="107">
        <v>5738300</v>
      </c>
      <c r="N225" s="93">
        <f t="shared" si="25"/>
        <v>100</v>
      </c>
    </row>
    <row r="226" spans="1:14" ht="31.5" x14ac:dyDescent="0.2">
      <c r="A226" s="97">
        <f>A199+1</f>
        <v>149</v>
      </c>
      <c r="B226" s="100" t="s">
        <v>1598</v>
      </c>
      <c r="C226" s="100" t="s">
        <v>6</v>
      </c>
      <c r="D226" s="100" t="s">
        <v>1608</v>
      </c>
      <c r="E226" s="100" t="s">
        <v>1599</v>
      </c>
      <c r="F226" s="100" t="s">
        <v>1598</v>
      </c>
      <c r="G226" s="100" t="s">
        <v>1599</v>
      </c>
      <c r="H226" s="100" t="s">
        <v>1594</v>
      </c>
      <c r="I226" s="100" t="s">
        <v>1598</v>
      </c>
      <c r="J226" s="101" t="s">
        <v>1609</v>
      </c>
      <c r="K226" s="98">
        <f t="shared" ref="K226:M227" si="26">K227</f>
        <v>510000</v>
      </c>
      <c r="L226" s="98">
        <f t="shared" si="26"/>
        <v>510000</v>
      </c>
      <c r="M226" s="105">
        <f t="shared" si="26"/>
        <v>327040.56</v>
      </c>
      <c r="N226" s="93">
        <f t="shared" si="25"/>
        <v>64.125600000000006</v>
      </c>
    </row>
    <row r="227" spans="1:14" ht="31.5" x14ac:dyDescent="0.2">
      <c r="A227" s="97">
        <f>A226+1</f>
        <v>150</v>
      </c>
      <c r="B227" s="100" t="s">
        <v>1598</v>
      </c>
      <c r="C227" s="100" t="s">
        <v>6</v>
      </c>
      <c r="D227" s="100" t="s">
        <v>1608</v>
      </c>
      <c r="E227" s="100" t="s">
        <v>1595</v>
      </c>
      <c r="F227" s="100" t="s">
        <v>1602</v>
      </c>
      <c r="G227" s="100" t="s">
        <v>1595</v>
      </c>
      <c r="H227" s="100" t="s">
        <v>1594</v>
      </c>
      <c r="I227" s="100" t="s">
        <v>1277</v>
      </c>
      <c r="J227" s="106" t="s">
        <v>1607</v>
      </c>
      <c r="K227" s="98">
        <f t="shared" si="26"/>
        <v>510000</v>
      </c>
      <c r="L227" s="98">
        <f t="shared" si="26"/>
        <v>510000</v>
      </c>
      <c r="M227" s="98">
        <f t="shared" si="26"/>
        <v>327040.56</v>
      </c>
      <c r="N227" s="93">
        <f t="shared" si="25"/>
        <v>64.125600000000006</v>
      </c>
    </row>
    <row r="228" spans="1:14" ht="31.5" x14ac:dyDescent="0.2">
      <c r="A228" s="97">
        <f>A227+1</f>
        <v>151</v>
      </c>
      <c r="B228" s="100" t="s">
        <v>168</v>
      </c>
      <c r="C228" s="100" t="s">
        <v>6</v>
      </c>
      <c r="D228" s="100" t="s">
        <v>1608</v>
      </c>
      <c r="E228" s="100" t="s">
        <v>1595</v>
      </c>
      <c r="F228" s="100" t="s">
        <v>1602</v>
      </c>
      <c r="G228" s="100" t="s">
        <v>1595</v>
      </c>
      <c r="H228" s="100" t="s">
        <v>1594</v>
      </c>
      <c r="I228" s="100" t="s">
        <v>1277</v>
      </c>
      <c r="J228" s="101" t="s">
        <v>1607</v>
      </c>
      <c r="K228" s="98">
        <v>510000</v>
      </c>
      <c r="L228" s="98">
        <v>510000</v>
      </c>
      <c r="M228" s="105">
        <v>327040.56</v>
      </c>
      <c r="N228" s="93">
        <f t="shared" si="25"/>
        <v>64.125600000000006</v>
      </c>
    </row>
    <row r="229" spans="1:14" ht="111" customHeight="1" x14ac:dyDescent="0.2">
      <c r="A229" s="97"/>
      <c r="B229" s="103" t="s">
        <v>1598</v>
      </c>
      <c r="C229" s="103" t="s">
        <v>6</v>
      </c>
      <c r="D229" s="103" t="s">
        <v>54</v>
      </c>
      <c r="E229" s="103" t="s">
        <v>1599</v>
      </c>
      <c r="F229" s="103" t="s">
        <v>1598</v>
      </c>
      <c r="G229" s="103" t="s">
        <v>1599</v>
      </c>
      <c r="H229" s="103" t="s">
        <v>1594</v>
      </c>
      <c r="I229" s="103" t="s">
        <v>1598</v>
      </c>
      <c r="J229" s="104" t="s">
        <v>1606</v>
      </c>
      <c r="K229" s="98">
        <f t="shared" ref="K229:M232" si="27">K230</f>
        <v>0</v>
      </c>
      <c r="L229" s="98">
        <f t="shared" si="27"/>
        <v>-1029765.2</v>
      </c>
      <c r="M229" s="98">
        <f t="shared" si="27"/>
        <v>-1029765.2</v>
      </c>
      <c r="N229" s="93">
        <f t="shared" si="25"/>
        <v>100</v>
      </c>
    </row>
    <row r="230" spans="1:14" ht="141.75" x14ac:dyDescent="0.25">
      <c r="A230" s="97"/>
      <c r="B230" s="103" t="s">
        <v>1598</v>
      </c>
      <c r="C230" s="103" t="s">
        <v>6</v>
      </c>
      <c r="D230" s="103" t="s">
        <v>54</v>
      </c>
      <c r="E230" s="103" t="s">
        <v>1599</v>
      </c>
      <c r="F230" s="103" t="s">
        <v>1598</v>
      </c>
      <c r="G230" s="103" t="s">
        <v>1599</v>
      </c>
      <c r="H230" s="103" t="s">
        <v>1594</v>
      </c>
      <c r="I230" s="103" t="s">
        <v>1277</v>
      </c>
      <c r="J230" s="102" t="s">
        <v>1605</v>
      </c>
      <c r="K230" s="98">
        <f t="shared" si="27"/>
        <v>0</v>
      </c>
      <c r="L230" s="98">
        <f t="shared" si="27"/>
        <v>-1029765.2</v>
      </c>
      <c r="M230" s="98">
        <f t="shared" si="27"/>
        <v>-1029765.2</v>
      </c>
      <c r="N230" s="93">
        <f t="shared" si="25"/>
        <v>100</v>
      </c>
    </row>
    <row r="231" spans="1:14" ht="141.75" x14ac:dyDescent="0.25">
      <c r="A231" s="97"/>
      <c r="B231" s="103" t="s">
        <v>1598</v>
      </c>
      <c r="C231" s="103" t="s">
        <v>6</v>
      </c>
      <c r="D231" s="103" t="s">
        <v>54</v>
      </c>
      <c r="E231" s="103" t="s">
        <v>1599</v>
      </c>
      <c r="F231" s="103" t="s">
        <v>1598</v>
      </c>
      <c r="G231" s="103" t="s">
        <v>1595</v>
      </c>
      <c r="H231" s="103" t="s">
        <v>1594</v>
      </c>
      <c r="I231" s="103" t="s">
        <v>1277</v>
      </c>
      <c r="J231" s="102" t="s">
        <v>1604</v>
      </c>
      <c r="K231" s="98">
        <f t="shared" si="27"/>
        <v>0</v>
      </c>
      <c r="L231" s="98">
        <f t="shared" si="27"/>
        <v>-1029765.2</v>
      </c>
      <c r="M231" s="98">
        <f t="shared" si="27"/>
        <v>-1029765.2</v>
      </c>
      <c r="N231" s="93">
        <f t="shared" si="25"/>
        <v>100</v>
      </c>
    </row>
    <row r="232" spans="1:14" ht="47.25" x14ac:dyDescent="0.25">
      <c r="A232" s="97"/>
      <c r="B232" s="103" t="s">
        <v>228</v>
      </c>
      <c r="C232" s="103" t="s">
        <v>6</v>
      </c>
      <c r="D232" s="103" t="s">
        <v>54</v>
      </c>
      <c r="E232" s="103" t="s">
        <v>1595</v>
      </c>
      <c r="F232" s="103" t="s">
        <v>1598</v>
      </c>
      <c r="G232" s="103" t="s">
        <v>1595</v>
      </c>
      <c r="H232" s="103" t="s">
        <v>1594</v>
      </c>
      <c r="I232" s="103" t="s">
        <v>1277</v>
      </c>
      <c r="J232" s="102" t="s">
        <v>1603</v>
      </c>
      <c r="K232" s="98">
        <f t="shared" si="27"/>
        <v>0</v>
      </c>
      <c r="L232" s="98">
        <f t="shared" si="27"/>
        <v>-1029765.2</v>
      </c>
      <c r="M232" s="98">
        <f t="shared" si="27"/>
        <v>-1029765.2</v>
      </c>
      <c r="N232" s="93">
        <f t="shared" si="25"/>
        <v>100</v>
      </c>
    </row>
    <row r="233" spans="1:14" ht="63" x14ac:dyDescent="0.25">
      <c r="A233" s="97"/>
      <c r="B233" s="103" t="s">
        <v>228</v>
      </c>
      <c r="C233" s="103" t="s">
        <v>6</v>
      </c>
      <c r="D233" s="103" t="s">
        <v>54</v>
      </c>
      <c r="E233" s="103" t="s">
        <v>1595</v>
      </c>
      <c r="F233" s="103" t="s">
        <v>1602</v>
      </c>
      <c r="G233" s="103" t="s">
        <v>1595</v>
      </c>
      <c r="H233" s="103" t="s">
        <v>1594</v>
      </c>
      <c r="I233" s="103" t="s">
        <v>1277</v>
      </c>
      <c r="J233" s="102" t="s">
        <v>1601</v>
      </c>
      <c r="K233" s="98">
        <v>0</v>
      </c>
      <c r="L233" s="98">
        <v>-1029765.2</v>
      </c>
      <c r="M233" s="98">
        <v>-1029765.2</v>
      </c>
      <c r="N233" s="93">
        <f t="shared" si="25"/>
        <v>100</v>
      </c>
    </row>
    <row r="234" spans="1:14" ht="78.75" x14ac:dyDescent="0.2">
      <c r="A234" s="97"/>
      <c r="B234" s="100" t="s">
        <v>1598</v>
      </c>
      <c r="C234" s="100" t="s">
        <v>6</v>
      </c>
      <c r="D234" s="100" t="s">
        <v>57</v>
      </c>
      <c r="E234" s="100" t="s">
        <v>1599</v>
      </c>
      <c r="F234" s="100" t="s">
        <v>1598</v>
      </c>
      <c r="G234" s="100" t="s">
        <v>1599</v>
      </c>
      <c r="H234" s="100" t="s">
        <v>1594</v>
      </c>
      <c r="I234" s="100" t="s">
        <v>1598</v>
      </c>
      <c r="J234" s="101" t="s">
        <v>1600</v>
      </c>
      <c r="K234" s="98">
        <f t="shared" ref="K234:M235" si="28">K235</f>
        <v>0</v>
      </c>
      <c r="L234" s="98">
        <f t="shared" si="28"/>
        <v>-5411796.9800000004</v>
      </c>
      <c r="M234" s="98">
        <f t="shared" si="28"/>
        <v>-5411796.9800000004</v>
      </c>
      <c r="N234" s="93">
        <f t="shared" si="25"/>
        <v>100</v>
      </c>
    </row>
    <row r="235" spans="1:14" ht="78.75" x14ac:dyDescent="0.2">
      <c r="A235" s="97"/>
      <c r="B235" s="100" t="s">
        <v>1598</v>
      </c>
      <c r="C235" s="100" t="s">
        <v>6</v>
      </c>
      <c r="D235" s="100" t="s">
        <v>57</v>
      </c>
      <c r="E235" s="100" t="s">
        <v>1599</v>
      </c>
      <c r="F235" s="100" t="s">
        <v>1598</v>
      </c>
      <c r="G235" s="100" t="s">
        <v>1595</v>
      </c>
      <c r="H235" s="100" t="s">
        <v>1594</v>
      </c>
      <c r="I235" s="100" t="s">
        <v>1277</v>
      </c>
      <c r="J235" s="99" t="s">
        <v>1597</v>
      </c>
      <c r="K235" s="98">
        <f t="shared" si="28"/>
        <v>0</v>
      </c>
      <c r="L235" s="98">
        <f t="shared" si="28"/>
        <v>-5411796.9800000004</v>
      </c>
      <c r="M235" s="98">
        <f t="shared" si="28"/>
        <v>-5411796.9800000004</v>
      </c>
      <c r="N235" s="93">
        <f t="shared" si="25"/>
        <v>100</v>
      </c>
    </row>
    <row r="236" spans="1:14" ht="78.75" x14ac:dyDescent="0.2">
      <c r="A236" s="97"/>
      <c r="B236" s="100" t="s">
        <v>228</v>
      </c>
      <c r="C236" s="100" t="s">
        <v>6</v>
      </c>
      <c r="D236" s="100" t="s">
        <v>57</v>
      </c>
      <c r="E236" s="100" t="s">
        <v>1413</v>
      </c>
      <c r="F236" s="100" t="s">
        <v>1596</v>
      </c>
      <c r="G236" s="100" t="s">
        <v>1595</v>
      </c>
      <c r="H236" s="100" t="s">
        <v>1594</v>
      </c>
      <c r="I236" s="100" t="s">
        <v>1277</v>
      </c>
      <c r="J236" s="99" t="s">
        <v>1593</v>
      </c>
      <c r="K236" s="98">
        <v>0</v>
      </c>
      <c r="L236" s="98">
        <v>-5411796.9800000004</v>
      </c>
      <c r="M236" s="98">
        <v>-5411796.9800000004</v>
      </c>
      <c r="N236" s="93">
        <f t="shared" si="25"/>
        <v>100</v>
      </c>
    </row>
    <row r="237" spans="1:14" x14ac:dyDescent="0.2">
      <c r="A237" s="97">
        <f>A236+1</f>
        <v>1</v>
      </c>
      <c r="B237" s="212" t="s">
        <v>1592</v>
      </c>
      <c r="C237" s="213"/>
      <c r="D237" s="213"/>
      <c r="E237" s="213"/>
      <c r="F237" s="213"/>
      <c r="G237" s="213"/>
      <c r="H237" s="213"/>
      <c r="I237" s="214"/>
      <c r="J237" s="96"/>
      <c r="K237" s="95">
        <f>K127+K12</f>
        <v>912253000</v>
      </c>
      <c r="L237" s="95">
        <f>L127+L12</f>
        <v>1245642031.8899999</v>
      </c>
      <c r="M237" s="94">
        <f>M127+M12</f>
        <v>1237341640.5799999</v>
      </c>
      <c r="N237" s="93">
        <f t="shared" si="25"/>
        <v>99.333645533989738</v>
      </c>
    </row>
    <row r="238" spans="1:14" x14ac:dyDescent="0.25">
      <c r="A238" s="92"/>
      <c r="B238" s="87"/>
      <c r="C238" s="87"/>
      <c r="D238" s="87"/>
      <c r="E238" s="87"/>
      <c r="F238" s="87"/>
      <c r="G238" s="87"/>
      <c r="H238" s="87"/>
      <c r="I238" s="87"/>
      <c r="J238" s="91"/>
      <c r="K238" s="90"/>
      <c r="L238" s="90"/>
      <c r="M238" s="89"/>
    </row>
    <row r="239" spans="1:14" x14ac:dyDescent="0.25">
      <c r="I239" s="88"/>
      <c r="J239" s="88"/>
      <c r="K239" s="88"/>
      <c r="L239" s="88"/>
    </row>
    <row r="240" spans="1:14" x14ac:dyDescent="0.25">
      <c r="I240" s="88"/>
      <c r="J240" s="88"/>
      <c r="K240" s="88"/>
      <c r="L240" s="88"/>
    </row>
    <row r="241" spans="9:12" x14ac:dyDescent="0.25">
      <c r="I241" s="88"/>
      <c r="J241" s="88"/>
      <c r="K241" s="88"/>
      <c r="L241" s="88"/>
    </row>
    <row r="242" spans="9:12" x14ac:dyDescent="0.25">
      <c r="I242" s="88"/>
      <c r="J242" s="88"/>
      <c r="K242" s="88"/>
      <c r="L242" s="88"/>
    </row>
    <row r="243" spans="9:12" x14ac:dyDescent="0.25">
      <c r="I243" s="88"/>
      <c r="J243" s="88"/>
      <c r="K243" s="88"/>
      <c r="L243" s="88"/>
    </row>
    <row r="244" spans="9:12" x14ac:dyDescent="0.25">
      <c r="I244" s="88"/>
      <c r="J244" s="88"/>
      <c r="K244" s="88"/>
      <c r="L244" s="88"/>
    </row>
    <row r="245" spans="9:12" x14ac:dyDescent="0.25">
      <c r="I245" s="88"/>
      <c r="J245" s="88"/>
      <c r="K245" s="88"/>
      <c r="L245" s="88"/>
    </row>
    <row r="246" spans="9:12" x14ac:dyDescent="0.25">
      <c r="I246" s="88"/>
      <c r="J246" s="88"/>
      <c r="K246" s="88"/>
      <c r="L246" s="88"/>
    </row>
    <row r="247" spans="9:12" x14ac:dyDescent="0.25">
      <c r="I247" s="88"/>
      <c r="J247" s="88"/>
      <c r="K247" s="88"/>
      <c r="L247" s="88"/>
    </row>
    <row r="248" spans="9:12" x14ac:dyDescent="0.25">
      <c r="I248" s="88"/>
      <c r="J248" s="88"/>
      <c r="K248" s="88"/>
      <c r="L248" s="88"/>
    </row>
    <row r="249" spans="9:12" x14ac:dyDescent="0.25">
      <c r="I249" s="88"/>
      <c r="J249" s="88"/>
      <c r="K249" s="88"/>
      <c r="L249" s="88"/>
    </row>
    <row r="250" spans="9:12" x14ac:dyDescent="0.25">
      <c r="I250" s="88"/>
      <c r="J250" s="88"/>
      <c r="K250" s="88"/>
      <c r="L250" s="88"/>
    </row>
    <row r="251" spans="9:12" x14ac:dyDescent="0.25">
      <c r="I251" s="88"/>
      <c r="J251" s="88"/>
      <c r="K251" s="88"/>
      <c r="L251" s="88"/>
    </row>
    <row r="252" spans="9:12" x14ac:dyDescent="0.25">
      <c r="I252" s="88"/>
      <c r="J252" s="88"/>
      <c r="K252" s="88"/>
      <c r="L252" s="88"/>
    </row>
    <row r="253" spans="9:12" x14ac:dyDescent="0.25">
      <c r="I253" s="88"/>
      <c r="J253" s="88"/>
      <c r="K253" s="88"/>
      <c r="L253" s="88"/>
    </row>
    <row r="254" spans="9:12" x14ac:dyDescent="0.25">
      <c r="I254" s="88"/>
      <c r="J254" s="88"/>
      <c r="K254" s="88"/>
      <c r="L254" s="88"/>
    </row>
    <row r="255" spans="9:12" x14ac:dyDescent="0.25">
      <c r="I255" s="88"/>
      <c r="J255" s="88"/>
      <c r="K255" s="88"/>
      <c r="L255" s="88"/>
    </row>
    <row r="256" spans="9:12" x14ac:dyDescent="0.25">
      <c r="I256" s="88"/>
      <c r="J256" s="88"/>
      <c r="K256" s="88"/>
      <c r="L256" s="88"/>
    </row>
    <row r="257" spans="9:12" x14ac:dyDescent="0.25">
      <c r="I257" s="88"/>
      <c r="J257" s="88"/>
      <c r="K257" s="88"/>
      <c r="L257" s="88"/>
    </row>
    <row r="258" spans="9:12" x14ac:dyDescent="0.25">
      <c r="I258" s="88"/>
      <c r="J258" s="88"/>
      <c r="K258" s="88"/>
      <c r="L258" s="88"/>
    </row>
    <row r="259" spans="9:12" x14ac:dyDescent="0.25">
      <c r="I259" s="88"/>
      <c r="J259" s="88"/>
      <c r="K259" s="88"/>
      <c r="L259" s="88"/>
    </row>
    <row r="260" spans="9:12" x14ac:dyDescent="0.25">
      <c r="I260" s="88"/>
      <c r="J260" s="88"/>
      <c r="K260" s="88"/>
      <c r="L260" s="88"/>
    </row>
    <row r="261" spans="9:12" x14ac:dyDescent="0.25">
      <c r="I261" s="88"/>
      <c r="J261" s="88"/>
      <c r="K261" s="88"/>
      <c r="L261" s="88"/>
    </row>
    <row r="262" spans="9:12" x14ac:dyDescent="0.25">
      <c r="I262" s="88"/>
      <c r="J262" s="88"/>
      <c r="K262" s="88"/>
      <c r="L262" s="88"/>
    </row>
    <row r="263" spans="9:12" x14ac:dyDescent="0.25">
      <c r="I263" s="88"/>
      <c r="J263" s="88"/>
      <c r="K263" s="88"/>
      <c r="L263" s="88"/>
    </row>
    <row r="264" spans="9:12" x14ac:dyDescent="0.25">
      <c r="I264" s="88"/>
      <c r="J264" s="88"/>
      <c r="K264" s="88"/>
      <c r="L264" s="88"/>
    </row>
    <row r="265" spans="9:12" x14ac:dyDescent="0.25">
      <c r="I265" s="88"/>
      <c r="J265" s="88"/>
      <c r="K265" s="88"/>
      <c r="L265" s="88"/>
    </row>
    <row r="266" spans="9:12" x14ac:dyDescent="0.25">
      <c r="I266" s="88"/>
      <c r="J266" s="88"/>
      <c r="K266" s="88"/>
      <c r="L266" s="88"/>
    </row>
    <row r="267" spans="9:12" x14ac:dyDescent="0.25">
      <c r="I267" s="88"/>
      <c r="J267" s="88"/>
      <c r="K267" s="88"/>
      <c r="L267" s="88"/>
    </row>
    <row r="268" spans="9:12" x14ac:dyDescent="0.25">
      <c r="I268" s="88"/>
      <c r="J268" s="88"/>
      <c r="K268" s="88"/>
      <c r="L268" s="88"/>
    </row>
    <row r="269" spans="9:12" x14ac:dyDescent="0.25">
      <c r="I269" s="88"/>
      <c r="J269" s="88"/>
      <c r="K269" s="88"/>
      <c r="L269" s="88"/>
    </row>
    <row r="270" spans="9:12" x14ac:dyDescent="0.25">
      <c r="I270" s="88"/>
      <c r="J270" s="88"/>
      <c r="K270" s="88"/>
      <c r="L270" s="88"/>
    </row>
    <row r="271" spans="9:12" x14ac:dyDescent="0.25">
      <c r="I271" s="88"/>
      <c r="J271" s="88"/>
      <c r="K271" s="88"/>
      <c r="L271" s="88"/>
    </row>
    <row r="272" spans="9:12" x14ac:dyDescent="0.25">
      <c r="I272" s="88"/>
      <c r="J272" s="88"/>
      <c r="K272" s="88"/>
      <c r="L272" s="88"/>
    </row>
    <row r="273" spans="9:12" x14ac:dyDescent="0.25">
      <c r="I273" s="88"/>
      <c r="J273" s="88"/>
      <c r="K273" s="88"/>
      <c r="L273" s="88"/>
    </row>
    <row r="274" spans="9:12" x14ac:dyDescent="0.25">
      <c r="I274" s="88"/>
      <c r="J274" s="88"/>
      <c r="K274" s="88"/>
      <c r="L274" s="88"/>
    </row>
    <row r="275" spans="9:12" x14ac:dyDescent="0.25">
      <c r="I275" s="88"/>
      <c r="J275" s="88"/>
      <c r="K275" s="88"/>
      <c r="L275" s="88"/>
    </row>
    <row r="276" spans="9:12" x14ac:dyDescent="0.25">
      <c r="I276" s="88"/>
      <c r="J276" s="88"/>
      <c r="K276" s="88"/>
      <c r="L276" s="88"/>
    </row>
    <row r="277" spans="9:12" x14ac:dyDescent="0.25">
      <c r="I277" s="88"/>
      <c r="J277" s="88"/>
      <c r="K277" s="88"/>
      <c r="L277" s="88"/>
    </row>
    <row r="278" spans="9:12" x14ac:dyDescent="0.25">
      <c r="I278" s="88"/>
      <c r="J278" s="88"/>
      <c r="K278" s="88"/>
      <c r="L278" s="88"/>
    </row>
    <row r="279" spans="9:12" x14ac:dyDescent="0.25">
      <c r="I279" s="88"/>
      <c r="J279" s="88"/>
      <c r="K279" s="88"/>
      <c r="L279" s="88"/>
    </row>
    <row r="280" spans="9:12" x14ac:dyDescent="0.25">
      <c r="I280" s="88"/>
      <c r="J280" s="88"/>
      <c r="K280" s="88"/>
      <c r="L280" s="88"/>
    </row>
    <row r="281" spans="9:12" x14ac:dyDescent="0.25">
      <c r="I281" s="88"/>
      <c r="J281" s="88"/>
      <c r="K281" s="88"/>
      <c r="L281" s="88"/>
    </row>
    <row r="282" spans="9:12" x14ac:dyDescent="0.25">
      <c r="I282" s="88"/>
      <c r="J282" s="88"/>
      <c r="K282" s="88"/>
      <c r="L282" s="88"/>
    </row>
    <row r="283" spans="9:12" x14ac:dyDescent="0.25">
      <c r="I283" s="88"/>
      <c r="J283" s="88"/>
      <c r="K283" s="88"/>
      <c r="L283" s="88"/>
    </row>
    <row r="284" spans="9:12" x14ac:dyDescent="0.25">
      <c r="I284" s="88"/>
      <c r="J284" s="88"/>
      <c r="K284" s="88"/>
      <c r="L284" s="88"/>
    </row>
    <row r="285" spans="9:12" x14ac:dyDescent="0.25">
      <c r="I285" s="88"/>
      <c r="J285" s="88"/>
      <c r="K285" s="88"/>
      <c r="L285" s="88"/>
    </row>
    <row r="286" spans="9:12" x14ac:dyDescent="0.25">
      <c r="I286" s="88"/>
      <c r="J286" s="88"/>
      <c r="K286" s="88"/>
      <c r="L286" s="88"/>
    </row>
    <row r="287" spans="9:12" x14ac:dyDescent="0.25">
      <c r="I287" s="88"/>
      <c r="J287" s="88"/>
      <c r="K287" s="88"/>
      <c r="L287" s="88"/>
    </row>
    <row r="288" spans="9:12" x14ac:dyDescent="0.25">
      <c r="I288" s="88"/>
      <c r="J288" s="88"/>
      <c r="K288" s="88"/>
      <c r="L288" s="88"/>
    </row>
    <row r="289" spans="9:12" x14ac:dyDescent="0.25">
      <c r="I289" s="88"/>
      <c r="J289" s="88"/>
      <c r="K289" s="88"/>
      <c r="L289" s="88"/>
    </row>
    <row r="290" spans="9:12" x14ac:dyDescent="0.25">
      <c r="I290" s="88"/>
      <c r="J290" s="88"/>
      <c r="K290" s="88"/>
      <c r="L290" s="88"/>
    </row>
    <row r="291" spans="9:12" x14ac:dyDescent="0.25">
      <c r="I291" s="88"/>
      <c r="J291" s="88"/>
      <c r="K291" s="88"/>
      <c r="L291" s="88"/>
    </row>
    <row r="292" spans="9:12" x14ac:dyDescent="0.25">
      <c r="I292" s="88"/>
      <c r="J292" s="88"/>
      <c r="K292" s="88"/>
      <c r="L292" s="88"/>
    </row>
    <row r="293" spans="9:12" x14ac:dyDescent="0.25">
      <c r="I293" s="88"/>
      <c r="J293" s="88"/>
      <c r="K293" s="88"/>
      <c r="L293" s="88"/>
    </row>
    <row r="294" spans="9:12" x14ac:dyDescent="0.25">
      <c r="I294" s="88"/>
      <c r="J294" s="88"/>
      <c r="K294" s="88"/>
      <c r="L294" s="88"/>
    </row>
    <row r="295" spans="9:12" x14ac:dyDescent="0.25">
      <c r="I295" s="88"/>
      <c r="J295" s="88"/>
      <c r="K295" s="88"/>
      <c r="L295" s="88"/>
    </row>
    <row r="296" spans="9:12" x14ac:dyDescent="0.25">
      <c r="I296" s="88"/>
      <c r="J296" s="88"/>
      <c r="K296" s="88"/>
      <c r="L296" s="88"/>
    </row>
    <row r="297" spans="9:12" x14ac:dyDescent="0.25">
      <c r="I297" s="88"/>
      <c r="J297" s="88"/>
      <c r="K297" s="88"/>
      <c r="L297" s="88"/>
    </row>
    <row r="298" spans="9:12" x14ac:dyDescent="0.25">
      <c r="I298" s="88"/>
      <c r="J298" s="88"/>
      <c r="K298" s="88"/>
      <c r="L298" s="88"/>
    </row>
    <row r="299" spans="9:12" x14ac:dyDescent="0.25">
      <c r="I299" s="88"/>
      <c r="J299" s="88"/>
      <c r="K299" s="88"/>
      <c r="L299" s="88"/>
    </row>
    <row r="300" spans="9:12" x14ac:dyDescent="0.25">
      <c r="I300" s="88"/>
      <c r="J300" s="88"/>
      <c r="K300" s="88"/>
      <c r="L300" s="88"/>
    </row>
    <row r="301" spans="9:12" x14ac:dyDescent="0.25">
      <c r="I301" s="88"/>
      <c r="J301" s="88"/>
      <c r="K301" s="88"/>
      <c r="L301" s="88"/>
    </row>
    <row r="302" spans="9:12" x14ac:dyDescent="0.25">
      <c r="I302" s="88"/>
      <c r="J302" s="88"/>
      <c r="K302" s="88"/>
      <c r="L302" s="88"/>
    </row>
    <row r="303" spans="9:12" x14ac:dyDescent="0.25">
      <c r="I303" s="88"/>
      <c r="J303" s="88"/>
      <c r="K303" s="88"/>
      <c r="L303" s="88"/>
    </row>
    <row r="304" spans="9:12" x14ac:dyDescent="0.25">
      <c r="I304" s="88"/>
      <c r="J304" s="88"/>
      <c r="K304" s="88"/>
      <c r="L304" s="88"/>
    </row>
    <row r="305" spans="9:12" x14ac:dyDescent="0.25">
      <c r="I305" s="88"/>
      <c r="J305" s="88"/>
      <c r="K305" s="88"/>
      <c r="L305" s="88"/>
    </row>
    <row r="306" spans="9:12" x14ac:dyDescent="0.25">
      <c r="I306" s="88"/>
      <c r="J306" s="88"/>
      <c r="K306" s="88"/>
      <c r="L306" s="88"/>
    </row>
    <row r="307" spans="9:12" x14ac:dyDescent="0.25">
      <c r="I307" s="88"/>
      <c r="J307" s="88"/>
      <c r="K307" s="88"/>
      <c r="L307" s="88"/>
    </row>
    <row r="308" spans="9:12" x14ac:dyDescent="0.25">
      <c r="I308" s="88"/>
      <c r="J308" s="88"/>
      <c r="K308" s="88"/>
      <c r="L308" s="88"/>
    </row>
    <row r="309" spans="9:12" x14ac:dyDescent="0.25">
      <c r="I309" s="88"/>
      <c r="J309" s="88"/>
      <c r="K309" s="88"/>
      <c r="L309" s="88"/>
    </row>
    <row r="310" spans="9:12" x14ac:dyDescent="0.25">
      <c r="I310" s="88"/>
      <c r="J310" s="88"/>
      <c r="K310" s="88"/>
      <c r="L310" s="88"/>
    </row>
    <row r="311" spans="9:12" x14ac:dyDescent="0.25">
      <c r="I311" s="88"/>
      <c r="J311" s="88"/>
      <c r="K311" s="88"/>
      <c r="L311" s="88"/>
    </row>
    <row r="312" spans="9:12" x14ac:dyDescent="0.25">
      <c r="I312" s="88"/>
      <c r="J312" s="88"/>
      <c r="K312" s="88"/>
      <c r="L312" s="88"/>
    </row>
    <row r="313" spans="9:12" x14ac:dyDescent="0.25">
      <c r="I313" s="88"/>
      <c r="J313" s="88"/>
      <c r="K313" s="88"/>
      <c r="L313" s="88"/>
    </row>
    <row r="314" spans="9:12" x14ac:dyDescent="0.25">
      <c r="I314" s="88"/>
      <c r="J314" s="88"/>
      <c r="K314" s="88"/>
      <c r="L314" s="88"/>
    </row>
    <row r="315" spans="9:12" x14ac:dyDescent="0.25">
      <c r="I315" s="88"/>
      <c r="J315" s="88"/>
      <c r="K315" s="88"/>
      <c r="L315" s="88"/>
    </row>
    <row r="316" spans="9:12" x14ac:dyDescent="0.25">
      <c r="I316" s="88"/>
      <c r="J316" s="88"/>
      <c r="K316" s="88"/>
      <c r="L316" s="88"/>
    </row>
    <row r="317" spans="9:12" x14ac:dyDescent="0.25">
      <c r="I317" s="88"/>
      <c r="J317" s="88"/>
      <c r="K317" s="88"/>
      <c r="L317" s="88"/>
    </row>
    <row r="318" spans="9:12" x14ac:dyDescent="0.25">
      <c r="I318" s="88"/>
      <c r="J318" s="88"/>
      <c r="K318" s="88"/>
      <c r="L318" s="88"/>
    </row>
    <row r="319" spans="9:12" x14ac:dyDescent="0.25">
      <c r="I319" s="88"/>
      <c r="J319" s="88"/>
      <c r="K319" s="88"/>
      <c r="L319" s="88"/>
    </row>
    <row r="320" spans="9:12" x14ac:dyDescent="0.25">
      <c r="I320" s="88"/>
      <c r="J320" s="88"/>
      <c r="K320" s="88"/>
      <c r="L320" s="88"/>
    </row>
    <row r="321" spans="9:12" x14ac:dyDescent="0.25">
      <c r="I321" s="88"/>
      <c r="J321" s="88"/>
      <c r="K321" s="88"/>
      <c r="L321" s="88"/>
    </row>
    <row r="322" spans="9:12" x14ac:dyDescent="0.25">
      <c r="I322" s="88"/>
      <c r="J322" s="88"/>
      <c r="K322" s="88"/>
      <c r="L322" s="88"/>
    </row>
    <row r="323" spans="9:12" x14ac:dyDescent="0.25">
      <c r="I323" s="88"/>
      <c r="J323" s="88"/>
      <c r="K323" s="88"/>
      <c r="L323" s="88"/>
    </row>
    <row r="324" spans="9:12" x14ac:dyDescent="0.25">
      <c r="I324" s="88"/>
      <c r="J324" s="88"/>
      <c r="K324" s="88"/>
      <c r="L324" s="88"/>
    </row>
    <row r="325" spans="9:12" x14ac:dyDescent="0.25">
      <c r="I325" s="88"/>
      <c r="J325" s="88"/>
      <c r="K325" s="88"/>
      <c r="L325" s="88"/>
    </row>
    <row r="326" spans="9:12" x14ac:dyDescent="0.25">
      <c r="I326" s="88"/>
      <c r="J326" s="88"/>
      <c r="K326" s="88"/>
      <c r="L326" s="88"/>
    </row>
    <row r="327" spans="9:12" x14ac:dyDescent="0.25">
      <c r="I327" s="88"/>
      <c r="J327" s="88"/>
      <c r="K327" s="88"/>
      <c r="L327" s="88"/>
    </row>
  </sheetData>
  <mergeCells count="15">
    <mergeCell ref="L1:N1"/>
    <mergeCell ref="J2:N2"/>
    <mergeCell ref="B237:I237"/>
    <mergeCell ref="B6:M6"/>
    <mergeCell ref="A9:A10"/>
    <mergeCell ref="B9:I9"/>
    <mergeCell ref="J9:J10"/>
    <mergeCell ref="K9:K10"/>
    <mergeCell ref="L9:L10"/>
    <mergeCell ref="M9:M10"/>
    <mergeCell ref="N9:N10"/>
    <mergeCell ref="B3:E3"/>
    <mergeCell ref="K3:M3"/>
    <mergeCell ref="K4:M4"/>
    <mergeCell ref="B5:M5"/>
  </mergeCells>
  <pageMargins left="0" right="0" top="0" bottom="0" header="0" footer="0"/>
  <pageSetup paperSize="9" scale="64"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56"/>
  <sheetViews>
    <sheetView showGridLines="0" workbookViewId="0">
      <selection activeCell="G1" sqref="G1:G3"/>
    </sheetView>
  </sheetViews>
  <sheetFormatPr defaultRowHeight="12.75" customHeight="1" outlineLevelRow="1" x14ac:dyDescent="0.25"/>
  <cols>
    <col min="1" max="1" width="5.5703125" style="54" customWidth="1"/>
    <col min="2" max="2" width="30.7109375" style="54" customWidth="1"/>
    <col min="3" max="3" width="8.140625" style="54" customWidth="1"/>
    <col min="4" max="4" width="15.42578125" style="54" customWidth="1"/>
    <col min="5" max="5" width="18.140625" style="54" customWidth="1"/>
    <col min="6" max="6" width="19.42578125" style="54" customWidth="1"/>
    <col min="7" max="7" width="7.85546875" style="54" customWidth="1"/>
    <col min="8" max="10" width="9.140625" customWidth="1"/>
  </cols>
  <sheetData>
    <row r="1" spans="1:10" ht="15.75" x14ac:dyDescent="0.25">
      <c r="A1" s="48"/>
      <c r="B1" s="48"/>
      <c r="C1" s="48"/>
      <c r="D1" s="48"/>
      <c r="E1" s="48"/>
      <c r="F1" s="48"/>
      <c r="G1" s="58" t="s">
        <v>1559</v>
      </c>
      <c r="H1" s="1"/>
      <c r="I1" s="1"/>
      <c r="J1" s="1"/>
    </row>
    <row r="2" spans="1:10" ht="15.75" x14ac:dyDescent="0.25">
      <c r="A2" s="48"/>
      <c r="B2" s="48"/>
      <c r="C2" s="48"/>
      <c r="D2" s="48"/>
      <c r="E2" s="48"/>
      <c r="F2" s="48"/>
      <c r="G2" s="27" t="s">
        <v>1470</v>
      </c>
      <c r="H2" s="1"/>
      <c r="I2" s="1"/>
      <c r="J2" s="1"/>
    </row>
    <row r="3" spans="1:10" ht="15.75" x14ac:dyDescent="0.25">
      <c r="A3" s="49"/>
      <c r="B3" s="50"/>
      <c r="C3" s="50"/>
      <c r="D3" s="50"/>
      <c r="E3" s="50"/>
      <c r="F3" s="50"/>
      <c r="G3" s="58"/>
      <c r="H3" s="2"/>
      <c r="I3" s="2"/>
      <c r="J3" s="2"/>
    </row>
    <row r="4" spans="1:10" ht="35.25" customHeight="1" x14ac:dyDescent="0.25">
      <c r="A4" s="224" t="s">
        <v>1558</v>
      </c>
      <c r="B4" s="224"/>
      <c r="C4" s="224"/>
      <c r="D4" s="224"/>
      <c r="E4" s="224"/>
      <c r="F4" s="224"/>
      <c r="G4" s="51"/>
      <c r="H4" s="3"/>
      <c r="I4" s="2"/>
      <c r="J4" s="2"/>
    </row>
    <row r="5" spans="1:10" ht="15.75" x14ac:dyDescent="0.2">
      <c r="A5" s="57"/>
      <c r="B5" s="57"/>
      <c r="C5" s="57"/>
      <c r="D5" s="57"/>
      <c r="E5" s="57"/>
      <c r="F5" s="57"/>
      <c r="G5" s="57"/>
    </row>
    <row r="6" spans="1:10" ht="15.75" x14ac:dyDescent="0.25">
      <c r="A6" s="52" t="s">
        <v>1</v>
      </c>
      <c r="B6" s="52"/>
      <c r="C6" s="52"/>
      <c r="D6" s="52"/>
      <c r="E6" s="52"/>
      <c r="F6" s="52"/>
      <c r="G6" s="52"/>
      <c r="H6" s="4"/>
      <c r="I6" s="1"/>
      <c r="J6" s="1"/>
    </row>
    <row r="7" spans="1:10" ht="83.25" x14ac:dyDescent="0.2">
      <c r="A7" s="73" t="s">
        <v>1560</v>
      </c>
      <c r="B7" s="59" t="s">
        <v>1563</v>
      </c>
      <c r="C7" s="73" t="s">
        <v>1561</v>
      </c>
      <c r="D7" s="12" t="s">
        <v>1475</v>
      </c>
      <c r="E7" s="12" t="s">
        <v>1476</v>
      </c>
      <c r="F7" s="12" t="s">
        <v>1477</v>
      </c>
      <c r="G7" s="74" t="s">
        <v>1534</v>
      </c>
    </row>
    <row r="8" spans="1:10" ht="15.75" x14ac:dyDescent="0.2">
      <c r="A8" s="59" t="s">
        <v>3</v>
      </c>
      <c r="B8" s="59" t="s">
        <v>6</v>
      </c>
      <c r="C8" s="59" t="s">
        <v>9</v>
      </c>
      <c r="D8" s="12" t="s">
        <v>12</v>
      </c>
      <c r="E8" s="12" t="s">
        <v>15</v>
      </c>
      <c r="F8" s="12" t="s">
        <v>18</v>
      </c>
      <c r="G8" s="60">
        <v>7</v>
      </c>
    </row>
    <row r="9" spans="1:10" ht="31.5" x14ac:dyDescent="0.2">
      <c r="A9" s="59" t="s">
        <v>3</v>
      </c>
      <c r="B9" s="61" t="s">
        <v>4</v>
      </c>
      <c r="C9" s="53" t="s">
        <v>5</v>
      </c>
      <c r="D9" s="62">
        <v>116410000</v>
      </c>
      <c r="E9" s="62">
        <v>138169339.69999999</v>
      </c>
      <c r="F9" s="62">
        <v>134285950.09999999</v>
      </c>
      <c r="G9" s="70">
        <f>F9/E9*100</f>
        <v>97.189398452339859</v>
      </c>
    </row>
    <row r="10" spans="1:10" ht="78.75" outlineLevel="1" x14ac:dyDescent="0.2">
      <c r="A10" s="59" t="s">
        <v>6</v>
      </c>
      <c r="B10" s="61" t="s">
        <v>7</v>
      </c>
      <c r="C10" s="59" t="s">
        <v>8</v>
      </c>
      <c r="D10" s="63">
        <v>2190360</v>
      </c>
      <c r="E10" s="63">
        <v>0</v>
      </c>
      <c r="F10" s="63">
        <v>0</v>
      </c>
      <c r="G10" s="69">
        <v>0</v>
      </c>
    </row>
    <row r="11" spans="1:10" ht="94.5" outlineLevel="1" x14ac:dyDescent="0.2">
      <c r="A11" s="59" t="s">
        <v>9</v>
      </c>
      <c r="B11" s="61" t="s">
        <v>10</v>
      </c>
      <c r="C11" s="59" t="s">
        <v>11</v>
      </c>
      <c r="D11" s="63">
        <v>6236170</v>
      </c>
      <c r="E11" s="63">
        <v>6751820</v>
      </c>
      <c r="F11" s="63">
        <v>6749970.0700000003</v>
      </c>
      <c r="G11" s="69">
        <f t="shared" ref="G11:G56" si="0">F11/E11*100</f>
        <v>99.972601017207225</v>
      </c>
    </row>
    <row r="12" spans="1:10" ht="110.25" outlineLevel="1" x14ac:dyDescent="0.2">
      <c r="A12" s="59" t="s">
        <v>12</v>
      </c>
      <c r="B12" s="61" t="s">
        <v>13</v>
      </c>
      <c r="C12" s="59" t="s">
        <v>14</v>
      </c>
      <c r="D12" s="63">
        <v>37558860</v>
      </c>
      <c r="E12" s="63">
        <v>41221068.590000004</v>
      </c>
      <c r="F12" s="63">
        <v>40331474.299999997</v>
      </c>
      <c r="G12" s="69">
        <f t="shared" si="0"/>
        <v>97.841894156485267</v>
      </c>
    </row>
    <row r="13" spans="1:10" ht="15.75" outlineLevel="1" x14ac:dyDescent="0.2">
      <c r="A13" s="59" t="s">
        <v>15</v>
      </c>
      <c r="B13" s="61" t="s">
        <v>16</v>
      </c>
      <c r="C13" s="59" t="s">
        <v>17</v>
      </c>
      <c r="D13" s="63">
        <v>1000</v>
      </c>
      <c r="E13" s="63">
        <v>10500</v>
      </c>
      <c r="F13" s="63">
        <v>10500</v>
      </c>
      <c r="G13" s="69">
        <f t="shared" si="0"/>
        <v>100</v>
      </c>
    </row>
    <row r="14" spans="1:10" ht="94.5" outlineLevel="1" x14ac:dyDescent="0.2">
      <c r="A14" s="59" t="s">
        <v>18</v>
      </c>
      <c r="B14" s="61" t="s">
        <v>19</v>
      </c>
      <c r="C14" s="59" t="s">
        <v>20</v>
      </c>
      <c r="D14" s="63">
        <v>13683470</v>
      </c>
      <c r="E14" s="63">
        <v>13672461.460000001</v>
      </c>
      <c r="F14" s="63">
        <v>13571302.23</v>
      </c>
      <c r="G14" s="69">
        <f t="shared" si="0"/>
        <v>99.260124226380526</v>
      </c>
    </row>
    <row r="15" spans="1:10" ht="15.75" outlineLevel="1" x14ac:dyDescent="0.2">
      <c r="A15" s="59" t="s">
        <v>21</v>
      </c>
      <c r="B15" s="61" t="s">
        <v>22</v>
      </c>
      <c r="C15" s="59" t="s">
        <v>23</v>
      </c>
      <c r="D15" s="63">
        <v>1000000</v>
      </c>
      <c r="E15" s="63">
        <v>965000</v>
      </c>
      <c r="F15" s="63">
        <v>0</v>
      </c>
      <c r="G15" s="69">
        <f t="shared" si="0"/>
        <v>0</v>
      </c>
    </row>
    <row r="16" spans="1:10" ht="31.5" outlineLevel="1" x14ac:dyDescent="0.2">
      <c r="A16" s="59" t="s">
        <v>24</v>
      </c>
      <c r="B16" s="61" t="s">
        <v>25</v>
      </c>
      <c r="C16" s="59" t="s">
        <v>26</v>
      </c>
      <c r="D16" s="63">
        <v>55740140</v>
      </c>
      <c r="E16" s="63">
        <v>75548489.650000006</v>
      </c>
      <c r="F16" s="63">
        <v>73622703.5</v>
      </c>
      <c r="G16" s="69">
        <f t="shared" si="0"/>
        <v>97.45092700208599</v>
      </c>
    </row>
    <row r="17" spans="1:7" ht="31.5" x14ac:dyDescent="0.2">
      <c r="A17" s="59" t="s">
        <v>27</v>
      </c>
      <c r="B17" s="61" t="s">
        <v>28</v>
      </c>
      <c r="C17" s="53" t="s">
        <v>29</v>
      </c>
      <c r="D17" s="62">
        <v>3422100</v>
      </c>
      <c r="E17" s="62">
        <v>3972600</v>
      </c>
      <c r="F17" s="62">
        <v>3972600</v>
      </c>
      <c r="G17" s="70">
        <f t="shared" si="0"/>
        <v>100</v>
      </c>
    </row>
    <row r="18" spans="1:7" ht="31.5" outlineLevel="1" x14ac:dyDescent="0.2">
      <c r="A18" s="59" t="s">
        <v>30</v>
      </c>
      <c r="B18" s="61" t="s">
        <v>31</v>
      </c>
      <c r="C18" s="59" t="s">
        <v>32</v>
      </c>
      <c r="D18" s="63">
        <v>3422100</v>
      </c>
      <c r="E18" s="63">
        <v>3972600</v>
      </c>
      <c r="F18" s="63">
        <v>3972600</v>
      </c>
      <c r="G18" s="69">
        <f t="shared" si="0"/>
        <v>100</v>
      </c>
    </row>
    <row r="19" spans="1:7" ht="63" x14ac:dyDescent="0.2">
      <c r="A19" s="59" t="s">
        <v>33</v>
      </c>
      <c r="B19" s="61" t="s">
        <v>34</v>
      </c>
      <c r="C19" s="53" t="s">
        <v>35</v>
      </c>
      <c r="D19" s="62">
        <v>1400000</v>
      </c>
      <c r="E19" s="62">
        <v>3775601.17</v>
      </c>
      <c r="F19" s="62">
        <v>3659078.36</v>
      </c>
      <c r="G19" s="70">
        <f t="shared" si="0"/>
        <v>96.913794525601332</v>
      </c>
    </row>
    <row r="20" spans="1:7" ht="15.75" outlineLevel="1" x14ac:dyDescent="0.2">
      <c r="A20" s="59" t="s">
        <v>36</v>
      </c>
      <c r="B20" s="61" t="s">
        <v>37</v>
      </c>
      <c r="C20" s="59" t="s">
        <v>38</v>
      </c>
      <c r="D20" s="63">
        <v>1400000</v>
      </c>
      <c r="E20" s="63">
        <v>1000000</v>
      </c>
      <c r="F20" s="63">
        <v>1000000</v>
      </c>
      <c r="G20" s="69">
        <f t="shared" si="0"/>
        <v>100</v>
      </c>
    </row>
    <row r="21" spans="1:7" ht="78.75" outlineLevel="1" x14ac:dyDescent="0.2">
      <c r="A21" s="59" t="s">
        <v>39</v>
      </c>
      <c r="B21" s="61" t="s">
        <v>40</v>
      </c>
      <c r="C21" s="59" t="s">
        <v>41</v>
      </c>
      <c r="D21" s="63">
        <v>0</v>
      </c>
      <c r="E21" s="63">
        <v>2775601.17</v>
      </c>
      <c r="F21" s="63">
        <v>2659078.36</v>
      </c>
      <c r="G21" s="69">
        <f t="shared" si="0"/>
        <v>95.801889289447146</v>
      </c>
    </row>
    <row r="22" spans="1:7" ht="31.5" x14ac:dyDescent="0.2">
      <c r="A22" s="59" t="s">
        <v>42</v>
      </c>
      <c r="B22" s="61" t="s">
        <v>43</v>
      </c>
      <c r="C22" s="53" t="s">
        <v>44</v>
      </c>
      <c r="D22" s="62">
        <v>51155000</v>
      </c>
      <c r="E22" s="62">
        <v>55321686.890000001</v>
      </c>
      <c r="F22" s="62">
        <v>54689221.829999998</v>
      </c>
      <c r="G22" s="70">
        <f t="shared" si="0"/>
        <v>98.856750226619852</v>
      </c>
    </row>
    <row r="23" spans="1:7" ht="31.5" outlineLevel="1" x14ac:dyDescent="0.2">
      <c r="A23" s="59" t="s">
        <v>45</v>
      </c>
      <c r="B23" s="61" t="s">
        <v>46</v>
      </c>
      <c r="C23" s="59" t="s">
        <v>47</v>
      </c>
      <c r="D23" s="63">
        <v>4675200</v>
      </c>
      <c r="E23" s="63">
        <v>5050200</v>
      </c>
      <c r="F23" s="63">
        <v>5043647.08</v>
      </c>
      <c r="G23" s="69">
        <f t="shared" si="0"/>
        <v>99.87024434675854</v>
      </c>
    </row>
    <row r="24" spans="1:7" ht="15.75" outlineLevel="1" x14ac:dyDescent="0.2">
      <c r="A24" s="59" t="s">
        <v>48</v>
      </c>
      <c r="B24" s="61" t="s">
        <v>49</v>
      </c>
      <c r="C24" s="59" t="s">
        <v>50</v>
      </c>
      <c r="D24" s="63">
        <v>43283100</v>
      </c>
      <c r="E24" s="63">
        <v>47094831.18</v>
      </c>
      <c r="F24" s="63">
        <v>46595279.149999999</v>
      </c>
      <c r="G24" s="69">
        <f t="shared" si="0"/>
        <v>98.939263572066594</v>
      </c>
    </row>
    <row r="25" spans="1:7" ht="31.5" outlineLevel="1" x14ac:dyDescent="0.2">
      <c r="A25" s="59" t="s">
        <v>51</v>
      </c>
      <c r="B25" s="61" t="s">
        <v>52</v>
      </c>
      <c r="C25" s="59" t="s">
        <v>53</v>
      </c>
      <c r="D25" s="63">
        <v>1500000</v>
      </c>
      <c r="E25" s="63">
        <v>1779629.54</v>
      </c>
      <c r="F25" s="63">
        <v>1741665.88</v>
      </c>
      <c r="G25" s="69">
        <f t="shared" si="0"/>
        <v>97.86676613605772</v>
      </c>
    </row>
    <row r="26" spans="1:7" ht="31.5" outlineLevel="1" x14ac:dyDescent="0.2">
      <c r="A26" s="59" t="s">
        <v>54</v>
      </c>
      <c r="B26" s="61" t="s">
        <v>55</v>
      </c>
      <c r="C26" s="59" t="s">
        <v>56</v>
      </c>
      <c r="D26" s="63">
        <v>1696700</v>
      </c>
      <c r="E26" s="63">
        <v>1397026.17</v>
      </c>
      <c r="F26" s="63">
        <v>1308629.72</v>
      </c>
      <c r="G26" s="69">
        <f t="shared" si="0"/>
        <v>93.67252726554149</v>
      </c>
    </row>
    <row r="27" spans="1:7" ht="47.25" x14ac:dyDescent="0.2">
      <c r="A27" s="59" t="s">
        <v>57</v>
      </c>
      <c r="B27" s="61" t="s">
        <v>58</v>
      </c>
      <c r="C27" s="53" t="s">
        <v>59</v>
      </c>
      <c r="D27" s="62">
        <v>57611280</v>
      </c>
      <c r="E27" s="62">
        <v>160001554.02000001</v>
      </c>
      <c r="F27" s="62">
        <v>148978610.47999999</v>
      </c>
      <c r="G27" s="70">
        <f t="shared" si="0"/>
        <v>93.110727200423213</v>
      </c>
    </row>
    <row r="28" spans="1:7" ht="15.75" outlineLevel="1" x14ac:dyDescent="0.2">
      <c r="A28" s="59" t="s">
        <v>60</v>
      </c>
      <c r="B28" s="61" t="s">
        <v>61</v>
      </c>
      <c r="C28" s="59" t="s">
        <v>62</v>
      </c>
      <c r="D28" s="63">
        <v>837140</v>
      </c>
      <c r="E28" s="63">
        <v>852882.41</v>
      </c>
      <c r="F28" s="63">
        <v>765074.37</v>
      </c>
      <c r="G28" s="69">
        <f t="shared" si="0"/>
        <v>89.704554933897626</v>
      </c>
    </row>
    <row r="29" spans="1:7" ht="15.75" outlineLevel="1" x14ac:dyDescent="0.2">
      <c r="A29" s="59" t="s">
        <v>63</v>
      </c>
      <c r="B29" s="61" t="s">
        <v>64</v>
      </c>
      <c r="C29" s="59" t="s">
        <v>65</v>
      </c>
      <c r="D29" s="63">
        <v>44466500</v>
      </c>
      <c r="E29" s="63">
        <v>95386502.75</v>
      </c>
      <c r="F29" s="63">
        <v>85180161.930000007</v>
      </c>
      <c r="G29" s="69">
        <f t="shared" si="0"/>
        <v>89.300015698499863</v>
      </c>
    </row>
    <row r="30" spans="1:7" ht="15.75" outlineLevel="1" x14ac:dyDescent="0.2">
      <c r="A30" s="59" t="s">
        <v>66</v>
      </c>
      <c r="B30" s="61" t="s">
        <v>67</v>
      </c>
      <c r="C30" s="59" t="s">
        <v>68</v>
      </c>
      <c r="D30" s="63">
        <v>0</v>
      </c>
      <c r="E30" s="63">
        <v>238211.88</v>
      </c>
      <c r="F30" s="63">
        <v>238211.88</v>
      </c>
      <c r="G30" s="69">
        <f t="shared" si="0"/>
        <v>100</v>
      </c>
    </row>
    <row r="31" spans="1:7" ht="47.25" outlineLevel="1" x14ac:dyDescent="0.2">
      <c r="A31" s="59" t="s">
        <v>69</v>
      </c>
      <c r="B31" s="61" t="s">
        <v>70</v>
      </c>
      <c r="C31" s="59" t="s">
        <v>71</v>
      </c>
      <c r="D31" s="63">
        <v>12307640</v>
      </c>
      <c r="E31" s="63">
        <v>63523956.979999997</v>
      </c>
      <c r="F31" s="63">
        <v>62795162.299999997</v>
      </c>
      <c r="G31" s="69">
        <f t="shared" si="0"/>
        <v>98.852724681131789</v>
      </c>
    </row>
    <row r="32" spans="1:7" ht="31.5" x14ac:dyDescent="0.2">
      <c r="A32" s="59" t="s">
        <v>72</v>
      </c>
      <c r="B32" s="61" t="s">
        <v>73</v>
      </c>
      <c r="C32" s="53" t="s">
        <v>74</v>
      </c>
      <c r="D32" s="62">
        <v>8953260</v>
      </c>
      <c r="E32" s="62">
        <v>19103608</v>
      </c>
      <c r="F32" s="62">
        <v>15987619.050000001</v>
      </c>
      <c r="G32" s="70">
        <f t="shared" si="0"/>
        <v>83.689002883643752</v>
      </c>
    </row>
    <row r="33" spans="1:7" ht="47.25" outlineLevel="1" x14ac:dyDescent="0.2">
      <c r="A33" s="59" t="s">
        <v>75</v>
      </c>
      <c r="B33" s="61" t="s">
        <v>76</v>
      </c>
      <c r="C33" s="59" t="s">
        <v>77</v>
      </c>
      <c r="D33" s="63">
        <v>658100</v>
      </c>
      <c r="E33" s="63">
        <v>665600</v>
      </c>
      <c r="F33" s="63">
        <v>650297.4</v>
      </c>
      <c r="G33" s="69">
        <f t="shared" si="0"/>
        <v>97.700931490384619</v>
      </c>
    </row>
    <row r="34" spans="1:7" ht="31.5" outlineLevel="1" x14ac:dyDescent="0.2">
      <c r="A34" s="59" t="s">
        <v>78</v>
      </c>
      <c r="B34" s="61" t="s">
        <v>79</v>
      </c>
      <c r="C34" s="59" t="s">
        <v>80</v>
      </c>
      <c r="D34" s="63">
        <v>8295160</v>
      </c>
      <c r="E34" s="63">
        <v>18438008</v>
      </c>
      <c r="F34" s="63">
        <v>15337321.65</v>
      </c>
      <c r="G34" s="69">
        <f t="shared" si="0"/>
        <v>83.183181447800663</v>
      </c>
    </row>
    <row r="35" spans="1:7" ht="15.75" x14ac:dyDescent="0.2">
      <c r="A35" s="59" t="s">
        <v>81</v>
      </c>
      <c r="B35" s="61" t="s">
        <v>82</v>
      </c>
      <c r="C35" s="53" t="s">
        <v>83</v>
      </c>
      <c r="D35" s="62">
        <v>486633640</v>
      </c>
      <c r="E35" s="62">
        <v>626775685.62</v>
      </c>
      <c r="F35" s="62">
        <v>612693989.14999998</v>
      </c>
      <c r="G35" s="70">
        <f t="shared" si="0"/>
        <v>97.753311624385915</v>
      </c>
    </row>
    <row r="36" spans="1:7" ht="15.75" outlineLevel="1" x14ac:dyDescent="0.2">
      <c r="A36" s="59" t="s">
        <v>84</v>
      </c>
      <c r="B36" s="61" t="s">
        <v>85</v>
      </c>
      <c r="C36" s="59" t="s">
        <v>86</v>
      </c>
      <c r="D36" s="63">
        <v>126657700</v>
      </c>
      <c r="E36" s="63">
        <v>164672680</v>
      </c>
      <c r="F36" s="63">
        <v>161450221.91999999</v>
      </c>
      <c r="G36" s="69">
        <f t="shared" si="0"/>
        <v>98.043113113844981</v>
      </c>
    </row>
    <row r="37" spans="1:7" ht="15.75" outlineLevel="1" x14ac:dyDescent="0.2">
      <c r="A37" s="59" t="s">
        <v>87</v>
      </c>
      <c r="B37" s="61" t="s">
        <v>88</v>
      </c>
      <c r="C37" s="59" t="s">
        <v>89</v>
      </c>
      <c r="D37" s="63">
        <v>312409160</v>
      </c>
      <c r="E37" s="63">
        <v>407361945.62</v>
      </c>
      <c r="F37" s="63">
        <v>397897762.88</v>
      </c>
      <c r="G37" s="69">
        <f t="shared" si="0"/>
        <v>97.676714076570008</v>
      </c>
    </row>
    <row r="38" spans="1:7" ht="31.5" outlineLevel="1" x14ac:dyDescent="0.2">
      <c r="A38" s="59" t="s">
        <v>90</v>
      </c>
      <c r="B38" s="61" t="s">
        <v>91</v>
      </c>
      <c r="C38" s="59" t="s">
        <v>92</v>
      </c>
      <c r="D38" s="63">
        <v>22720780</v>
      </c>
      <c r="E38" s="63">
        <v>24685230</v>
      </c>
      <c r="F38" s="63">
        <v>23973799.940000001</v>
      </c>
      <c r="G38" s="69">
        <f t="shared" si="0"/>
        <v>97.117992986089263</v>
      </c>
    </row>
    <row r="39" spans="1:7" ht="15.75" outlineLevel="1" x14ac:dyDescent="0.2">
      <c r="A39" s="59" t="s">
        <v>93</v>
      </c>
      <c r="B39" s="61" t="s">
        <v>94</v>
      </c>
      <c r="C39" s="59" t="s">
        <v>95</v>
      </c>
      <c r="D39" s="63">
        <v>1553570</v>
      </c>
      <c r="E39" s="63">
        <v>3553570</v>
      </c>
      <c r="F39" s="63">
        <v>3349201.51</v>
      </c>
      <c r="G39" s="69">
        <f t="shared" si="0"/>
        <v>94.248924602582747</v>
      </c>
    </row>
    <row r="40" spans="1:7" ht="31.5" outlineLevel="1" x14ac:dyDescent="0.2">
      <c r="A40" s="59" t="s">
        <v>96</v>
      </c>
      <c r="B40" s="61" t="s">
        <v>97</v>
      </c>
      <c r="C40" s="59" t="s">
        <v>98</v>
      </c>
      <c r="D40" s="63">
        <v>23292430</v>
      </c>
      <c r="E40" s="63">
        <v>26502260</v>
      </c>
      <c r="F40" s="63">
        <v>26023002.899999999</v>
      </c>
      <c r="G40" s="69">
        <f t="shared" si="0"/>
        <v>98.191636864176857</v>
      </c>
    </row>
    <row r="41" spans="1:7" ht="31.5" x14ac:dyDescent="0.2">
      <c r="A41" s="59" t="s">
        <v>99</v>
      </c>
      <c r="B41" s="61" t="s">
        <v>100</v>
      </c>
      <c r="C41" s="53" t="s">
        <v>101</v>
      </c>
      <c r="D41" s="62">
        <v>71578160</v>
      </c>
      <c r="E41" s="62">
        <v>98544618.829999998</v>
      </c>
      <c r="F41" s="62">
        <v>98517497.829999998</v>
      </c>
      <c r="G41" s="70">
        <f t="shared" si="0"/>
        <v>99.972478456640246</v>
      </c>
    </row>
    <row r="42" spans="1:7" ht="15.75" outlineLevel="1" x14ac:dyDescent="0.2">
      <c r="A42" s="59" t="s">
        <v>102</v>
      </c>
      <c r="B42" s="61" t="s">
        <v>103</v>
      </c>
      <c r="C42" s="59" t="s">
        <v>104</v>
      </c>
      <c r="D42" s="63">
        <v>71578160</v>
      </c>
      <c r="E42" s="63">
        <v>98544618.829999998</v>
      </c>
      <c r="F42" s="63">
        <v>98517497.829999998</v>
      </c>
      <c r="G42" s="69">
        <f t="shared" si="0"/>
        <v>99.972478456640246</v>
      </c>
    </row>
    <row r="43" spans="1:7" ht="15.75" x14ac:dyDescent="0.2">
      <c r="A43" s="59" t="s">
        <v>105</v>
      </c>
      <c r="B43" s="61" t="s">
        <v>106</v>
      </c>
      <c r="C43" s="53" t="s">
        <v>107</v>
      </c>
      <c r="D43" s="62">
        <v>29590150</v>
      </c>
      <c r="E43" s="62">
        <v>27363109.120000001</v>
      </c>
      <c r="F43" s="62">
        <v>24655416.699999999</v>
      </c>
      <c r="G43" s="70">
        <f t="shared" si="0"/>
        <v>90.104587866365961</v>
      </c>
    </row>
    <row r="44" spans="1:7" ht="15.75" outlineLevel="1" x14ac:dyDescent="0.2">
      <c r="A44" s="59" t="s">
        <v>108</v>
      </c>
      <c r="B44" s="61" t="s">
        <v>109</v>
      </c>
      <c r="C44" s="59" t="s">
        <v>110</v>
      </c>
      <c r="D44" s="63">
        <v>2100000</v>
      </c>
      <c r="E44" s="63">
        <v>2100000</v>
      </c>
      <c r="F44" s="63">
        <v>2052477.74</v>
      </c>
      <c r="G44" s="69">
        <f t="shared" si="0"/>
        <v>97.737035238095231</v>
      </c>
    </row>
    <row r="45" spans="1:7" ht="31.5" outlineLevel="1" x14ac:dyDescent="0.2">
      <c r="A45" s="59" t="s">
        <v>111</v>
      </c>
      <c r="B45" s="61" t="s">
        <v>112</v>
      </c>
      <c r="C45" s="59" t="s">
        <v>113</v>
      </c>
      <c r="D45" s="63">
        <v>24881450</v>
      </c>
      <c r="E45" s="63">
        <v>23736709.120000001</v>
      </c>
      <c r="F45" s="63">
        <v>21085647.73</v>
      </c>
      <c r="G45" s="69">
        <f t="shared" si="0"/>
        <v>88.831386117605177</v>
      </c>
    </row>
    <row r="46" spans="1:7" ht="15.75" outlineLevel="1" x14ac:dyDescent="0.2">
      <c r="A46" s="59" t="s">
        <v>114</v>
      </c>
      <c r="B46" s="61" t="s">
        <v>115</v>
      </c>
      <c r="C46" s="59" t="s">
        <v>116</v>
      </c>
      <c r="D46" s="63">
        <v>1220800</v>
      </c>
      <c r="E46" s="63">
        <v>26000</v>
      </c>
      <c r="F46" s="63">
        <v>21799.1</v>
      </c>
      <c r="G46" s="69">
        <f t="shared" si="0"/>
        <v>83.842692307692303</v>
      </c>
    </row>
    <row r="47" spans="1:7" ht="31.5" outlineLevel="1" x14ac:dyDescent="0.2">
      <c r="A47" s="59" t="s">
        <v>117</v>
      </c>
      <c r="B47" s="61" t="s">
        <v>118</v>
      </c>
      <c r="C47" s="59" t="s">
        <v>119</v>
      </c>
      <c r="D47" s="63">
        <v>1387900</v>
      </c>
      <c r="E47" s="63">
        <v>1500400</v>
      </c>
      <c r="F47" s="63">
        <v>1495492.13</v>
      </c>
      <c r="G47" s="69">
        <f t="shared" si="0"/>
        <v>99.672895894428152</v>
      </c>
    </row>
    <row r="48" spans="1:7" ht="31.5" x14ac:dyDescent="0.2">
      <c r="A48" s="59" t="s">
        <v>120</v>
      </c>
      <c r="B48" s="61" t="s">
        <v>121</v>
      </c>
      <c r="C48" s="53" t="s">
        <v>122</v>
      </c>
      <c r="D48" s="62">
        <v>19815270</v>
      </c>
      <c r="E48" s="62">
        <v>35136770.210000001</v>
      </c>
      <c r="F48" s="62">
        <v>31004948.34</v>
      </c>
      <c r="G48" s="70">
        <f t="shared" si="0"/>
        <v>88.240746530470588</v>
      </c>
    </row>
    <row r="49" spans="1:7" ht="15.75" outlineLevel="1" x14ac:dyDescent="0.2">
      <c r="A49" s="59" t="s">
        <v>123</v>
      </c>
      <c r="B49" s="61" t="s">
        <v>124</v>
      </c>
      <c r="C49" s="59" t="s">
        <v>125</v>
      </c>
      <c r="D49" s="63">
        <v>11717720</v>
      </c>
      <c r="E49" s="63">
        <v>16059899</v>
      </c>
      <c r="F49" s="63">
        <v>16009899</v>
      </c>
      <c r="G49" s="69">
        <f t="shared" si="0"/>
        <v>99.688665538930223</v>
      </c>
    </row>
    <row r="50" spans="1:7" ht="15.75" outlineLevel="1" x14ac:dyDescent="0.2">
      <c r="A50" s="59" t="s">
        <v>126</v>
      </c>
      <c r="B50" s="61" t="s">
        <v>127</v>
      </c>
      <c r="C50" s="59" t="s">
        <v>128</v>
      </c>
      <c r="D50" s="63">
        <v>8097550</v>
      </c>
      <c r="E50" s="63">
        <v>19076871.210000001</v>
      </c>
      <c r="F50" s="63">
        <v>14995049.34</v>
      </c>
      <c r="G50" s="69">
        <f t="shared" si="0"/>
        <v>78.60329492678899</v>
      </c>
    </row>
    <row r="51" spans="1:7" ht="63" x14ac:dyDescent="0.2">
      <c r="A51" s="59" t="s">
        <v>129</v>
      </c>
      <c r="B51" s="61" t="s">
        <v>130</v>
      </c>
      <c r="C51" s="53" t="s">
        <v>131</v>
      </c>
      <c r="D51" s="62">
        <v>0</v>
      </c>
      <c r="E51" s="62">
        <v>7000</v>
      </c>
      <c r="F51" s="62">
        <v>3662.85</v>
      </c>
      <c r="G51" s="70">
        <f t="shared" si="0"/>
        <v>52.326428571428572</v>
      </c>
    </row>
    <row r="52" spans="1:7" ht="63" outlineLevel="1" x14ac:dyDescent="0.2">
      <c r="A52" s="59" t="s">
        <v>132</v>
      </c>
      <c r="B52" s="61" t="s">
        <v>133</v>
      </c>
      <c r="C52" s="59" t="s">
        <v>134</v>
      </c>
      <c r="D52" s="63">
        <v>0</v>
      </c>
      <c r="E52" s="63">
        <v>7000</v>
      </c>
      <c r="F52" s="63">
        <v>3662.85</v>
      </c>
      <c r="G52" s="69">
        <f t="shared" si="0"/>
        <v>52.326428571428572</v>
      </c>
    </row>
    <row r="53" spans="1:7" ht="94.5" x14ac:dyDescent="0.2">
      <c r="A53" s="59" t="s">
        <v>135</v>
      </c>
      <c r="B53" s="61" t="s">
        <v>136</v>
      </c>
      <c r="C53" s="53" t="s">
        <v>137</v>
      </c>
      <c r="D53" s="62">
        <v>75038140</v>
      </c>
      <c r="E53" s="62">
        <v>87499011.640000001</v>
      </c>
      <c r="F53" s="62">
        <v>87499011.640000001</v>
      </c>
      <c r="G53" s="70">
        <f t="shared" si="0"/>
        <v>100</v>
      </c>
    </row>
    <row r="54" spans="1:7" ht="78.75" outlineLevel="1" x14ac:dyDescent="0.2">
      <c r="A54" s="59" t="s">
        <v>138</v>
      </c>
      <c r="B54" s="61" t="s">
        <v>139</v>
      </c>
      <c r="C54" s="59" t="s">
        <v>140</v>
      </c>
      <c r="D54" s="63">
        <v>39714100</v>
      </c>
      <c r="E54" s="63">
        <v>39714100</v>
      </c>
      <c r="F54" s="63">
        <v>39714100</v>
      </c>
      <c r="G54" s="69">
        <f t="shared" si="0"/>
        <v>100</v>
      </c>
    </row>
    <row r="55" spans="1:7" ht="31.5" outlineLevel="1" x14ac:dyDescent="0.2">
      <c r="A55" s="59" t="s">
        <v>141</v>
      </c>
      <c r="B55" s="61" t="s">
        <v>142</v>
      </c>
      <c r="C55" s="59" t="s">
        <v>143</v>
      </c>
      <c r="D55" s="63">
        <v>35324040</v>
      </c>
      <c r="E55" s="63">
        <v>47784911.640000001</v>
      </c>
      <c r="F55" s="63">
        <v>47784911.640000001</v>
      </c>
      <c r="G55" s="69">
        <f t="shared" si="0"/>
        <v>100</v>
      </c>
    </row>
    <row r="56" spans="1:7" ht="15.75" x14ac:dyDescent="0.25">
      <c r="A56" s="67" t="s">
        <v>144</v>
      </c>
      <c r="B56" s="65"/>
      <c r="C56" s="64"/>
      <c r="D56" s="66">
        <v>921607000</v>
      </c>
      <c r="E56" s="66">
        <v>1255670585.2</v>
      </c>
      <c r="F56" s="66">
        <v>1215947606.3299999</v>
      </c>
      <c r="G56" s="70">
        <f t="shared" si="0"/>
        <v>96.836512749586063</v>
      </c>
    </row>
  </sheetData>
  <autoFilter ref="A8:G56"/>
  <mergeCells count="1">
    <mergeCell ref="A4:F4"/>
  </mergeCells>
  <pageMargins left="1.1417322834645669" right="0.55118110236220474" top="0.59055118110236227" bottom="0.39370078740157483" header="0.51181102362204722" footer="0.51181102362204722"/>
  <pageSetup paperSize="9" scale="81"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848"/>
  <sheetViews>
    <sheetView showGridLines="0" workbookViewId="0">
      <selection activeCell="I753" sqref="I753:I811"/>
    </sheetView>
  </sheetViews>
  <sheetFormatPr defaultRowHeight="12.75" customHeight="1" outlineLevelRow="7" x14ac:dyDescent="0.25"/>
  <cols>
    <col min="1" max="1" width="7.42578125" style="54" customWidth="1"/>
    <col min="2" max="2" width="43.28515625" style="54" customWidth="1"/>
    <col min="3" max="3" width="8.7109375" style="54" customWidth="1"/>
    <col min="4" max="4" width="8.5703125" style="54" customWidth="1"/>
    <col min="5" max="5" width="16.28515625" style="54" customWidth="1"/>
    <col min="6" max="6" width="7.140625" style="54" customWidth="1"/>
    <col min="7" max="7" width="15.42578125" style="54" customWidth="1"/>
    <col min="8" max="8" width="16.7109375" style="54" customWidth="1"/>
    <col min="9" max="9" width="17.28515625" style="54" customWidth="1"/>
    <col min="10" max="10" width="9.140625" style="54" customWidth="1"/>
  </cols>
  <sheetData>
    <row r="1" spans="1:10" ht="15.75" x14ac:dyDescent="0.25">
      <c r="A1" s="48"/>
      <c r="B1" s="48"/>
      <c r="C1" s="48"/>
      <c r="D1" s="48"/>
      <c r="E1" s="48"/>
      <c r="F1" s="48"/>
      <c r="G1" s="48"/>
      <c r="H1" s="48"/>
      <c r="I1" s="48"/>
      <c r="J1" s="58" t="s">
        <v>1569</v>
      </c>
    </row>
    <row r="2" spans="1:10" ht="15.75" x14ac:dyDescent="0.25">
      <c r="A2" s="48"/>
      <c r="B2" s="48"/>
      <c r="C2" s="48"/>
      <c r="D2" s="48"/>
      <c r="E2" s="48"/>
      <c r="F2" s="48"/>
      <c r="G2" s="48"/>
      <c r="H2" s="48"/>
      <c r="I2" s="48"/>
      <c r="J2" s="27" t="s">
        <v>1470</v>
      </c>
    </row>
    <row r="3" spans="1:10" ht="15.75" x14ac:dyDescent="0.25">
      <c r="A3" s="48"/>
      <c r="B3" s="48"/>
      <c r="C3" s="48"/>
      <c r="D3" s="48"/>
      <c r="E3" s="48"/>
      <c r="F3" s="48"/>
      <c r="G3" s="48"/>
      <c r="H3" s="48"/>
      <c r="I3" s="48"/>
      <c r="J3" s="58"/>
    </row>
    <row r="4" spans="1:10" ht="15.75" x14ac:dyDescent="0.25">
      <c r="A4" s="71"/>
      <c r="B4" s="72"/>
      <c r="C4" s="50"/>
      <c r="D4" s="50"/>
      <c r="E4" s="50"/>
      <c r="F4" s="50"/>
      <c r="G4" s="50"/>
      <c r="H4" s="50"/>
      <c r="I4" s="50"/>
      <c r="J4" s="50"/>
    </row>
    <row r="5" spans="1:10" ht="15.75" x14ac:dyDescent="0.25">
      <c r="A5" s="225" t="s">
        <v>1562</v>
      </c>
      <c r="B5" s="225"/>
      <c r="C5" s="225"/>
      <c r="D5" s="225"/>
      <c r="E5" s="225"/>
      <c r="F5" s="225"/>
      <c r="G5" s="225"/>
      <c r="H5" s="225"/>
      <c r="I5" s="225"/>
      <c r="J5" s="225"/>
    </row>
    <row r="6" spans="1:10" ht="15.75" x14ac:dyDescent="0.25">
      <c r="A6" s="52" t="s">
        <v>1</v>
      </c>
      <c r="B6" s="52"/>
      <c r="C6" s="52"/>
      <c r="D6" s="52"/>
      <c r="E6" s="52"/>
      <c r="F6" s="52"/>
      <c r="G6" s="52"/>
      <c r="H6" s="52"/>
      <c r="I6" s="48"/>
      <c r="J6" s="48"/>
    </row>
    <row r="7" spans="1:10" ht="83.25" x14ac:dyDescent="0.2">
      <c r="A7" s="73" t="s">
        <v>1560</v>
      </c>
      <c r="B7" s="59" t="s">
        <v>1564</v>
      </c>
      <c r="C7" s="73" t="s">
        <v>1565</v>
      </c>
      <c r="D7" s="73" t="s">
        <v>1561</v>
      </c>
      <c r="E7" s="59" t="s">
        <v>1566</v>
      </c>
      <c r="F7" s="73" t="s">
        <v>1567</v>
      </c>
      <c r="G7" s="12" t="s">
        <v>1475</v>
      </c>
      <c r="H7" s="12" t="s">
        <v>1476</v>
      </c>
      <c r="I7" s="12" t="s">
        <v>1477</v>
      </c>
      <c r="J7" s="74" t="s">
        <v>1534</v>
      </c>
    </row>
    <row r="8" spans="1:10" ht="15.75" x14ac:dyDescent="0.25">
      <c r="A8" s="59" t="s">
        <v>3</v>
      </c>
      <c r="B8" s="59" t="s">
        <v>6</v>
      </c>
      <c r="C8" s="59" t="s">
        <v>9</v>
      </c>
      <c r="D8" s="59" t="s">
        <v>12</v>
      </c>
      <c r="E8" s="59" t="s">
        <v>15</v>
      </c>
      <c r="F8" s="59" t="s">
        <v>18</v>
      </c>
      <c r="G8" s="59" t="s">
        <v>21</v>
      </c>
      <c r="H8" s="59" t="s">
        <v>24</v>
      </c>
      <c r="I8" s="59" t="s">
        <v>27</v>
      </c>
      <c r="J8" s="68">
        <v>10</v>
      </c>
    </row>
    <row r="9" spans="1:10" ht="15.75" x14ac:dyDescent="0.2">
      <c r="A9" s="59" t="s">
        <v>3</v>
      </c>
      <c r="B9" s="61" t="s">
        <v>1442</v>
      </c>
      <c r="C9" s="53" t="s">
        <v>288</v>
      </c>
      <c r="D9" s="53"/>
      <c r="E9" s="53"/>
      <c r="F9" s="53"/>
      <c r="G9" s="62">
        <v>271219620</v>
      </c>
      <c r="H9" s="62">
        <v>358545105.43000001</v>
      </c>
      <c r="I9" s="62">
        <v>346571631.29000002</v>
      </c>
      <c r="J9" s="77">
        <f>I9/H9*100</f>
        <v>96.660538950701806</v>
      </c>
    </row>
    <row r="10" spans="1:10" ht="15.75" outlineLevel="1" x14ac:dyDescent="0.2">
      <c r="A10" s="59" t="s">
        <v>6</v>
      </c>
      <c r="B10" s="61" t="s">
        <v>4</v>
      </c>
      <c r="C10" s="53" t="s">
        <v>288</v>
      </c>
      <c r="D10" s="53" t="s">
        <v>5</v>
      </c>
      <c r="E10" s="53"/>
      <c r="F10" s="53"/>
      <c r="G10" s="62">
        <v>96357260</v>
      </c>
      <c r="H10" s="62">
        <v>117638458.23999999</v>
      </c>
      <c r="I10" s="62">
        <v>113858077.8</v>
      </c>
      <c r="J10" s="77">
        <f t="shared" ref="J10:J73" si="0">I10/H10*100</f>
        <v>96.786441698948948</v>
      </c>
    </row>
    <row r="11" spans="1:10" ht="63" outlineLevel="2" x14ac:dyDescent="0.2">
      <c r="A11" s="59" t="s">
        <v>9</v>
      </c>
      <c r="B11" s="61" t="s">
        <v>7</v>
      </c>
      <c r="C11" s="53" t="s">
        <v>288</v>
      </c>
      <c r="D11" s="53" t="s">
        <v>8</v>
      </c>
      <c r="E11" s="53"/>
      <c r="F11" s="53"/>
      <c r="G11" s="62">
        <v>2190360</v>
      </c>
      <c r="H11" s="62">
        <v>0</v>
      </c>
      <c r="I11" s="62">
        <v>0</v>
      </c>
      <c r="J11" s="70" t="s">
        <v>1568</v>
      </c>
    </row>
    <row r="12" spans="1:10" ht="31.5" outlineLevel="4" x14ac:dyDescent="0.2">
      <c r="A12" s="59" t="s">
        <v>12</v>
      </c>
      <c r="B12" s="61" t="s">
        <v>874</v>
      </c>
      <c r="C12" s="53" t="s">
        <v>288</v>
      </c>
      <c r="D12" s="53" t="s">
        <v>8</v>
      </c>
      <c r="E12" s="53" t="s">
        <v>873</v>
      </c>
      <c r="F12" s="53"/>
      <c r="G12" s="62">
        <v>2190360</v>
      </c>
      <c r="H12" s="62">
        <v>0</v>
      </c>
      <c r="I12" s="62">
        <v>0</v>
      </c>
      <c r="J12" s="70" t="s">
        <v>1568</v>
      </c>
    </row>
    <row r="13" spans="1:10" ht="31.5" outlineLevel="5" x14ac:dyDescent="0.2">
      <c r="A13" s="59" t="s">
        <v>15</v>
      </c>
      <c r="B13" s="61" t="s">
        <v>871</v>
      </c>
      <c r="C13" s="53" t="s">
        <v>288</v>
      </c>
      <c r="D13" s="53" t="s">
        <v>8</v>
      </c>
      <c r="E13" s="53" t="s">
        <v>870</v>
      </c>
      <c r="F13" s="53"/>
      <c r="G13" s="62">
        <v>2190360</v>
      </c>
      <c r="H13" s="62">
        <v>0</v>
      </c>
      <c r="I13" s="62">
        <v>0</v>
      </c>
      <c r="J13" s="70" t="s">
        <v>1568</v>
      </c>
    </row>
    <row r="14" spans="1:10" ht="63" outlineLevel="6" x14ac:dyDescent="0.2">
      <c r="A14" s="59" t="s">
        <v>18</v>
      </c>
      <c r="B14" s="61" t="s">
        <v>1441</v>
      </c>
      <c r="C14" s="53" t="s">
        <v>288</v>
      </c>
      <c r="D14" s="53" t="s">
        <v>8</v>
      </c>
      <c r="E14" s="53" t="s">
        <v>1440</v>
      </c>
      <c r="F14" s="53"/>
      <c r="G14" s="62">
        <v>2190360</v>
      </c>
      <c r="H14" s="62">
        <v>0</v>
      </c>
      <c r="I14" s="62">
        <v>0</v>
      </c>
      <c r="J14" s="70" t="s">
        <v>1568</v>
      </c>
    </row>
    <row r="15" spans="1:10" ht="94.5" outlineLevel="7" x14ac:dyDescent="0.2">
      <c r="A15" s="59" t="s">
        <v>21</v>
      </c>
      <c r="B15" s="61" t="s">
        <v>163</v>
      </c>
      <c r="C15" s="53" t="s">
        <v>288</v>
      </c>
      <c r="D15" s="53" t="s">
        <v>8</v>
      </c>
      <c r="E15" s="53" t="s">
        <v>1440</v>
      </c>
      <c r="F15" s="53" t="s">
        <v>162</v>
      </c>
      <c r="G15" s="62">
        <v>2190360</v>
      </c>
      <c r="H15" s="62">
        <v>0</v>
      </c>
      <c r="I15" s="62">
        <v>0</v>
      </c>
      <c r="J15" s="70" t="s">
        <v>1568</v>
      </c>
    </row>
    <row r="16" spans="1:10" ht="47.25" outlineLevel="7" x14ac:dyDescent="0.2">
      <c r="A16" s="59" t="s">
        <v>24</v>
      </c>
      <c r="B16" s="61" t="s">
        <v>344</v>
      </c>
      <c r="C16" s="59" t="s">
        <v>288</v>
      </c>
      <c r="D16" s="59" t="s">
        <v>8</v>
      </c>
      <c r="E16" s="59" t="s">
        <v>1440</v>
      </c>
      <c r="F16" s="59" t="s">
        <v>342</v>
      </c>
      <c r="G16" s="63">
        <v>2190360</v>
      </c>
      <c r="H16" s="63">
        <v>0</v>
      </c>
      <c r="I16" s="63">
        <v>0</v>
      </c>
      <c r="J16" s="69" t="s">
        <v>1568</v>
      </c>
    </row>
    <row r="17" spans="1:10" ht="78.75" outlineLevel="2" x14ac:dyDescent="0.2">
      <c r="A17" s="59" t="s">
        <v>27</v>
      </c>
      <c r="B17" s="61" t="s">
        <v>13</v>
      </c>
      <c r="C17" s="53" t="s">
        <v>288</v>
      </c>
      <c r="D17" s="53" t="s">
        <v>14</v>
      </c>
      <c r="E17" s="53"/>
      <c r="F17" s="53"/>
      <c r="G17" s="62">
        <v>37558860</v>
      </c>
      <c r="H17" s="62">
        <v>41221068.590000004</v>
      </c>
      <c r="I17" s="62">
        <v>40331474.299999997</v>
      </c>
      <c r="J17" s="77">
        <f t="shared" si="0"/>
        <v>97.841894156485267</v>
      </c>
    </row>
    <row r="18" spans="1:10" ht="31.5" outlineLevel="4" x14ac:dyDescent="0.2">
      <c r="A18" s="59" t="s">
        <v>30</v>
      </c>
      <c r="B18" s="61" t="s">
        <v>389</v>
      </c>
      <c r="C18" s="53" t="s">
        <v>288</v>
      </c>
      <c r="D18" s="53" t="s">
        <v>14</v>
      </c>
      <c r="E18" s="53" t="s">
        <v>388</v>
      </c>
      <c r="F18" s="53"/>
      <c r="G18" s="62">
        <v>94800</v>
      </c>
      <c r="H18" s="62">
        <v>102857.8</v>
      </c>
      <c r="I18" s="62">
        <v>94800</v>
      </c>
      <c r="J18" s="77">
        <f t="shared" si="0"/>
        <v>92.166077827836105</v>
      </c>
    </row>
    <row r="19" spans="1:10" ht="78.75" outlineLevel="5" x14ac:dyDescent="0.2">
      <c r="A19" s="59" t="s">
        <v>33</v>
      </c>
      <c r="B19" s="61" t="s">
        <v>903</v>
      </c>
      <c r="C19" s="53" t="s">
        <v>288</v>
      </c>
      <c r="D19" s="53" t="s">
        <v>14</v>
      </c>
      <c r="E19" s="53" t="s">
        <v>902</v>
      </c>
      <c r="F19" s="53"/>
      <c r="G19" s="62">
        <v>94800</v>
      </c>
      <c r="H19" s="62">
        <v>102857.8</v>
      </c>
      <c r="I19" s="62">
        <v>94800</v>
      </c>
      <c r="J19" s="77">
        <f t="shared" si="0"/>
        <v>92.166077827836105</v>
      </c>
    </row>
    <row r="20" spans="1:10" ht="299.25" outlineLevel="6" x14ac:dyDescent="0.2">
      <c r="A20" s="59" t="s">
        <v>36</v>
      </c>
      <c r="B20" s="75" t="s">
        <v>900</v>
      </c>
      <c r="C20" s="53" t="s">
        <v>288</v>
      </c>
      <c r="D20" s="53" t="s">
        <v>14</v>
      </c>
      <c r="E20" s="53" t="s">
        <v>897</v>
      </c>
      <c r="F20" s="53"/>
      <c r="G20" s="62">
        <v>94800</v>
      </c>
      <c r="H20" s="62">
        <v>102857.8</v>
      </c>
      <c r="I20" s="62">
        <v>94800</v>
      </c>
      <c r="J20" s="77">
        <f t="shared" si="0"/>
        <v>92.166077827836105</v>
      </c>
    </row>
    <row r="21" spans="1:10" ht="94.5" outlineLevel="7" x14ac:dyDescent="0.2">
      <c r="A21" s="59" t="s">
        <v>39</v>
      </c>
      <c r="B21" s="61" t="s">
        <v>163</v>
      </c>
      <c r="C21" s="53" t="s">
        <v>288</v>
      </c>
      <c r="D21" s="53" t="s">
        <v>14</v>
      </c>
      <c r="E21" s="53" t="s">
        <v>897</v>
      </c>
      <c r="F21" s="53" t="s">
        <v>162</v>
      </c>
      <c r="G21" s="62">
        <v>91600</v>
      </c>
      <c r="H21" s="62">
        <v>99657.8</v>
      </c>
      <c r="I21" s="62">
        <v>91600</v>
      </c>
      <c r="J21" s="77">
        <f t="shared" si="0"/>
        <v>91.914531526885</v>
      </c>
    </row>
    <row r="22" spans="1:10" ht="47.25" outlineLevel="7" x14ac:dyDescent="0.2">
      <c r="A22" s="59" t="s">
        <v>42</v>
      </c>
      <c r="B22" s="61" t="s">
        <v>344</v>
      </c>
      <c r="C22" s="59" t="s">
        <v>288</v>
      </c>
      <c r="D22" s="59" t="s">
        <v>14</v>
      </c>
      <c r="E22" s="59" t="s">
        <v>897</v>
      </c>
      <c r="F22" s="59" t="s">
        <v>342</v>
      </c>
      <c r="G22" s="63">
        <v>91600</v>
      </c>
      <c r="H22" s="63">
        <v>99657.8</v>
      </c>
      <c r="I22" s="63">
        <v>91600</v>
      </c>
      <c r="J22" s="76">
        <f t="shared" si="0"/>
        <v>91.914531526885</v>
      </c>
    </row>
    <row r="23" spans="1:10" ht="47.25" outlineLevel="7" x14ac:dyDescent="0.2">
      <c r="A23" s="59" t="s">
        <v>45</v>
      </c>
      <c r="B23" s="61" t="s">
        <v>157</v>
      </c>
      <c r="C23" s="53" t="s">
        <v>288</v>
      </c>
      <c r="D23" s="53" t="s">
        <v>14</v>
      </c>
      <c r="E23" s="53" t="s">
        <v>897</v>
      </c>
      <c r="F23" s="53" t="s">
        <v>156</v>
      </c>
      <c r="G23" s="62">
        <v>3200</v>
      </c>
      <c r="H23" s="62">
        <v>3200</v>
      </c>
      <c r="I23" s="62">
        <v>3200</v>
      </c>
      <c r="J23" s="77">
        <f t="shared" si="0"/>
        <v>100</v>
      </c>
    </row>
    <row r="24" spans="1:10" ht="47.25" outlineLevel="7" x14ac:dyDescent="0.2">
      <c r="A24" s="59" t="s">
        <v>48</v>
      </c>
      <c r="B24" s="61" t="s">
        <v>154</v>
      </c>
      <c r="C24" s="59" t="s">
        <v>288</v>
      </c>
      <c r="D24" s="59" t="s">
        <v>14</v>
      </c>
      <c r="E24" s="59" t="s">
        <v>897</v>
      </c>
      <c r="F24" s="59" t="s">
        <v>153</v>
      </c>
      <c r="G24" s="63">
        <v>3200</v>
      </c>
      <c r="H24" s="63">
        <v>3200</v>
      </c>
      <c r="I24" s="63">
        <v>3200</v>
      </c>
      <c r="J24" s="76">
        <f t="shared" si="0"/>
        <v>100</v>
      </c>
    </row>
    <row r="25" spans="1:10" ht="31.5" outlineLevel="4" x14ac:dyDescent="0.2">
      <c r="A25" s="59" t="s">
        <v>51</v>
      </c>
      <c r="B25" s="61" t="s">
        <v>874</v>
      </c>
      <c r="C25" s="53" t="s">
        <v>288</v>
      </c>
      <c r="D25" s="53" t="s">
        <v>14</v>
      </c>
      <c r="E25" s="53" t="s">
        <v>873</v>
      </c>
      <c r="F25" s="53"/>
      <c r="G25" s="62">
        <v>37464060</v>
      </c>
      <c r="H25" s="62">
        <v>41118210.789999999</v>
      </c>
      <c r="I25" s="62">
        <v>40236674.299999997</v>
      </c>
      <c r="J25" s="77">
        <f t="shared" si="0"/>
        <v>97.856092293260986</v>
      </c>
    </row>
    <row r="26" spans="1:10" ht="31.5" outlineLevel="5" x14ac:dyDescent="0.2">
      <c r="A26" s="59" t="s">
        <v>54</v>
      </c>
      <c r="B26" s="61" t="s">
        <v>871</v>
      </c>
      <c r="C26" s="53" t="s">
        <v>288</v>
      </c>
      <c r="D26" s="53" t="s">
        <v>14</v>
      </c>
      <c r="E26" s="53" t="s">
        <v>870</v>
      </c>
      <c r="F26" s="53"/>
      <c r="G26" s="62">
        <v>37464060</v>
      </c>
      <c r="H26" s="62">
        <v>41118210.789999999</v>
      </c>
      <c r="I26" s="62">
        <v>40236674.299999997</v>
      </c>
      <c r="J26" s="77">
        <f t="shared" si="0"/>
        <v>97.856092293260986</v>
      </c>
    </row>
    <row r="27" spans="1:10" ht="110.25" outlineLevel="6" x14ac:dyDescent="0.2">
      <c r="A27" s="59" t="s">
        <v>57</v>
      </c>
      <c r="B27" s="61" t="s">
        <v>1439</v>
      </c>
      <c r="C27" s="53" t="s">
        <v>288</v>
      </c>
      <c r="D27" s="53" t="s">
        <v>14</v>
      </c>
      <c r="E27" s="53" t="s">
        <v>1438</v>
      </c>
      <c r="F27" s="53"/>
      <c r="G27" s="62">
        <v>0</v>
      </c>
      <c r="H27" s="62">
        <v>1423200</v>
      </c>
      <c r="I27" s="62">
        <v>1423200</v>
      </c>
      <c r="J27" s="77">
        <f t="shared" si="0"/>
        <v>100</v>
      </c>
    </row>
    <row r="28" spans="1:10" ht="94.5" outlineLevel="7" x14ac:dyDescent="0.2">
      <c r="A28" s="59" t="s">
        <v>60</v>
      </c>
      <c r="B28" s="61" t="s">
        <v>163</v>
      </c>
      <c r="C28" s="53" t="s">
        <v>288</v>
      </c>
      <c r="D28" s="53" t="s">
        <v>14</v>
      </c>
      <c r="E28" s="53" t="s">
        <v>1438</v>
      </c>
      <c r="F28" s="53" t="s">
        <v>162</v>
      </c>
      <c r="G28" s="62">
        <v>0</v>
      </c>
      <c r="H28" s="62">
        <v>1423200</v>
      </c>
      <c r="I28" s="62">
        <v>1423200</v>
      </c>
      <c r="J28" s="77">
        <f t="shared" si="0"/>
        <v>100</v>
      </c>
    </row>
    <row r="29" spans="1:10" ht="47.25" outlineLevel="7" x14ac:dyDescent="0.2">
      <c r="A29" s="59" t="s">
        <v>63</v>
      </c>
      <c r="B29" s="61" t="s">
        <v>344</v>
      </c>
      <c r="C29" s="59" t="s">
        <v>288</v>
      </c>
      <c r="D29" s="59" t="s">
        <v>14</v>
      </c>
      <c r="E29" s="59" t="s">
        <v>1438</v>
      </c>
      <c r="F29" s="59" t="s">
        <v>342</v>
      </c>
      <c r="G29" s="63">
        <v>0</v>
      </c>
      <c r="H29" s="63">
        <v>1423200</v>
      </c>
      <c r="I29" s="63">
        <v>1423200</v>
      </c>
      <c r="J29" s="76">
        <f t="shared" si="0"/>
        <v>100</v>
      </c>
    </row>
    <row r="30" spans="1:10" ht="126" outlineLevel="6" x14ac:dyDescent="0.2">
      <c r="A30" s="59" t="s">
        <v>66</v>
      </c>
      <c r="B30" s="61" t="s">
        <v>1437</v>
      </c>
      <c r="C30" s="53" t="s">
        <v>288</v>
      </c>
      <c r="D30" s="53" t="s">
        <v>14</v>
      </c>
      <c r="E30" s="53" t="s">
        <v>1436</v>
      </c>
      <c r="F30" s="53"/>
      <c r="G30" s="62">
        <v>62200</v>
      </c>
      <c r="H30" s="62">
        <v>112400</v>
      </c>
      <c r="I30" s="62">
        <v>112400</v>
      </c>
      <c r="J30" s="77">
        <f t="shared" si="0"/>
        <v>100</v>
      </c>
    </row>
    <row r="31" spans="1:10" ht="94.5" outlineLevel="7" x14ac:dyDescent="0.2">
      <c r="A31" s="59" t="s">
        <v>69</v>
      </c>
      <c r="B31" s="61" t="s">
        <v>163</v>
      </c>
      <c r="C31" s="53" t="s">
        <v>288</v>
      </c>
      <c r="D31" s="53" t="s">
        <v>14</v>
      </c>
      <c r="E31" s="53" t="s">
        <v>1436</v>
      </c>
      <c r="F31" s="53" t="s">
        <v>162</v>
      </c>
      <c r="G31" s="62">
        <v>59630</v>
      </c>
      <c r="H31" s="62">
        <v>109830</v>
      </c>
      <c r="I31" s="62">
        <v>109830</v>
      </c>
      <c r="J31" s="77">
        <f t="shared" si="0"/>
        <v>100</v>
      </c>
    </row>
    <row r="32" spans="1:10" ht="47.25" outlineLevel="7" x14ac:dyDescent="0.2">
      <c r="A32" s="59" t="s">
        <v>72</v>
      </c>
      <c r="B32" s="61" t="s">
        <v>344</v>
      </c>
      <c r="C32" s="59" t="s">
        <v>288</v>
      </c>
      <c r="D32" s="59" t="s">
        <v>14</v>
      </c>
      <c r="E32" s="59" t="s">
        <v>1436</v>
      </c>
      <c r="F32" s="59" t="s">
        <v>342</v>
      </c>
      <c r="G32" s="63">
        <v>59630</v>
      </c>
      <c r="H32" s="63">
        <v>109830</v>
      </c>
      <c r="I32" s="63">
        <v>109830</v>
      </c>
      <c r="J32" s="76">
        <f t="shared" si="0"/>
        <v>100</v>
      </c>
    </row>
    <row r="33" spans="1:10" ht="47.25" outlineLevel="7" x14ac:dyDescent="0.2">
      <c r="A33" s="59" t="s">
        <v>75</v>
      </c>
      <c r="B33" s="61" t="s">
        <v>157</v>
      </c>
      <c r="C33" s="53" t="s">
        <v>288</v>
      </c>
      <c r="D33" s="53" t="s">
        <v>14</v>
      </c>
      <c r="E33" s="53" t="s">
        <v>1436</v>
      </c>
      <c r="F33" s="53" t="s">
        <v>156</v>
      </c>
      <c r="G33" s="62">
        <v>2570</v>
      </c>
      <c r="H33" s="62">
        <v>2570</v>
      </c>
      <c r="I33" s="62">
        <v>2570</v>
      </c>
      <c r="J33" s="77">
        <f t="shared" si="0"/>
        <v>100</v>
      </c>
    </row>
    <row r="34" spans="1:10" ht="47.25" outlineLevel="7" x14ac:dyDescent="0.2">
      <c r="A34" s="59" t="s">
        <v>78</v>
      </c>
      <c r="B34" s="61" t="s">
        <v>154</v>
      </c>
      <c r="C34" s="59" t="s">
        <v>288</v>
      </c>
      <c r="D34" s="59" t="s">
        <v>14</v>
      </c>
      <c r="E34" s="59" t="s">
        <v>1436</v>
      </c>
      <c r="F34" s="59" t="s">
        <v>153</v>
      </c>
      <c r="G34" s="63">
        <v>2570</v>
      </c>
      <c r="H34" s="63">
        <v>2570</v>
      </c>
      <c r="I34" s="63">
        <v>2570</v>
      </c>
      <c r="J34" s="76">
        <f t="shared" si="0"/>
        <v>100</v>
      </c>
    </row>
    <row r="35" spans="1:10" ht="110.25" outlineLevel="6" x14ac:dyDescent="0.2">
      <c r="A35" s="59" t="s">
        <v>81</v>
      </c>
      <c r="B35" s="61" t="s">
        <v>1435</v>
      </c>
      <c r="C35" s="53" t="s">
        <v>288</v>
      </c>
      <c r="D35" s="53" t="s">
        <v>14</v>
      </c>
      <c r="E35" s="53" t="s">
        <v>1434</v>
      </c>
      <c r="F35" s="53"/>
      <c r="G35" s="62">
        <v>919700</v>
      </c>
      <c r="H35" s="62">
        <v>994700</v>
      </c>
      <c r="I35" s="62">
        <v>993168.35</v>
      </c>
      <c r="J35" s="77">
        <f t="shared" si="0"/>
        <v>99.846018900170904</v>
      </c>
    </row>
    <row r="36" spans="1:10" ht="94.5" outlineLevel="7" x14ac:dyDescent="0.2">
      <c r="A36" s="59" t="s">
        <v>84</v>
      </c>
      <c r="B36" s="61" t="s">
        <v>163</v>
      </c>
      <c r="C36" s="53" t="s">
        <v>288</v>
      </c>
      <c r="D36" s="53" t="s">
        <v>14</v>
      </c>
      <c r="E36" s="53" t="s">
        <v>1434</v>
      </c>
      <c r="F36" s="53" t="s">
        <v>162</v>
      </c>
      <c r="G36" s="62">
        <v>851860</v>
      </c>
      <c r="H36" s="62">
        <v>926860</v>
      </c>
      <c r="I36" s="62">
        <v>925329.22</v>
      </c>
      <c r="J36" s="77">
        <f t="shared" si="0"/>
        <v>99.834842371016123</v>
      </c>
    </row>
    <row r="37" spans="1:10" ht="47.25" outlineLevel="7" x14ac:dyDescent="0.2">
      <c r="A37" s="59" t="s">
        <v>87</v>
      </c>
      <c r="B37" s="61" t="s">
        <v>344</v>
      </c>
      <c r="C37" s="59" t="s">
        <v>288</v>
      </c>
      <c r="D37" s="59" t="s">
        <v>14</v>
      </c>
      <c r="E37" s="59" t="s">
        <v>1434</v>
      </c>
      <c r="F37" s="59" t="s">
        <v>342</v>
      </c>
      <c r="G37" s="63">
        <v>851860</v>
      </c>
      <c r="H37" s="63">
        <v>926860</v>
      </c>
      <c r="I37" s="63">
        <v>925329.22</v>
      </c>
      <c r="J37" s="76">
        <f t="shared" si="0"/>
        <v>99.834842371016123</v>
      </c>
    </row>
    <row r="38" spans="1:10" ht="47.25" outlineLevel="7" x14ac:dyDescent="0.2">
      <c r="A38" s="59" t="s">
        <v>90</v>
      </c>
      <c r="B38" s="61" t="s">
        <v>157</v>
      </c>
      <c r="C38" s="53" t="s">
        <v>288</v>
      </c>
      <c r="D38" s="53" t="s">
        <v>14</v>
      </c>
      <c r="E38" s="53" t="s">
        <v>1434</v>
      </c>
      <c r="F38" s="53" t="s">
        <v>156</v>
      </c>
      <c r="G38" s="62">
        <v>67840</v>
      </c>
      <c r="H38" s="62">
        <v>67840</v>
      </c>
      <c r="I38" s="62">
        <v>67839.13</v>
      </c>
      <c r="J38" s="77">
        <f t="shared" si="0"/>
        <v>99.998717570754721</v>
      </c>
    </row>
    <row r="39" spans="1:10" ht="47.25" outlineLevel="7" x14ac:dyDescent="0.2">
      <c r="A39" s="59" t="s">
        <v>93</v>
      </c>
      <c r="B39" s="61" t="s">
        <v>154</v>
      </c>
      <c r="C39" s="59" t="s">
        <v>288</v>
      </c>
      <c r="D39" s="59" t="s">
        <v>14</v>
      </c>
      <c r="E39" s="59" t="s">
        <v>1434</v>
      </c>
      <c r="F39" s="59" t="s">
        <v>153</v>
      </c>
      <c r="G39" s="63">
        <v>67840</v>
      </c>
      <c r="H39" s="63">
        <v>67840</v>
      </c>
      <c r="I39" s="63">
        <v>67839.13</v>
      </c>
      <c r="J39" s="76">
        <f t="shared" si="0"/>
        <v>99.998717570754721</v>
      </c>
    </row>
    <row r="40" spans="1:10" ht="78.75" outlineLevel="6" x14ac:dyDescent="0.2">
      <c r="A40" s="59" t="s">
        <v>96</v>
      </c>
      <c r="B40" s="61" t="s">
        <v>1433</v>
      </c>
      <c r="C40" s="53" t="s">
        <v>288</v>
      </c>
      <c r="D40" s="53" t="s">
        <v>14</v>
      </c>
      <c r="E40" s="53" t="s">
        <v>1432</v>
      </c>
      <c r="F40" s="53"/>
      <c r="G40" s="62">
        <v>0</v>
      </c>
      <c r="H40" s="62">
        <v>175750</v>
      </c>
      <c r="I40" s="62">
        <v>175750</v>
      </c>
      <c r="J40" s="77">
        <f t="shared" si="0"/>
        <v>100</v>
      </c>
    </row>
    <row r="41" spans="1:10" ht="47.25" outlineLevel="7" x14ac:dyDescent="0.2">
      <c r="A41" s="59" t="s">
        <v>99</v>
      </c>
      <c r="B41" s="61" t="s">
        <v>157</v>
      </c>
      <c r="C41" s="53" t="s">
        <v>288</v>
      </c>
      <c r="D41" s="53" t="s">
        <v>14</v>
      </c>
      <c r="E41" s="53" t="s">
        <v>1432</v>
      </c>
      <c r="F41" s="53" t="s">
        <v>156</v>
      </c>
      <c r="G41" s="62">
        <v>0</v>
      </c>
      <c r="H41" s="62">
        <v>175750</v>
      </c>
      <c r="I41" s="62">
        <v>175750</v>
      </c>
      <c r="J41" s="77">
        <f t="shared" si="0"/>
        <v>100</v>
      </c>
    </row>
    <row r="42" spans="1:10" ht="47.25" outlineLevel="7" x14ac:dyDescent="0.2">
      <c r="A42" s="59" t="s">
        <v>102</v>
      </c>
      <c r="B42" s="61" t="s">
        <v>154</v>
      </c>
      <c r="C42" s="59" t="s">
        <v>288</v>
      </c>
      <c r="D42" s="59" t="s">
        <v>14</v>
      </c>
      <c r="E42" s="59" t="s">
        <v>1432</v>
      </c>
      <c r="F42" s="59" t="s">
        <v>153</v>
      </c>
      <c r="G42" s="63">
        <v>0</v>
      </c>
      <c r="H42" s="63">
        <v>175750</v>
      </c>
      <c r="I42" s="63">
        <v>175750</v>
      </c>
      <c r="J42" s="76">
        <f t="shared" si="0"/>
        <v>100</v>
      </c>
    </row>
    <row r="43" spans="1:10" ht="78.75" outlineLevel="6" x14ac:dyDescent="0.2">
      <c r="A43" s="59" t="s">
        <v>105</v>
      </c>
      <c r="B43" s="61" t="s">
        <v>1431</v>
      </c>
      <c r="C43" s="53" t="s">
        <v>288</v>
      </c>
      <c r="D43" s="53" t="s">
        <v>14</v>
      </c>
      <c r="E43" s="53" t="s">
        <v>1430</v>
      </c>
      <c r="F43" s="53"/>
      <c r="G43" s="62">
        <v>31463760</v>
      </c>
      <c r="H43" s="62">
        <v>32958352.25</v>
      </c>
      <c r="I43" s="62">
        <v>32078347.41</v>
      </c>
      <c r="J43" s="77">
        <f t="shared" si="0"/>
        <v>97.32994892061086</v>
      </c>
    </row>
    <row r="44" spans="1:10" ht="94.5" outlineLevel="7" x14ac:dyDescent="0.2">
      <c r="A44" s="59" t="s">
        <v>108</v>
      </c>
      <c r="B44" s="61" t="s">
        <v>163</v>
      </c>
      <c r="C44" s="53" t="s">
        <v>288</v>
      </c>
      <c r="D44" s="53" t="s">
        <v>14</v>
      </c>
      <c r="E44" s="53" t="s">
        <v>1430</v>
      </c>
      <c r="F44" s="53" t="s">
        <v>162</v>
      </c>
      <c r="G44" s="62">
        <v>22411630</v>
      </c>
      <c r="H44" s="62">
        <v>24744630</v>
      </c>
      <c r="I44" s="62">
        <v>24606180.620000001</v>
      </c>
      <c r="J44" s="77">
        <f t="shared" si="0"/>
        <v>99.440487168327024</v>
      </c>
    </row>
    <row r="45" spans="1:10" ht="47.25" outlineLevel="7" x14ac:dyDescent="0.2">
      <c r="A45" s="59" t="s">
        <v>111</v>
      </c>
      <c r="B45" s="61" t="s">
        <v>344</v>
      </c>
      <c r="C45" s="59" t="s">
        <v>288</v>
      </c>
      <c r="D45" s="59" t="s">
        <v>14</v>
      </c>
      <c r="E45" s="59" t="s">
        <v>1430</v>
      </c>
      <c r="F45" s="59" t="s">
        <v>342</v>
      </c>
      <c r="G45" s="63">
        <v>22411630</v>
      </c>
      <c r="H45" s="63">
        <v>24744630</v>
      </c>
      <c r="I45" s="63">
        <v>24606180.620000001</v>
      </c>
      <c r="J45" s="76">
        <f t="shared" si="0"/>
        <v>99.440487168327024</v>
      </c>
    </row>
    <row r="46" spans="1:10" ht="47.25" outlineLevel="7" x14ac:dyDescent="0.2">
      <c r="A46" s="59" t="s">
        <v>114</v>
      </c>
      <c r="B46" s="61" t="s">
        <v>157</v>
      </c>
      <c r="C46" s="53" t="s">
        <v>288</v>
      </c>
      <c r="D46" s="53" t="s">
        <v>14</v>
      </c>
      <c r="E46" s="53" t="s">
        <v>1430</v>
      </c>
      <c r="F46" s="53" t="s">
        <v>156</v>
      </c>
      <c r="G46" s="62">
        <v>9052130</v>
      </c>
      <c r="H46" s="62">
        <v>5813722.25</v>
      </c>
      <c r="I46" s="62">
        <v>5072166.79</v>
      </c>
      <c r="J46" s="77">
        <f t="shared" si="0"/>
        <v>87.24473877299522</v>
      </c>
    </row>
    <row r="47" spans="1:10" ht="47.25" outlineLevel="7" x14ac:dyDescent="0.2">
      <c r="A47" s="59" t="s">
        <v>117</v>
      </c>
      <c r="B47" s="61" t="s">
        <v>154</v>
      </c>
      <c r="C47" s="59" t="s">
        <v>288</v>
      </c>
      <c r="D47" s="59" t="s">
        <v>14</v>
      </c>
      <c r="E47" s="59" t="s">
        <v>1430</v>
      </c>
      <c r="F47" s="59" t="s">
        <v>153</v>
      </c>
      <c r="G47" s="63">
        <v>9052130</v>
      </c>
      <c r="H47" s="63">
        <v>5813722.25</v>
      </c>
      <c r="I47" s="63">
        <v>5072166.79</v>
      </c>
      <c r="J47" s="76">
        <f t="shared" si="0"/>
        <v>87.24473877299522</v>
      </c>
    </row>
    <row r="48" spans="1:10" ht="15.75" outlineLevel="7" x14ac:dyDescent="0.2">
      <c r="A48" s="59" t="s">
        <v>120</v>
      </c>
      <c r="B48" s="61" t="s">
        <v>151</v>
      </c>
      <c r="C48" s="53" t="s">
        <v>288</v>
      </c>
      <c r="D48" s="53" t="s">
        <v>14</v>
      </c>
      <c r="E48" s="53" t="s">
        <v>1430</v>
      </c>
      <c r="F48" s="53" t="s">
        <v>150</v>
      </c>
      <c r="G48" s="62">
        <v>0</v>
      </c>
      <c r="H48" s="62">
        <v>2400000</v>
      </c>
      <c r="I48" s="62">
        <v>2400000</v>
      </c>
      <c r="J48" s="77">
        <f t="shared" si="0"/>
        <v>100</v>
      </c>
    </row>
    <row r="49" spans="1:10" ht="15.75" outlineLevel="7" x14ac:dyDescent="0.2">
      <c r="A49" s="59" t="s">
        <v>123</v>
      </c>
      <c r="B49" s="61" t="s">
        <v>148</v>
      </c>
      <c r="C49" s="59" t="s">
        <v>288</v>
      </c>
      <c r="D49" s="59" t="s">
        <v>14</v>
      </c>
      <c r="E49" s="59" t="s">
        <v>1430</v>
      </c>
      <c r="F49" s="59" t="s">
        <v>145</v>
      </c>
      <c r="G49" s="63">
        <v>0</v>
      </c>
      <c r="H49" s="63">
        <v>2400000</v>
      </c>
      <c r="I49" s="63">
        <v>2400000</v>
      </c>
      <c r="J49" s="76">
        <f t="shared" si="0"/>
        <v>100</v>
      </c>
    </row>
    <row r="50" spans="1:10" ht="346.5" outlineLevel="6" x14ac:dyDescent="0.2">
      <c r="A50" s="59" t="s">
        <v>126</v>
      </c>
      <c r="B50" s="75" t="s">
        <v>1309</v>
      </c>
      <c r="C50" s="53" t="s">
        <v>288</v>
      </c>
      <c r="D50" s="53" t="s">
        <v>14</v>
      </c>
      <c r="E50" s="53" t="s">
        <v>1305</v>
      </c>
      <c r="F50" s="53"/>
      <c r="G50" s="62">
        <v>0</v>
      </c>
      <c r="H50" s="62">
        <v>321150</v>
      </c>
      <c r="I50" s="62">
        <v>321150</v>
      </c>
      <c r="J50" s="77">
        <f t="shared" si="0"/>
        <v>100</v>
      </c>
    </row>
    <row r="51" spans="1:10" ht="15.75" outlineLevel="7" x14ac:dyDescent="0.2">
      <c r="A51" s="59" t="s">
        <v>129</v>
      </c>
      <c r="B51" s="61" t="s">
        <v>151</v>
      </c>
      <c r="C51" s="53" t="s">
        <v>288</v>
      </c>
      <c r="D51" s="53" t="s">
        <v>14</v>
      </c>
      <c r="E51" s="53" t="s">
        <v>1305</v>
      </c>
      <c r="F51" s="53" t="s">
        <v>150</v>
      </c>
      <c r="G51" s="62">
        <v>0</v>
      </c>
      <c r="H51" s="62">
        <v>321150</v>
      </c>
      <c r="I51" s="62">
        <v>321150</v>
      </c>
      <c r="J51" s="77">
        <f t="shared" si="0"/>
        <v>100</v>
      </c>
    </row>
    <row r="52" spans="1:10" ht="15.75" outlineLevel="7" x14ac:dyDescent="0.2">
      <c r="A52" s="59" t="s">
        <v>132</v>
      </c>
      <c r="B52" s="61" t="s">
        <v>584</v>
      </c>
      <c r="C52" s="59" t="s">
        <v>288</v>
      </c>
      <c r="D52" s="59" t="s">
        <v>14</v>
      </c>
      <c r="E52" s="59" t="s">
        <v>1305</v>
      </c>
      <c r="F52" s="59" t="s">
        <v>258</v>
      </c>
      <c r="G52" s="63">
        <v>0</v>
      </c>
      <c r="H52" s="63">
        <v>321150</v>
      </c>
      <c r="I52" s="63">
        <v>321150</v>
      </c>
      <c r="J52" s="76">
        <f t="shared" si="0"/>
        <v>100</v>
      </c>
    </row>
    <row r="53" spans="1:10" ht="110.25" outlineLevel="6" x14ac:dyDescent="0.2">
      <c r="A53" s="59" t="s">
        <v>135</v>
      </c>
      <c r="B53" s="61" t="s">
        <v>1429</v>
      </c>
      <c r="C53" s="53" t="s">
        <v>288</v>
      </c>
      <c r="D53" s="53" t="s">
        <v>14</v>
      </c>
      <c r="E53" s="53" t="s">
        <v>1426</v>
      </c>
      <c r="F53" s="53"/>
      <c r="G53" s="62">
        <v>5018400</v>
      </c>
      <c r="H53" s="62">
        <v>5132658.54</v>
      </c>
      <c r="I53" s="62">
        <v>5132658.54</v>
      </c>
      <c r="J53" s="77">
        <f t="shared" si="0"/>
        <v>100</v>
      </c>
    </row>
    <row r="54" spans="1:10" ht="94.5" outlineLevel="7" x14ac:dyDescent="0.2">
      <c r="A54" s="59" t="s">
        <v>138</v>
      </c>
      <c r="B54" s="61" t="s">
        <v>163</v>
      </c>
      <c r="C54" s="53" t="s">
        <v>288</v>
      </c>
      <c r="D54" s="53" t="s">
        <v>14</v>
      </c>
      <c r="E54" s="53" t="s">
        <v>1426</v>
      </c>
      <c r="F54" s="53" t="s">
        <v>162</v>
      </c>
      <c r="G54" s="62">
        <v>5018400</v>
      </c>
      <c r="H54" s="62">
        <v>5132658.54</v>
      </c>
      <c r="I54" s="62">
        <v>5132658.54</v>
      </c>
      <c r="J54" s="77">
        <f t="shared" si="0"/>
        <v>100</v>
      </c>
    </row>
    <row r="55" spans="1:10" ht="47.25" outlineLevel="7" x14ac:dyDescent="0.2">
      <c r="A55" s="59" t="s">
        <v>141</v>
      </c>
      <c r="B55" s="61" t="s">
        <v>344</v>
      </c>
      <c r="C55" s="59" t="s">
        <v>288</v>
      </c>
      <c r="D55" s="59" t="s">
        <v>14</v>
      </c>
      <c r="E55" s="59" t="s">
        <v>1426</v>
      </c>
      <c r="F55" s="59" t="s">
        <v>342</v>
      </c>
      <c r="G55" s="63">
        <v>5018400</v>
      </c>
      <c r="H55" s="63">
        <v>5132658.54</v>
      </c>
      <c r="I55" s="63">
        <v>5132658.54</v>
      </c>
      <c r="J55" s="76">
        <f t="shared" si="0"/>
        <v>100</v>
      </c>
    </row>
    <row r="56" spans="1:10" ht="15.75" outlineLevel="2" x14ac:dyDescent="0.2">
      <c r="A56" s="59" t="s">
        <v>1428</v>
      </c>
      <c r="B56" s="61" t="s">
        <v>16</v>
      </c>
      <c r="C56" s="53" t="s">
        <v>288</v>
      </c>
      <c r="D56" s="53" t="s">
        <v>17</v>
      </c>
      <c r="E56" s="53"/>
      <c r="F56" s="53"/>
      <c r="G56" s="62">
        <v>1000</v>
      </c>
      <c r="H56" s="62">
        <v>10500</v>
      </c>
      <c r="I56" s="62">
        <v>10500</v>
      </c>
      <c r="J56" s="77">
        <f t="shared" si="0"/>
        <v>100</v>
      </c>
    </row>
    <row r="57" spans="1:10" ht="31.5" outlineLevel="4" x14ac:dyDescent="0.2">
      <c r="A57" s="59" t="s">
        <v>1427</v>
      </c>
      <c r="B57" s="61" t="s">
        <v>874</v>
      </c>
      <c r="C57" s="53" t="s">
        <v>288</v>
      </c>
      <c r="D57" s="53" t="s">
        <v>17</v>
      </c>
      <c r="E57" s="53" t="s">
        <v>873</v>
      </c>
      <c r="F57" s="53"/>
      <c r="G57" s="62">
        <v>1000</v>
      </c>
      <c r="H57" s="62">
        <v>10500</v>
      </c>
      <c r="I57" s="62">
        <v>10500</v>
      </c>
      <c r="J57" s="77">
        <f t="shared" si="0"/>
        <v>100</v>
      </c>
    </row>
    <row r="58" spans="1:10" ht="31.5" outlineLevel="5" x14ac:dyDescent="0.2">
      <c r="A58" s="59" t="s">
        <v>1425</v>
      </c>
      <c r="B58" s="61" t="s">
        <v>871</v>
      </c>
      <c r="C58" s="53" t="s">
        <v>288</v>
      </c>
      <c r="D58" s="53" t="s">
        <v>17</v>
      </c>
      <c r="E58" s="53" t="s">
        <v>870</v>
      </c>
      <c r="F58" s="53"/>
      <c r="G58" s="62">
        <v>1000</v>
      </c>
      <c r="H58" s="62">
        <v>10500</v>
      </c>
      <c r="I58" s="62">
        <v>10500</v>
      </c>
      <c r="J58" s="77">
        <f t="shared" si="0"/>
        <v>100</v>
      </c>
    </row>
    <row r="59" spans="1:10" ht="110.25" outlineLevel="6" x14ac:dyDescent="0.2">
      <c r="A59" s="59" t="s">
        <v>1424</v>
      </c>
      <c r="B59" s="61" t="s">
        <v>1420</v>
      </c>
      <c r="C59" s="53" t="s">
        <v>288</v>
      </c>
      <c r="D59" s="53" t="s">
        <v>17</v>
      </c>
      <c r="E59" s="53" t="s">
        <v>1417</v>
      </c>
      <c r="F59" s="53"/>
      <c r="G59" s="62">
        <v>1000</v>
      </c>
      <c r="H59" s="62">
        <v>10500</v>
      </c>
      <c r="I59" s="62">
        <v>10500</v>
      </c>
      <c r="J59" s="77">
        <f t="shared" si="0"/>
        <v>100</v>
      </c>
    </row>
    <row r="60" spans="1:10" ht="47.25" outlineLevel="7" x14ac:dyDescent="0.2">
      <c r="A60" s="59" t="s">
        <v>1423</v>
      </c>
      <c r="B60" s="61" t="s">
        <v>157</v>
      </c>
      <c r="C60" s="53" t="s">
        <v>288</v>
      </c>
      <c r="D60" s="53" t="s">
        <v>17</v>
      </c>
      <c r="E60" s="53" t="s">
        <v>1417</v>
      </c>
      <c r="F60" s="53" t="s">
        <v>156</v>
      </c>
      <c r="G60" s="62">
        <v>1000</v>
      </c>
      <c r="H60" s="62">
        <v>10500</v>
      </c>
      <c r="I60" s="62">
        <v>10500</v>
      </c>
      <c r="J60" s="77">
        <f t="shared" si="0"/>
        <v>100</v>
      </c>
    </row>
    <row r="61" spans="1:10" ht="47.25" outlineLevel="7" x14ac:dyDescent="0.2">
      <c r="A61" s="59" t="s">
        <v>1422</v>
      </c>
      <c r="B61" s="61" t="s">
        <v>154</v>
      </c>
      <c r="C61" s="59" t="s">
        <v>288</v>
      </c>
      <c r="D61" s="59" t="s">
        <v>17</v>
      </c>
      <c r="E61" s="59" t="s">
        <v>1417</v>
      </c>
      <c r="F61" s="59" t="s">
        <v>153</v>
      </c>
      <c r="G61" s="63">
        <v>1000</v>
      </c>
      <c r="H61" s="63">
        <v>10500</v>
      </c>
      <c r="I61" s="63">
        <v>10500</v>
      </c>
      <c r="J61" s="76">
        <f t="shared" si="0"/>
        <v>100</v>
      </c>
    </row>
    <row r="62" spans="1:10" ht="15.75" outlineLevel="2" x14ac:dyDescent="0.2">
      <c r="A62" s="59" t="s">
        <v>1421</v>
      </c>
      <c r="B62" s="61" t="s">
        <v>22</v>
      </c>
      <c r="C62" s="53" t="s">
        <v>288</v>
      </c>
      <c r="D62" s="53" t="s">
        <v>23</v>
      </c>
      <c r="E62" s="53"/>
      <c r="F62" s="53"/>
      <c r="G62" s="62">
        <v>1000000</v>
      </c>
      <c r="H62" s="62">
        <v>965000</v>
      </c>
      <c r="I62" s="62">
        <v>0</v>
      </c>
      <c r="J62" s="77">
        <f t="shared" si="0"/>
        <v>0</v>
      </c>
    </row>
    <row r="63" spans="1:10" ht="31.5" outlineLevel="4" x14ac:dyDescent="0.2">
      <c r="A63" s="59" t="s">
        <v>1419</v>
      </c>
      <c r="B63" s="61" t="s">
        <v>874</v>
      </c>
      <c r="C63" s="53" t="s">
        <v>288</v>
      </c>
      <c r="D63" s="53" t="s">
        <v>23</v>
      </c>
      <c r="E63" s="53" t="s">
        <v>873</v>
      </c>
      <c r="F63" s="53"/>
      <c r="G63" s="62">
        <v>1000000</v>
      </c>
      <c r="H63" s="62">
        <v>965000</v>
      </c>
      <c r="I63" s="62">
        <v>0</v>
      </c>
      <c r="J63" s="77">
        <f t="shared" si="0"/>
        <v>0</v>
      </c>
    </row>
    <row r="64" spans="1:10" ht="31.5" outlineLevel="5" x14ac:dyDescent="0.2">
      <c r="A64" s="59" t="s">
        <v>1418</v>
      </c>
      <c r="B64" s="61" t="s">
        <v>871</v>
      </c>
      <c r="C64" s="53" t="s">
        <v>288</v>
      </c>
      <c r="D64" s="53" t="s">
        <v>23</v>
      </c>
      <c r="E64" s="53" t="s">
        <v>870</v>
      </c>
      <c r="F64" s="53"/>
      <c r="G64" s="62">
        <v>1000000</v>
      </c>
      <c r="H64" s="62">
        <v>965000</v>
      </c>
      <c r="I64" s="62">
        <v>0</v>
      </c>
      <c r="J64" s="77">
        <f t="shared" si="0"/>
        <v>0</v>
      </c>
    </row>
    <row r="65" spans="1:10" ht="63" outlineLevel="6" x14ac:dyDescent="0.2">
      <c r="A65" s="59" t="s">
        <v>1416</v>
      </c>
      <c r="B65" s="61" t="s">
        <v>1411</v>
      </c>
      <c r="C65" s="53" t="s">
        <v>288</v>
      </c>
      <c r="D65" s="53" t="s">
        <v>23</v>
      </c>
      <c r="E65" s="53" t="s">
        <v>1407</v>
      </c>
      <c r="F65" s="53"/>
      <c r="G65" s="62">
        <v>1000000</v>
      </c>
      <c r="H65" s="62">
        <v>965000</v>
      </c>
      <c r="I65" s="62">
        <v>0</v>
      </c>
      <c r="J65" s="77">
        <f t="shared" si="0"/>
        <v>0</v>
      </c>
    </row>
    <row r="66" spans="1:10" ht="15.75" outlineLevel="7" x14ac:dyDescent="0.2">
      <c r="A66" s="59" t="s">
        <v>1415</v>
      </c>
      <c r="B66" s="61" t="s">
        <v>151</v>
      </c>
      <c r="C66" s="53" t="s">
        <v>288</v>
      </c>
      <c r="D66" s="53" t="s">
        <v>23</v>
      </c>
      <c r="E66" s="53" t="s">
        <v>1407</v>
      </c>
      <c r="F66" s="53" t="s">
        <v>150</v>
      </c>
      <c r="G66" s="62">
        <v>1000000</v>
      </c>
      <c r="H66" s="62">
        <v>965000</v>
      </c>
      <c r="I66" s="62">
        <v>0</v>
      </c>
      <c r="J66" s="77">
        <f t="shared" si="0"/>
        <v>0</v>
      </c>
    </row>
    <row r="67" spans="1:10" ht="15.75" outlineLevel="7" x14ac:dyDescent="0.2">
      <c r="A67" s="59" t="s">
        <v>1414</v>
      </c>
      <c r="B67" s="61" t="s">
        <v>1408</v>
      </c>
      <c r="C67" s="59" t="s">
        <v>288</v>
      </c>
      <c r="D67" s="59" t="s">
        <v>23</v>
      </c>
      <c r="E67" s="59" t="s">
        <v>1407</v>
      </c>
      <c r="F67" s="59" t="s">
        <v>177</v>
      </c>
      <c r="G67" s="63">
        <v>1000000</v>
      </c>
      <c r="H67" s="63">
        <v>965000</v>
      </c>
      <c r="I67" s="63">
        <v>0</v>
      </c>
      <c r="J67" s="76">
        <f t="shared" si="0"/>
        <v>0</v>
      </c>
    </row>
    <row r="68" spans="1:10" ht="15.75" outlineLevel="2" x14ac:dyDescent="0.2">
      <c r="A68" s="59" t="s">
        <v>1413</v>
      </c>
      <c r="B68" s="61" t="s">
        <v>25</v>
      </c>
      <c r="C68" s="53" t="s">
        <v>288</v>
      </c>
      <c r="D68" s="53" t="s">
        <v>26</v>
      </c>
      <c r="E68" s="53"/>
      <c r="F68" s="53"/>
      <c r="G68" s="62">
        <v>55607040</v>
      </c>
      <c r="H68" s="62">
        <v>75441889.650000006</v>
      </c>
      <c r="I68" s="62">
        <v>73516103.5</v>
      </c>
      <c r="J68" s="77">
        <f t="shared" si="0"/>
        <v>97.447325141331476</v>
      </c>
    </row>
    <row r="69" spans="1:10" ht="47.25" outlineLevel="4" x14ac:dyDescent="0.2">
      <c r="A69" s="59" t="s">
        <v>1412</v>
      </c>
      <c r="B69" s="61" t="s">
        <v>316</v>
      </c>
      <c r="C69" s="53" t="s">
        <v>288</v>
      </c>
      <c r="D69" s="53" t="s">
        <v>26</v>
      </c>
      <c r="E69" s="53" t="s">
        <v>315</v>
      </c>
      <c r="F69" s="53"/>
      <c r="G69" s="62">
        <v>10000</v>
      </c>
      <c r="H69" s="62">
        <v>10000</v>
      </c>
      <c r="I69" s="62">
        <v>8872.67</v>
      </c>
      <c r="J69" s="77">
        <f t="shared" si="0"/>
        <v>88.726700000000008</v>
      </c>
    </row>
    <row r="70" spans="1:10" ht="126" outlineLevel="5" x14ac:dyDescent="0.2">
      <c r="A70" s="59" t="s">
        <v>1410</v>
      </c>
      <c r="B70" s="75" t="s">
        <v>1402</v>
      </c>
      <c r="C70" s="53" t="s">
        <v>288</v>
      </c>
      <c r="D70" s="53" t="s">
        <v>26</v>
      </c>
      <c r="E70" s="53" t="s">
        <v>1401</v>
      </c>
      <c r="F70" s="53"/>
      <c r="G70" s="62">
        <v>10000</v>
      </c>
      <c r="H70" s="62">
        <v>10000</v>
      </c>
      <c r="I70" s="62">
        <v>8872.67</v>
      </c>
      <c r="J70" s="77">
        <f t="shared" si="0"/>
        <v>88.726700000000008</v>
      </c>
    </row>
    <row r="71" spans="1:10" ht="173.25" outlineLevel="6" x14ac:dyDescent="0.2">
      <c r="A71" s="59" t="s">
        <v>1409</v>
      </c>
      <c r="B71" s="75" t="s">
        <v>1399</v>
      </c>
      <c r="C71" s="53" t="s">
        <v>288</v>
      </c>
      <c r="D71" s="53" t="s">
        <v>26</v>
      </c>
      <c r="E71" s="53" t="s">
        <v>1396</v>
      </c>
      <c r="F71" s="53"/>
      <c r="G71" s="62">
        <v>10000</v>
      </c>
      <c r="H71" s="62">
        <v>10000</v>
      </c>
      <c r="I71" s="62">
        <v>8872.67</v>
      </c>
      <c r="J71" s="77">
        <f t="shared" si="0"/>
        <v>88.726700000000008</v>
      </c>
    </row>
    <row r="72" spans="1:10" ht="47.25" outlineLevel="7" x14ac:dyDescent="0.2">
      <c r="A72" s="59" t="s">
        <v>1406</v>
      </c>
      <c r="B72" s="61" t="s">
        <v>157</v>
      </c>
      <c r="C72" s="53" t="s">
        <v>288</v>
      </c>
      <c r="D72" s="53" t="s">
        <v>26</v>
      </c>
      <c r="E72" s="53" t="s">
        <v>1396</v>
      </c>
      <c r="F72" s="53" t="s">
        <v>156</v>
      </c>
      <c r="G72" s="62">
        <v>10000</v>
      </c>
      <c r="H72" s="62">
        <v>10000</v>
      </c>
      <c r="I72" s="62">
        <v>8872.67</v>
      </c>
      <c r="J72" s="77">
        <f t="shared" si="0"/>
        <v>88.726700000000008</v>
      </c>
    </row>
    <row r="73" spans="1:10" ht="47.25" outlineLevel="7" x14ac:dyDescent="0.2">
      <c r="A73" s="59" t="s">
        <v>1405</v>
      </c>
      <c r="B73" s="61" t="s">
        <v>154</v>
      </c>
      <c r="C73" s="59" t="s">
        <v>288</v>
      </c>
      <c r="D73" s="59" t="s">
        <v>26</v>
      </c>
      <c r="E73" s="59" t="s">
        <v>1396</v>
      </c>
      <c r="F73" s="59" t="s">
        <v>153</v>
      </c>
      <c r="G73" s="63">
        <v>10000</v>
      </c>
      <c r="H73" s="63">
        <v>10000</v>
      </c>
      <c r="I73" s="63">
        <v>8872.67</v>
      </c>
      <c r="J73" s="76">
        <f t="shared" si="0"/>
        <v>88.726700000000008</v>
      </c>
    </row>
    <row r="74" spans="1:10" ht="31.5" outlineLevel="4" x14ac:dyDescent="0.2">
      <c r="A74" s="59" t="s">
        <v>1404</v>
      </c>
      <c r="B74" s="61" t="s">
        <v>996</v>
      </c>
      <c r="C74" s="53" t="s">
        <v>288</v>
      </c>
      <c r="D74" s="53" t="s">
        <v>26</v>
      </c>
      <c r="E74" s="53" t="s">
        <v>995</v>
      </c>
      <c r="F74" s="53"/>
      <c r="G74" s="62">
        <v>192200</v>
      </c>
      <c r="H74" s="62">
        <v>112200</v>
      </c>
      <c r="I74" s="62">
        <v>109402.43</v>
      </c>
      <c r="J74" s="77">
        <f t="shared" ref="J74:J137" si="1">I74/H74*100</f>
        <v>97.506622103386803</v>
      </c>
    </row>
    <row r="75" spans="1:10" ht="47.25" outlineLevel="5" x14ac:dyDescent="0.2">
      <c r="A75" s="59" t="s">
        <v>1403</v>
      </c>
      <c r="B75" s="61" t="s">
        <v>1393</v>
      </c>
      <c r="C75" s="53" t="s">
        <v>288</v>
      </c>
      <c r="D75" s="53" t="s">
        <v>26</v>
      </c>
      <c r="E75" s="53" t="s">
        <v>1392</v>
      </c>
      <c r="F75" s="53"/>
      <c r="G75" s="62">
        <v>192200</v>
      </c>
      <c r="H75" s="62">
        <v>112200</v>
      </c>
      <c r="I75" s="62">
        <v>109402.43</v>
      </c>
      <c r="J75" s="77">
        <f t="shared" si="1"/>
        <v>97.506622103386803</v>
      </c>
    </row>
    <row r="76" spans="1:10" ht="78.75" outlineLevel="6" x14ac:dyDescent="0.2">
      <c r="A76" s="59" t="s">
        <v>1400</v>
      </c>
      <c r="B76" s="61" t="s">
        <v>1390</v>
      </c>
      <c r="C76" s="53" t="s">
        <v>288</v>
      </c>
      <c r="D76" s="53" t="s">
        <v>26</v>
      </c>
      <c r="E76" s="53" t="s">
        <v>1387</v>
      </c>
      <c r="F76" s="53"/>
      <c r="G76" s="62">
        <v>192200</v>
      </c>
      <c r="H76" s="62">
        <v>112200</v>
      </c>
      <c r="I76" s="62">
        <v>109402.43</v>
      </c>
      <c r="J76" s="77">
        <f t="shared" si="1"/>
        <v>97.506622103386803</v>
      </c>
    </row>
    <row r="77" spans="1:10" ht="47.25" outlineLevel="7" x14ac:dyDescent="0.2">
      <c r="A77" s="59" t="s">
        <v>1398</v>
      </c>
      <c r="B77" s="61" t="s">
        <v>157</v>
      </c>
      <c r="C77" s="53" t="s">
        <v>288</v>
      </c>
      <c r="D77" s="53" t="s">
        <v>26</v>
      </c>
      <c r="E77" s="53" t="s">
        <v>1387</v>
      </c>
      <c r="F77" s="53" t="s">
        <v>156</v>
      </c>
      <c r="G77" s="62">
        <v>192200</v>
      </c>
      <c r="H77" s="62">
        <v>112200</v>
      </c>
      <c r="I77" s="62">
        <v>109402.43</v>
      </c>
      <c r="J77" s="77">
        <f t="shared" si="1"/>
        <v>97.506622103386803</v>
      </c>
    </row>
    <row r="78" spans="1:10" ht="47.25" outlineLevel="7" x14ac:dyDescent="0.2">
      <c r="A78" s="59" t="s">
        <v>1397</v>
      </c>
      <c r="B78" s="61" t="s">
        <v>154</v>
      </c>
      <c r="C78" s="59" t="s">
        <v>288</v>
      </c>
      <c r="D78" s="59" t="s">
        <v>26</v>
      </c>
      <c r="E78" s="59" t="s">
        <v>1387</v>
      </c>
      <c r="F78" s="59" t="s">
        <v>153</v>
      </c>
      <c r="G78" s="63">
        <v>192200</v>
      </c>
      <c r="H78" s="63">
        <v>112200</v>
      </c>
      <c r="I78" s="63">
        <v>109402.43</v>
      </c>
      <c r="J78" s="76">
        <f t="shared" si="1"/>
        <v>97.506622103386803</v>
      </c>
    </row>
    <row r="79" spans="1:10" ht="47.25" outlineLevel="4" x14ac:dyDescent="0.2">
      <c r="A79" s="59" t="s">
        <v>1395</v>
      </c>
      <c r="B79" s="61" t="s">
        <v>1172</v>
      </c>
      <c r="C79" s="53" t="s">
        <v>288</v>
      </c>
      <c r="D79" s="53" t="s">
        <v>26</v>
      </c>
      <c r="E79" s="53" t="s">
        <v>1171</v>
      </c>
      <c r="F79" s="53"/>
      <c r="G79" s="62">
        <v>1050000</v>
      </c>
      <c r="H79" s="62">
        <v>310450.42</v>
      </c>
      <c r="I79" s="62">
        <v>244865.08</v>
      </c>
      <c r="J79" s="77">
        <f t="shared" si="1"/>
        <v>78.874133911624284</v>
      </c>
    </row>
    <row r="80" spans="1:10" ht="94.5" outlineLevel="5" x14ac:dyDescent="0.2">
      <c r="A80" s="59" t="s">
        <v>1394</v>
      </c>
      <c r="B80" s="61" t="s">
        <v>1169</v>
      </c>
      <c r="C80" s="53" t="s">
        <v>288</v>
      </c>
      <c r="D80" s="53" t="s">
        <v>26</v>
      </c>
      <c r="E80" s="53" t="s">
        <v>1168</v>
      </c>
      <c r="F80" s="53"/>
      <c r="G80" s="62">
        <v>1050000</v>
      </c>
      <c r="H80" s="62">
        <v>310450.42</v>
      </c>
      <c r="I80" s="62">
        <v>244865.08</v>
      </c>
      <c r="J80" s="77">
        <f t="shared" si="1"/>
        <v>78.874133911624284</v>
      </c>
    </row>
    <row r="81" spans="1:10" ht="126" outlineLevel="6" x14ac:dyDescent="0.2">
      <c r="A81" s="59" t="s">
        <v>1391</v>
      </c>
      <c r="B81" s="61" t="s">
        <v>1383</v>
      </c>
      <c r="C81" s="53" t="s">
        <v>288</v>
      </c>
      <c r="D81" s="53" t="s">
        <v>26</v>
      </c>
      <c r="E81" s="53" t="s">
        <v>1380</v>
      </c>
      <c r="F81" s="53"/>
      <c r="G81" s="62">
        <v>150000</v>
      </c>
      <c r="H81" s="62">
        <v>50000</v>
      </c>
      <c r="I81" s="62">
        <v>38172.370000000003</v>
      </c>
      <c r="J81" s="77">
        <f t="shared" si="1"/>
        <v>76.344740000000002</v>
      </c>
    </row>
    <row r="82" spans="1:10" ht="47.25" outlineLevel="7" x14ac:dyDescent="0.2">
      <c r="A82" s="59" t="s">
        <v>1389</v>
      </c>
      <c r="B82" s="61" t="s">
        <v>157</v>
      </c>
      <c r="C82" s="53" t="s">
        <v>288</v>
      </c>
      <c r="D82" s="53" t="s">
        <v>26</v>
      </c>
      <c r="E82" s="53" t="s">
        <v>1380</v>
      </c>
      <c r="F82" s="53" t="s">
        <v>156</v>
      </c>
      <c r="G82" s="62">
        <v>150000</v>
      </c>
      <c r="H82" s="62">
        <v>50000</v>
      </c>
      <c r="I82" s="62">
        <v>38172.370000000003</v>
      </c>
      <c r="J82" s="77">
        <f t="shared" si="1"/>
        <v>76.344740000000002</v>
      </c>
    </row>
    <row r="83" spans="1:10" ht="47.25" outlineLevel="7" x14ac:dyDescent="0.2">
      <c r="A83" s="59" t="s">
        <v>1388</v>
      </c>
      <c r="B83" s="61" t="s">
        <v>154</v>
      </c>
      <c r="C83" s="59" t="s">
        <v>288</v>
      </c>
      <c r="D83" s="59" t="s">
        <v>26</v>
      </c>
      <c r="E83" s="59" t="s">
        <v>1380</v>
      </c>
      <c r="F83" s="59" t="s">
        <v>153</v>
      </c>
      <c r="G83" s="63">
        <v>150000</v>
      </c>
      <c r="H83" s="63">
        <v>50000</v>
      </c>
      <c r="I83" s="63">
        <v>38172.370000000003</v>
      </c>
      <c r="J83" s="76">
        <f t="shared" si="1"/>
        <v>76.344740000000002</v>
      </c>
    </row>
    <row r="84" spans="1:10" ht="126" outlineLevel="6" x14ac:dyDescent="0.2">
      <c r="A84" s="59" t="s">
        <v>1386</v>
      </c>
      <c r="B84" s="61" t="s">
        <v>1378</v>
      </c>
      <c r="C84" s="53" t="s">
        <v>288</v>
      </c>
      <c r="D84" s="53" t="s">
        <v>26</v>
      </c>
      <c r="E84" s="53" t="s">
        <v>1375</v>
      </c>
      <c r="F84" s="53"/>
      <c r="G84" s="62">
        <v>300000</v>
      </c>
      <c r="H84" s="62">
        <v>30000</v>
      </c>
      <c r="I84" s="62">
        <v>18547.5</v>
      </c>
      <c r="J84" s="77">
        <f t="shared" si="1"/>
        <v>61.824999999999996</v>
      </c>
    </row>
    <row r="85" spans="1:10" ht="47.25" outlineLevel="7" x14ac:dyDescent="0.2">
      <c r="A85" s="59" t="s">
        <v>1385</v>
      </c>
      <c r="B85" s="61" t="s">
        <v>157</v>
      </c>
      <c r="C85" s="53" t="s">
        <v>288</v>
      </c>
      <c r="D85" s="53" t="s">
        <v>26</v>
      </c>
      <c r="E85" s="53" t="s">
        <v>1375</v>
      </c>
      <c r="F85" s="53" t="s">
        <v>156</v>
      </c>
      <c r="G85" s="62">
        <v>300000</v>
      </c>
      <c r="H85" s="62">
        <v>30000</v>
      </c>
      <c r="I85" s="62">
        <v>18547.5</v>
      </c>
      <c r="J85" s="77">
        <f t="shared" si="1"/>
        <v>61.824999999999996</v>
      </c>
    </row>
    <row r="86" spans="1:10" ht="47.25" outlineLevel="7" x14ac:dyDescent="0.2">
      <c r="A86" s="59" t="s">
        <v>1384</v>
      </c>
      <c r="B86" s="61" t="s">
        <v>154</v>
      </c>
      <c r="C86" s="59" t="s">
        <v>288</v>
      </c>
      <c r="D86" s="59" t="s">
        <v>26</v>
      </c>
      <c r="E86" s="59" t="s">
        <v>1375</v>
      </c>
      <c r="F86" s="59" t="s">
        <v>153</v>
      </c>
      <c r="G86" s="63">
        <v>300000</v>
      </c>
      <c r="H86" s="63">
        <v>30000</v>
      </c>
      <c r="I86" s="63">
        <v>18547.5</v>
      </c>
      <c r="J86" s="76">
        <f t="shared" si="1"/>
        <v>61.824999999999996</v>
      </c>
    </row>
    <row r="87" spans="1:10" ht="157.5" outlineLevel="6" x14ac:dyDescent="0.2">
      <c r="A87" s="59" t="s">
        <v>1382</v>
      </c>
      <c r="B87" s="75" t="s">
        <v>1373</v>
      </c>
      <c r="C87" s="53" t="s">
        <v>288</v>
      </c>
      <c r="D87" s="53" t="s">
        <v>26</v>
      </c>
      <c r="E87" s="53" t="s">
        <v>1370</v>
      </c>
      <c r="F87" s="53"/>
      <c r="G87" s="62">
        <v>400000</v>
      </c>
      <c r="H87" s="62">
        <v>146492.82999999999</v>
      </c>
      <c r="I87" s="62">
        <v>117274.38</v>
      </c>
      <c r="J87" s="77">
        <f t="shared" si="1"/>
        <v>80.054689366025627</v>
      </c>
    </row>
    <row r="88" spans="1:10" ht="47.25" outlineLevel="7" x14ac:dyDescent="0.2">
      <c r="A88" s="59" t="s">
        <v>1381</v>
      </c>
      <c r="B88" s="61" t="s">
        <v>157</v>
      </c>
      <c r="C88" s="53" t="s">
        <v>288</v>
      </c>
      <c r="D88" s="53" t="s">
        <v>26</v>
      </c>
      <c r="E88" s="53" t="s">
        <v>1370</v>
      </c>
      <c r="F88" s="53" t="s">
        <v>156</v>
      </c>
      <c r="G88" s="62">
        <v>400000</v>
      </c>
      <c r="H88" s="62">
        <v>146492.82999999999</v>
      </c>
      <c r="I88" s="62">
        <v>117274.38</v>
      </c>
      <c r="J88" s="77">
        <f t="shared" si="1"/>
        <v>80.054689366025627</v>
      </c>
    </row>
    <row r="89" spans="1:10" ht="47.25" outlineLevel="7" x14ac:dyDescent="0.2">
      <c r="A89" s="59" t="s">
        <v>1379</v>
      </c>
      <c r="B89" s="61" t="s">
        <v>154</v>
      </c>
      <c r="C89" s="59" t="s">
        <v>288</v>
      </c>
      <c r="D89" s="59" t="s">
        <v>26</v>
      </c>
      <c r="E89" s="59" t="s">
        <v>1370</v>
      </c>
      <c r="F89" s="59" t="s">
        <v>153</v>
      </c>
      <c r="G89" s="63">
        <v>400000</v>
      </c>
      <c r="H89" s="63">
        <v>146492.82999999999</v>
      </c>
      <c r="I89" s="63">
        <v>117274.38</v>
      </c>
      <c r="J89" s="76">
        <f t="shared" si="1"/>
        <v>80.054689366025627</v>
      </c>
    </row>
    <row r="90" spans="1:10" ht="141.75" outlineLevel="6" x14ac:dyDescent="0.2">
      <c r="A90" s="59" t="s">
        <v>1377</v>
      </c>
      <c r="B90" s="75" t="s">
        <v>1368</v>
      </c>
      <c r="C90" s="53" t="s">
        <v>288</v>
      </c>
      <c r="D90" s="53" t="s">
        <v>26</v>
      </c>
      <c r="E90" s="53" t="s">
        <v>1365</v>
      </c>
      <c r="F90" s="53"/>
      <c r="G90" s="62">
        <v>100000</v>
      </c>
      <c r="H90" s="62">
        <v>63957.59</v>
      </c>
      <c r="I90" s="62">
        <v>60000</v>
      </c>
      <c r="J90" s="77">
        <f t="shared" si="1"/>
        <v>93.812165217607486</v>
      </c>
    </row>
    <row r="91" spans="1:10" ht="47.25" outlineLevel="7" x14ac:dyDescent="0.2">
      <c r="A91" s="59" t="s">
        <v>1376</v>
      </c>
      <c r="B91" s="61" t="s">
        <v>157</v>
      </c>
      <c r="C91" s="53" t="s">
        <v>288</v>
      </c>
      <c r="D91" s="53" t="s">
        <v>26</v>
      </c>
      <c r="E91" s="53" t="s">
        <v>1365</v>
      </c>
      <c r="F91" s="53" t="s">
        <v>156</v>
      </c>
      <c r="G91" s="62">
        <v>100000</v>
      </c>
      <c r="H91" s="62">
        <v>63957.59</v>
      </c>
      <c r="I91" s="62">
        <v>60000</v>
      </c>
      <c r="J91" s="77">
        <f t="shared" si="1"/>
        <v>93.812165217607486</v>
      </c>
    </row>
    <row r="92" spans="1:10" ht="47.25" outlineLevel="7" x14ac:dyDescent="0.2">
      <c r="A92" s="59" t="s">
        <v>1374</v>
      </c>
      <c r="B92" s="61" t="s">
        <v>154</v>
      </c>
      <c r="C92" s="59" t="s">
        <v>288</v>
      </c>
      <c r="D92" s="59" t="s">
        <v>26</v>
      </c>
      <c r="E92" s="59" t="s">
        <v>1365</v>
      </c>
      <c r="F92" s="59" t="s">
        <v>153</v>
      </c>
      <c r="G92" s="63">
        <v>100000</v>
      </c>
      <c r="H92" s="63">
        <v>63957.59</v>
      </c>
      <c r="I92" s="63">
        <v>60000</v>
      </c>
      <c r="J92" s="76">
        <f t="shared" si="1"/>
        <v>93.812165217607486</v>
      </c>
    </row>
    <row r="93" spans="1:10" ht="126" outlineLevel="6" x14ac:dyDescent="0.2">
      <c r="A93" s="59" t="s">
        <v>1372</v>
      </c>
      <c r="B93" s="61" t="s">
        <v>1363</v>
      </c>
      <c r="C93" s="53" t="s">
        <v>288</v>
      </c>
      <c r="D93" s="53" t="s">
        <v>26</v>
      </c>
      <c r="E93" s="53" t="s">
        <v>1360</v>
      </c>
      <c r="F93" s="53"/>
      <c r="G93" s="62">
        <v>100000</v>
      </c>
      <c r="H93" s="62">
        <v>20000</v>
      </c>
      <c r="I93" s="62">
        <v>10870.83</v>
      </c>
      <c r="J93" s="77">
        <f t="shared" si="1"/>
        <v>54.354150000000004</v>
      </c>
    </row>
    <row r="94" spans="1:10" ht="47.25" outlineLevel="7" x14ac:dyDescent="0.2">
      <c r="A94" s="59" t="s">
        <v>1371</v>
      </c>
      <c r="B94" s="61" t="s">
        <v>157</v>
      </c>
      <c r="C94" s="53" t="s">
        <v>288</v>
      </c>
      <c r="D94" s="53" t="s">
        <v>26</v>
      </c>
      <c r="E94" s="53" t="s">
        <v>1360</v>
      </c>
      <c r="F94" s="53" t="s">
        <v>156</v>
      </c>
      <c r="G94" s="62">
        <v>100000</v>
      </c>
      <c r="H94" s="62">
        <v>20000</v>
      </c>
      <c r="I94" s="62">
        <v>10870.83</v>
      </c>
      <c r="J94" s="77">
        <f t="shared" si="1"/>
        <v>54.354150000000004</v>
      </c>
    </row>
    <row r="95" spans="1:10" ht="47.25" outlineLevel="7" x14ac:dyDescent="0.2">
      <c r="A95" s="59" t="s">
        <v>1369</v>
      </c>
      <c r="B95" s="61" t="s">
        <v>154</v>
      </c>
      <c r="C95" s="59" t="s">
        <v>288</v>
      </c>
      <c r="D95" s="59" t="s">
        <v>26</v>
      </c>
      <c r="E95" s="59" t="s">
        <v>1360</v>
      </c>
      <c r="F95" s="59" t="s">
        <v>153</v>
      </c>
      <c r="G95" s="63">
        <v>100000</v>
      </c>
      <c r="H95" s="63">
        <v>20000</v>
      </c>
      <c r="I95" s="63">
        <v>10870.83</v>
      </c>
      <c r="J95" s="76">
        <f t="shared" si="1"/>
        <v>54.354150000000004</v>
      </c>
    </row>
    <row r="96" spans="1:10" ht="47.25" outlineLevel="4" x14ac:dyDescent="0.2">
      <c r="A96" s="59" t="s">
        <v>1367</v>
      </c>
      <c r="B96" s="61" t="s">
        <v>266</v>
      </c>
      <c r="C96" s="53" t="s">
        <v>288</v>
      </c>
      <c r="D96" s="53" t="s">
        <v>26</v>
      </c>
      <c r="E96" s="53" t="s">
        <v>265</v>
      </c>
      <c r="F96" s="53"/>
      <c r="G96" s="62">
        <v>52627520</v>
      </c>
      <c r="H96" s="62">
        <v>71502825</v>
      </c>
      <c r="I96" s="62">
        <v>69905036.310000002</v>
      </c>
      <c r="J96" s="77">
        <f t="shared" si="1"/>
        <v>97.765418792893854</v>
      </c>
    </row>
    <row r="97" spans="1:10" ht="63" outlineLevel="5" x14ac:dyDescent="0.2">
      <c r="A97" s="59" t="s">
        <v>1366</v>
      </c>
      <c r="B97" s="61" t="s">
        <v>1357</v>
      </c>
      <c r="C97" s="53" t="s">
        <v>288</v>
      </c>
      <c r="D97" s="53" t="s">
        <v>26</v>
      </c>
      <c r="E97" s="53" t="s">
        <v>1356</v>
      </c>
      <c r="F97" s="53"/>
      <c r="G97" s="62">
        <v>52627520</v>
      </c>
      <c r="H97" s="62">
        <v>71502825</v>
      </c>
      <c r="I97" s="62">
        <v>69905036.310000002</v>
      </c>
      <c r="J97" s="77">
        <f t="shared" si="1"/>
        <v>97.765418792893854</v>
      </c>
    </row>
    <row r="98" spans="1:10" ht="126" outlineLevel="6" x14ac:dyDescent="0.2">
      <c r="A98" s="59" t="s">
        <v>1364</v>
      </c>
      <c r="B98" s="75" t="s">
        <v>1354</v>
      </c>
      <c r="C98" s="53" t="s">
        <v>288</v>
      </c>
      <c r="D98" s="53" t="s">
        <v>26</v>
      </c>
      <c r="E98" s="53" t="s">
        <v>1351</v>
      </c>
      <c r="F98" s="53"/>
      <c r="G98" s="62">
        <v>0</v>
      </c>
      <c r="H98" s="62">
        <v>8273090</v>
      </c>
      <c r="I98" s="62">
        <v>8273090</v>
      </c>
      <c r="J98" s="77">
        <f t="shared" si="1"/>
        <v>100</v>
      </c>
    </row>
    <row r="99" spans="1:10" ht="94.5" outlineLevel="7" x14ac:dyDescent="0.2">
      <c r="A99" s="59" t="s">
        <v>1362</v>
      </c>
      <c r="B99" s="61" t="s">
        <v>163</v>
      </c>
      <c r="C99" s="53" t="s">
        <v>288</v>
      </c>
      <c r="D99" s="53" t="s">
        <v>26</v>
      </c>
      <c r="E99" s="53" t="s">
        <v>1351</v>
      </c>
      <c r="F99" s="53" t="s">
        <v>162</v>
      </c>
      <c r="G99" s="62">
        <v>0</v>
      </c>
      <c r="H99" s="62">
        <v>8273090</v>
      </c>
      <c r="I99" s="62">
        <v>8273090</v>
      </c>
      <c r="J99" s="77">
        <f t="shared" si="1"/>
        <v>100</v>
      </c>
    </row>
    <row r="100" spans="1:10" ht="31.5" outlineLevel="7" x14ac:dyDescent="0.2">
      <c r="A100" s="59" t="s">
        <v>1361</v>
      </c>
      <c r="B100" s="61" t="s">
        <v>160</v>
      </c>
      <c r="C100" s="59" t="s">
        <v>288</v>
      </c>
      <c r="D100" s="59" t="s">
        <v>26</v>
      </c>
      <c r="E100" s="59" t="s">
        <v>1351</v>
      </c>
      <c r="F100" s="59" t="s">
        <v>159</v>
      </c>
      <c r="G100" s="63">
        <v>0</v>
      </c>
      <c r="H100" s="63">
        <v>8273090</v>
      </c>
      <c r="I100" s="63">
        <v>8273090</v>
      </c>
      <c r="J100" s="76">
        <f t="shared" si="1"/>
        <v>100</v>
      </c>
    </row>
    <row r="101" spans="1:10" ht="189" outlineLevel="6" x14ac:dyDescent="0.2">
      <c r="A101" s="59" t="s">
        <v>1359</v>
      </c>
      <c r="B101" s="75" t="s">
        <v>1349</v>
      </c>
      <c r="C101" s="53" t="s">
        <v>288</v>
      </c>
      <c r="D101" s="53" t="s">
        <v>26</v>
      </c>
      <c r="E101" s="53" t="s">
        <v>1343</v>
      </c>
      <c r="F101" s="53"/>
      <c r="G101" s="62">
        <v>52627520</v>
      </c>
      <c r="H101" s="62">
        <v>63229735</v>
      </c>
      <c r="I101" s="62">
        <v>61631946.310000002</v>
      </c>
      <c r="J101" s="77">
        <f t="shared" si="1"/>
        <v>97.473042248239693</v>
      </c>
    </row>
    <row r="102" spans="1:10" ht="94.5" outlineLevel="7" x14ac:dyDescent="0.2">
      <c r="A102" s="59" t="s">
        <v>1358</v>
      </c>
      <c r="B102" s="61" t="s">
        <v>163</v>
      </c>
      <c r="C102" s="53" t="s">
        <v>288</v>
      </c>
      <c r="D102" s="53" t="s">
        <v>26</v>
      </c>
      <c r="E102" s="53" t="s">
        <v>1343</v>
      </c>
      <c r="F102" s="53" t="s">
        <v>162</v>
      </c>
      <c r="G102" s="62">
        <v>46009570</v>
      </c>
      <c r="H102" s="62">
        <v>56912285.299999997</v>
      </c>
      <c r="I102" s="62">
        <v>55325767.549999997</v>
      </c>
      <c r="J102" s="77">
        <f t="shared" si="1"/>
        <v>97.21234573231942</v>
      </c>
    </row>
    <row r="103" spans="1:10" ht="31.5" outlineLevel="7" x14ac:dyDescent="0.2">
      <c r="A103" s="59" t="s">
        <v>1355</v>
      </c>
      <c r="B103" s="61" t="s">
        <v>160</v>
      </c>
      <c r="C103" s="59" t="s">
        <v>288</v>
      </c>
      <c r="D103" s="59" t="s">
        <v>26</v>
      </c>
      <c r="E103" s="59" t="s">
        <v>1343</v>
      </c>
      <c r="F103" s="59" t="s">
        <v>159</v>
      </c>
      <c r="G103" s="63">
        <v>46009570</v>
      </c>
      <c r="H103" s="63">
        <v>56912285.299999997</v>
      </c>
      <c r="I103" s="63">
        <v>55325767.549999997</v>
      </c>
      <c r="J103" s="76">
        <f t="shared" si="1"/>
        <v>97.21234573231942</v>
      </c>
    </row>
    <row r="104" spans="1:10" ht="47.25" outlineLevel="7" x14ac:dyDescent="0.2">
      <c r="A104" s="59" t="s">
        <v>1353</v>
      </c>
      <c r="B104" s="61" t="s">
        <v>157</v>
      </c>
      <c r="C104" s="53" t="s">
        <v>288</v>
      </c>
      <c r="D104" s="53" t="s">
        <v>26</v>
      </c>
      <c r="E104" s="53" t="s">
        <v>1343</v>
      </c>
      <c r="F104" s="53" t="s">
        <v>156</v>
      </c>
      <c r="G104" s="62">
        <v>6606390</v>
      </c>
      <c r="H104" s="62">
        <v>6317449.7000000002</v>
      </c>
      <c r="I104" s="62">
        <v>6306178.7599999998</v>
      </c>
      <c r="J104" s="77">
        <f t="shared" si="1"/>
        <v>99.821590348396441</v>
      </c>
    </row>
    <row r="105" spans="1:10" ht="47.25" outlineLevel="7" x14ac:dyDescent="0.2">
      <c r="A105" s="59" t="s">
        <v>1352</v>
      </c>
      <c r="B105" s="61" t="s">
        <v>154</v>
      </c>
      <c r="C105" s="59" t="s">
        <v>288</v>
      </c>
      <c r="D105" s="59" t="s">
        <v>26</v>
      </c>
      <c r="E105" s="59" t="s">
        <v>1343</v>
      </c>
      <c r="F105" s="59" t="s">
        <v>153</v>
      </c>
      <c r="G105" s="63">
        <v>6606390</v>
      </c>
      <c r="H105" s="63">
        <v>6317449.7000000002</v>
      </c>
      <c r="I105" s="63">
        <v>6306178.7599999998</v>
      </c>
      <c r="J105" s="76">
        <f t="shared" si="1"/>
        <v>99.821590348396441</v>
      </c>
    </row>
    <row r="106" spans="1:10" ht="15.75" outlineLevel="7" x14ac:dyDescent="0.2">
      <c r="A106" s="59" t="s">
        <v>1350</v>
      </c>
      <c r="B106" s="61" t="s">
        <v>151</v>
      </c>
      <c r="C106" s="53" t="s">
        <v>288</v>
      </c>
      <c r="D106" s="53" t="s">
        <v>26</v>
      </c>
      <c r="E106" s="53" t="s">
        <v>1343</v>
      </c>
      <c r="F106" s="53" t="s">
        <v>150</v>
      </c>
      <c r="G106" s="62">
        <v>11560</v>
      </c>
      <c r="H106" s="62">
        <v>0</v>
      </c>
      <c r="I106" s="62">
        <v>0</v>
      </c>
      <c r="J106" s="70" t="s">
        <v>1568</v>
      </c>
    </row>
    <row r="107" spans="1:10" ht="15.75" outlineLevel="7" x14ac:dyDescent="0.2">
      <c r="A107" s="59" t="s">
        <v>1348</v>
      </c>
      <c r="B107" s="61" t="s">
        <v>148</v>
      </c>
      <c r="C107" s="59" t="s">
        <v>288</v>
      </c>
      <c r="D107" s="59" t="s">
        <v>26</v>
      </c>
      <c r="E107" s="59" t="s">
        <v>1343</v>
      </c>
      <c r="F107" s="59" t="s">
        <v>145</v>
      </c>
      <c r="G107" s="63">
        <v>11560</v>
      </c>
      <c r="H107" s="63">
        <v>0</v>
      </c>
      <c r="I107" s="63">
        <v>0</v>
      </c>
      <c r="J107" s="69" t="s">
        <v>1568</v>
      </c>
    </row>
    <row r="108" spans="1:10" ht="47.25" outlineLevel="4" x14ac:dyDescent="0.2">
      <c r="A108" s="59" t="s">
        <v>162</v>
      </c>
      <c r="B108" s="61" t="s">
        <v>1057</v>
      </c>
      <c r="C108" s="53" t="s">
        <v>288</v>
      </c>
      <c r="D108" s="53" t="s">
        <v>26</v>
      </c>
      <c r="E108" s="53" t="s">
        <v>1056</v>
      </c>
      <c r="F108" s="53"/>
      <c r="G108" s="62">
        <v>1280000</v>
      </c>
      <c r="H108" s="62">
        <v>1320000</v>
      </c>
      <c r="I108" s="62">
        <v>1071653.78</v>
      </c>
      <c r="J108" s="77">
        <f t="shared" si="1"/>
        <v>81.185892424242425</v>
      </c>
    </row>
    <row r="109" spans="1:10" ht="94.5" outlineLevel="5" x14ac:dyDescent="0.2">
      <c r="A109" s="59" t="s">
        <v>1347</v>
      </c>
      <c r="B109" s="61" t="s">
        <v>1340</v>
      </c>
      <c r="C109" s="53" t="s">
        <v>288</v>
      </c>
      <c r="D109" s="53" t="s">
        <v>26</v>
      </c>
      <c r="E109" s="53" t="s">
        <v>1339</v>
      </c>
      <c r="F109" s="53"/>
      <c r="G109" s="62">
        <v>30000</v>
      </c>
      <c r="H109" s="62">
        <v>12700</v>
      </c>
      <c r="I109" s="62">
        <v>12680</v>
      </c>
      <c r="J109" s="77">
        <f t="shared" si="1"/>
        <v>99.842519685039363</v>
      </c>
    </row>
    <row r="110" spans="1:10" ht="110.25" outlineLevel="6" x14ac:dyDescent="0.2">
      <c r="A110" s="59" t="s">
        <v>1346</v>
      </c>
      <c r="B110" s="61" t="s">
        <v>1337</v>
      </c>
      <c r="C110" s="53" t="s">
        <v>288</v>
      </c>
      <c r="D110" s="53" t="s">
        <v>26</v>
      </c>
      <c r="E110" s="53" t="s">
        <v>1334</v>
      </c>
      <c r="F110" s="53"/>
      <c r="G110" s="62">
        <v>30000</v>
      </c>
      <c r="H110" s="62">
        <v>12700</v>
      </c>
      <c r="I110" s="62">
        <v>12680</v>
      </c>
      <c r="J110" s="77">
        <f t="shared" si="1"/>
        <v>99.842519685039363</v>
      </c>
    </row>
    <row r="111" spans="1:10" ht="47.25" outlineLevel="7" x14ac:dyDescent="0.2">
      <c r="A111" s="59" t="s">
        <v>1345</v>
      </c>
      <c r="B111" s="61" t="s">
        <v>157</v>
      </c>
      <c r="C111" s="53" t="s">
        <v>288</v>
      </c>
      <c r="D111" s="53" t="s">
        <v>26</v>
      </c>
      <c r="E111" s="53" t="s">
        <v>1334</v>
      </c>
      <c r="F111" s="53" t="s">
        <v>156</v>
      </c>
      <c r="G111" s="62">
        <v>30000</v>
      </c>
      <c r="H111" s="62">
        <v>12700</v>
      </c>
      <c r="I111" s="62">
        <v>12680</v>
      </c>
      <c r="J111" s="77">
        <f t="shared" si="1"/>
        <v>99.842519685039363</v>
      </c>
    </row>
    <row r="112" spans="1:10" ht="47.25" outlineLevel="7" x14ac:dyDescent="0.2">
      <c r="A112" s="59" t="s">
        <v>1344</v>
      </c>
      <c r="B112" s="61" t="s">
        <v>154</v>
      </c>
      <c r="C112" s="59" t="s">
        <v>288</v>
      </c>
      <c r="D112" s="59" t="s">
        <v>26</v>
      </c>
      <c r="E112" s="59" t="s">
        <v>1334</v>
      </c>
      <c r="F112" s="59" t="s">
        <v>153</v>
      </c>
      <c r="G112" s="63">
        <v>30000</v>
      </c>
      <c r="H112" s="63">
        <v>12700</v>
      </c>
      <c r="I112" s="63">
        <v>12680</v>
      </c>
      <c r="J112" s="76">
        <f t="shared" si="1"/>
        <v>99.842519685039363</v>
      </c>
    </row>
    <row r="113" spans="1:10" ht="94.5" outlineLevel="5" x14ac:dyDescent="0.2">
      <c r="A113" s="59" t="s">
        <v>1342</v>
      </c>
      <c r="B113" s="61" t="s">
        <v>1333</v>
      </c>
      <c r="C113" s="53" t="s">
        <v>288</v>
      </c>
      <c r="D113" s="53" t="s">
        <v>26</v>
      </c>
      <c r="E113" s="53" t="s">
        <v>1332</v>
      </c>
      <c r="F113" s="53"/>
      <c r="G113" s="62">
        <v>1250000</v>
      </c>
      <c r="H113" s="62">
        <v>1307300</v>
      </c>
      <c r="I113" s="62">
        <v>1058973.78</v>
      </c>
      <c r="J113" s="77">
        <f t="shared" si="1"/>
        <v>81.004649277136082</v>
      </c>
    </row>
    <row r="114" spans="1:10" ht="141.75" outlineLevel="6" x14ac:dyDescent="0.2">
      <c r="A114" s="59" t="s">
        <v>1341</v>
      </c>
      <c r="B114" s="75" t="s">
        <v>1330</v>
      </c>
      <c r="C114" s="53" t="s">
        <v>288</v>
      </c>
      <c r="D114" s="53" t="s">
        <v>26</v>
      </c>
      <c r="E114" s="53" t="s">
        <v>1327</v>
      </c>
      <c r="F114" s="53"/>
      <c r="G114" s="62">
        <v>250000</v>
      </c>
      <c r="H114" s="62">
        <v>307300</v>
      </c>
      <c r="I114" s="62">
        <v>266973.78000000003</v>
      </c>
      <c r="J114" s="77">
        <f t="shared" si="1"/>
        <v>86.877246989912152</v>
      </c>
    </row>
    <row r="115" spans="1:10" ht="47.25" outlineLevel="7" x14ac:dyDescent="0.2">
      <c r="A115" s="59" t="s">
        <v>1338</v>
      </c>
      <c r="B115" s="61" t="s">
        <v>157</v>
      </c>
      <c r="C115" s="53" t="s">
        <v>288</v>
      </c>
      <c r="D115" s="53" t="s">
        <v>26</v>
      </c>
      <c r="E115" s="53" t="s">
        <v>1327</v>
      </c>
      <c r="F115" s="53" t="s">
        <v>156</v>
      </c>
      <c r="G115" s="62">
        <v>250000</v>
      </c>
      <c r="H115" s="62">
        <v>307300</v>
      </c>
      <c r="I115" s="62">
        <v>266973.78000000003</v>
      </c>
      <c r="J115" s="77">
        <f t="shared" si="1"/>
        <v>86.877246989912152</v>
      </c>
    </row>
    <row r="116" spans="1:10" ht="47.25" outlineLevel="7" x14ac:dyDescent="0.2">
      <c r="A116" s="59" t="s">
        <v>1336</v>
      </c>
      <c r="B116" s="61" t="s">
        <v>154</v>
      </c>
      <c r="C116" s="59" t="s">
        <v>288</v>
      </c>
      <c r="D116" s="59" t="s">
        <v>26</v>
      </c>
      <c r="E116" s="59" t="s">
        <v>1327</v>
      </c>
      <c r="F116" s="59" t="s">
        <v>153</v>
      </c>
      <c r="G116" s="63">
        <v>250000</v>
      </c>
      <c r="H116" s="63">
        <v>307300</v>
      </c>
      <c r="I116" s="63">
        <v>266973.78000000003</v>
      </c>
      <c r="J116" s="76">
        <f t="shared" si="1"/>
        <v>86.877246989912152</v>
      </c>
    </row>
    <row r="117" spans="1:10" ht="110.25" outlineLevel="6" x14ac:dyDescent="0.2">
      <c r="A117" s="59" t="s">
        <v>1335</v>
      </c>
      <c r="B117" s="61" t="s">
        <v>1325</v>
      </c>
      <c r="C117" s="53" t="s">
        <v>288</v>
      </c>
      <c r="D117" s="53" t="s">
        <v>26</v>
      </c>
      <c r="E117" s="53" t="s">
        <v>1322</v>
      </c>
      <c r="F117" s="53"/>
      <c r="G117" s="62">
        <v>1000000</v>
      </c>
      <c r="H117" s="62">
        <v>1000000</v>
      </c>
      <c r="I117" s="62">
        <v>792000</v>
      </c>
      <c r="J117" s="77">
        <f t="shared" si="1"/>
        <v>79.2</v>
      </c>
    </row>
    <row r="118" spans="1:10" ht="47.25" outlineLevel="7" x14ac:dyDescent="0.2">
      <c r="A118" s="59" t="s">
        <v>159</v>
      </c>
      <c r="B118" s="61" t="s">
        <v>157</v>
      </c>
      <c r="C118" s="53" t="s">
        <v>288</v>
      </c>
      <c r="D118" s="53" t="s">
        <v>26</v>
      </c>
      <c r="E118" s="53" t="s">
        <v>1322</v>
      </c>
      <c r="F118" s="53" t="s">
        <v>156</v>
      </c>
      <c r="G118" s="62">
        <v>1000000</v>
      </c>
      <c r="H118" s="62">
        <v>1000000</v>
      </c>
      <c r="I118" s="62">
        <v>792000</v>
      </c>
      <c r="J118" s="77">
        <f t="shared" si="1"/>
        <v>79.2</v>
      </c>
    </row>
    <row r="119" spans="1:10" ht="47.25" outlineLevel="7" x14ac:dyDescent="0.2">
      <c r="A119" s="59" t="s">
        <v>1331</v>
      </c>
      <c r="B119" s="61" t="s">
        <v>154</v>
      </c>
      <c r="C119" s="59" t="s">
        <v>288</v>
      </c>
      <c r="D119" s="59" t="s">
        <v>26</v>
      </c>
      <c r="E119" s="59" t="s">
        <v>1322</v>
      </c>
      <c r="F119" s="59" t="s">
        <v>153</v>
      </c>
      <c r="G119" s="63">
        <v>1000000</v>
      </c>
      <c r="H119" s="63">
        <v>1000000</v>
      </c>
      <c r="I119" s="63">
        <v>792000</v>
      </c>
      <c r="J119" s="76">
        <f t="shared" si="1"/>
        <v>79.2</v>
      </c>
    </row>
    <row r="120" spans="1:10" ht="31.5" outlineLevel="4" x14ac:dyDescent="0.2">
      <c r="A120" s="59" t="s">
        <v>1329</v>
      </c>
      <c r="B120" s="61" t="s">
        <v>874</v>
      </c>
      <c r="C120" s="53" t="s">
        <v>288</v>
      </c>
      <c r="D120" s="53" t="s">
        <v>26</v>
      </c>
      <c r="E120" s="53" t="s">
        <v>873</v>
      </c>
      <c r="F120" s="53"/>
      <c r="G120" s="62">
        <v>447320</v>
      </c>
      <c r="H120" s="62">
        <v>2186414.23</v>
      </c>
      <c r="I120" s="62">
        <v>2176273.23</v>
      </c>
      <c r="J120" s="77">
        <f t="shared" si="1"/>
        <v>99.536181211187966</v>
      </c>
    </row>
    <row r="121" spans="1:10" ht="31.5" outlineLevel="5" x14ac:dyDescent="0.2">
      <c r="A121" s="59" t="s">
        <v>1328</v>
      </c>
      <c r="B121" s="61" t="s">
        <v>871</v>
      </c>
      <c r="C121" s="53" t="s">
        <v>288</v>
      </c>
      <c r="D121" s="53" t="s">
        <v>26</v>
      </c>
      <c r="E121" s="53" t="s">
        <v>870</v>
      </c>
      <c r="F121" s="53"/>
      <c r="G121" s="62">
        <v>447320</v>
      </c>
      <c r="H121" s="62">
        <v>2186414.23</v>
      </c>
      <c r="I121" s="62">
        <v>2176273.23</v>
      </c>
      <c r="J121" s="77">
        <f t="shared" si="1"/>
        <v>99.536181211187966</v>
      </c>
    </row>
    <row r="122" spans="1:10" ht="78.75" outlineLevel="6" x14ac:dyDescent="0.2">
      <c r="A122" s="59" t="s">
        <v>1326</v>
      </c>
      <c r="B122" s="61" t="s">
        <v>1318</v>
      </c>
      <c r="C122" s="53" t="s">
        <v>288</v>
      </c>
      <c r="D122" s="53" t="s">
        <v>26</v>
      </c>
      <c r="E122" s="53" t="s">
        <v>1316</v>
      </c>
      <c r="F122" s="53"/>
      <c r="G122" s="62">
        <v>40000</v>
      </c>
      <c r="H122" s="62">
        <v>50000</v>
      </c>
      <c r="I122" s="62">
        <v>50000</v>
      </c>
      <c r="J122" s="77">
        <f t="shared" si="1"/>
        <v>100</v>
      </c>
    </row>
    <row r="123" spans="1:10" ht="15.75" outlineLevel="7" x14ac:dyDescent="0.2">
      <c r="A123" s="59" t="s">
        <v>1324</v>
      </c>
      <c r="B123" s="61" t="s">
        <v>151</v>
      </c>
      <c r="C123" s="53" t="s">
        <v>288</v>
      </c>
      <c r="D123" s="53" t="s">
        <v>26</v>
      </c>
      <c r="E123" s="53" t="s">
        <v>1316</v>
      </c>
      <c r="F123" s="53" t="s">
        <v>150</v>
      </c>
      <c r="G123" s="62">
        <v>40000</v>
      </c>
      <c r="H123" s="62">
        <v>50000</v>
      </c>
      <c r="I123" s="62">
        <v>50000</v>
      </c>
      <c r="J123" s="77">
        <f t="shared" si="1"/>
        <v>100</v>
      </c>
    </row>
    <row r="124" spans="1:10" ht="15.75" outlineLevel="7" x14ac:dyDescent="0.2">
      <c r="A124" s="59" t="s">
        <v>1323</v>
      </c>
      <c r="B124" s="61" t="s">
        <v>148</v>
      </c>
      <c r="C124" s="59" t="s">
        <v>288</v>
      </c>
      <c r="D124" s="59" t="s">
        <v>26</v>
      </c>
      <c r="E124" s="59" t="s">
        <v>1316</v>
      </c>
      <c r="F124" s="59" t="s">
        <v>145</v>
      </c>
      <c r="G124" s="63">
        <v>40000</v>
      </c>
      <c r="H124" s="63">
        <v>50000</v>
      </c>
      <c r="I124" s="63">
        <v>50000</v>
      </c>
      <c r="J124" s="76">
        <f t="shared" si="1"/>
        <v>100</v>
      </c>
    </row>
    <row r="125" spans="1:10" ht="78.75" outlineLevel="6" x14ac:dyDescent="0.2">
      <c r="A125" s="59" t="s">
        <v>1321</v>
      </c>
      <c r="B125" s="61" t="s">
        <v>1314</v>
      </c>
      <c r="C125" s="53" t="s">
        <v>288</v>
      </c>
      <c r="D125" s="53" t="s">
        <v>26</v>
      </c>
      <c r="E125" s="53" t="s">
        <v>1311</v>
      </c>
      <c r="F125" s="53"/>
      <c r="G125" s="62">
        <v>57320</v>
      </c>
      <c r="H125" s="62">
        <v>52332</v>
      </c>
      <c r="I125" s="62">
        <v>52332</v>
      </c>
      <c r="J125" s="77">
        <f t="shared" si="1"/>
        <v>100</v>
      </c>
    </row>
    <row r="126" spans="1:10" ht="15.75" outlineLevel="7" x14ac:dyDescent="0.2">
      <c r="A126" s="59" t="s">
        <v>1320</v>
      </c>
      <c r="B126" s="61" t="s">
        <v>151</v>
      </c>
      <c r="C126" s="53" t="s">
        <v>288</v>
      </c>
      <c r="D126" s="53" t="s">
        <v>26</v>
      </c>
      <c r="E126" s="53" t="s">
        <v>1311</v>
      </c>
      <c r="F126" s="53" t="s">
        <v>150</v>
      </c>
      <c r="G126" s="62">
        <v>57320</v>
      </c>
      <c r="H126" s="62">
        <v>52332</v>
      </c>
      <c r="I126" s="62">
        <v>52332</v>
      </c>
      <c r="J126" s="77">
        <f t="shared" si="1"/>
        <v>100</v>
      </c>
    </row>
    <row r="127" spans="1:10" ht="15.75" outlineLevel="7" x14ac:dyDescent="0.2">
      <c r="A127" s="59" t="s">
        <v>1319</v>
      </c>
      <c r="B127" s="61" t="s">
        <v>148</v>
      </c>
      <c r="C127" s="59" t="s">
        <v>288</v>
      </c>
      <c r="D127" s="59" t="s">
        <v>26</v>
      </c>
      <c r="E127" s="59" t="s">
        <v>1311</v>
      </c>
      <c r="F127" s="59" t="s">
        <v>145</v>
      </c>
      <c r="G127" s="63">
        <v>57320</v>
      </c>
      <c r="H127" s="63">
        <v>52332</v>
      </c>
      <c r="I127" s="63">
        <v>52332</v>
      </c>
      <c r="J127" s="76">
        <f t="shared" si="1"/>
        <v>100</v>
      </c>
    </row>
    <row r="128" spans="1:10" ht="346.5" outlineLevel="6" x14ac:dyDescent="0.2">
      <c r="A128" s="59" t="s">
        <v>342</v>
      </c>
      <c r="B128" s="75" t="s">
        <v>1309</v>
      </c>
      <c r="C128" s="53" t="s">
        <v>288</v>
      </c>
      <c r="D128" s="53" t="s">
        <v>26</v>
      </c>
      <c r="E128" s="53" t="s">
        <v>1305</v>
      </c>
      <c r="F128" s="53"/>
      <c r="G128" s="62">
        <v>350000</v>
      </c>
      <c r="H128" s="62">
        <v>2084082.23</v>
      </c>
      <c r="I128" s="62">
        <v>2073941.23</v>
      </c>
      <c r="J128" s="77">
        <f t="shared" si="1"/>
        <v>99.513406915810606</v>
      </c>
    </row>
    <row r="129" spans="1:10" ht="15.75" outlineLevel="7" x14ac:dyDescent="0.2">
      <c r="A129" s="59" t="s">
        <v>1317</v>
      </c>
      <c r="B129" s="61" t="s">
        <v>151</v>
      </c>
      <c r="C129" s="53" t="s">
        <v>288</v>
      </c>
      <c r="D129" s="53" t="s">
        <v>26</v>
      </c>
      <c r="E129" s="53" t="s">
        <v>1305</v>
      </c>
      <c r="F129" s="53" t="s">
        <v>150</v>
      </c>
      <c r="G129" s="62">
        <v>350000</v>
      </c>
      <c r="H129" s="62">
        <v>2084082.23</v>
      </c>
      <c r="I129" s="62">
        <v>2073941.23</v>
      </c>
      <c r="J129" s="77">
        <f t="shared" si="1"/>
        <v>99.513406915810606</v>
      </c>
    </row>
    <row r="130" spans="1:10" ht="15.75" outlineLevel="7" x14ac:dyDescent="0.2">
      <c r="A130" s="59" t="s">
        <v>1315</v>
      </c>
      <c r="B130" s="61" t="s">
        <v>584</v>
      </c>
      <c r="C130" s="59" t="s">
        <v>288</v>
      </c>
      <c r="D130" s="59" t="s">
        <v>26</v>
      </c>
      <c r="E130" s="59" t="s">
        <v>1305</v>
      </c>
      <c r="F130" s="59" t="s">
        <v>258</v>
      </c>
      <c r="G130" s="63">
        <v>0</v>
      </c>
      <c r="H130" s="63">
        <v>1686582.23</v>
      </c>
      <c r="I130" s="63">
        <v>1676441.23</v>
      </c>
      <c r="J130" s="76">
        <f t="shared" si="1"/>
        <v>99.398724840116444</v>
      </c>
    </row>
    <row r="131" spans="1:10" ht="15.75" outlineLevel="7" x14ac:dyDescent="0.2">
      <c r="A131" s="59" t="s">
        <v>1313</v>
      </c>
      <c r="B131" s="61" t="s">
        <v>148</v>
      </c>
      <c r="C131" s="59" t="s">
        <v>288</v>
      </c>
      <c r="D131" s="59" t="s">
        <v>26</v>
      </c>
      <c r="E131" s="59" t="s">
        <v>1305</v>
      </c>
      <c r="F131" s="59" t="s">
        <v>145</v>
      </c>
      <c r="G131" s="63">
        <v>350000</v>
      </c>
      <c r="H131" s="63">
        <v>397500</v>
      </c>
      <c r="I131" s="63">
        <v>397500</v>
      </c>
      <c r="J131" s="76">
        <f t="shared" si="1"/>
        <v>100</v>
      </c>
    </row>
    <row r="132" spans="1:10" ht="47.25" outlineLevel="1" x14ac:dyDescent="0.2">
      <c r="A132" s="59" t="s">
        <v>1312</v>
      </c>
      <c r="B132" s="61" t="s">
        <v>34</v>
      </c>
      <c r="C132" s="53" t="s">
        <v>288</v>
      </c>
      <c r="D132" s="53" t="s">
        <v>35</v>
      </c>
      <c r="E132" s="53"/>
      <c r="F132" s="53"/>
      <c r="G132" s="62">
        <v>1400000</v>
      </c>
      <c r="H132" s="62">
        <v>1200901.17</v>
      </c>
      <c r="I132" s="62">
        <v>1084378.3600000001</v>
      </c>
      <c r="J132" s="77">
        <f t="shared" si="1"/>
        <v>90.297052504328917</v>
      </c>
    </row>
    <row r="133" spans="1:10" ht="15.75" outlineLevel="2" x14ac:dyDescent="0.2">
      <c r="A133" s="59" t="s">
        <v>1310</v>
      </c>
      <c r="B133" s="61" t="s">
        <v>37</v>
      </c>
      <c r="C133" s="53" t="s">
        <v>288</v>
      </c>
      <c r="D133" s="53" t="s">
        <v>38</v>
      </c>
      <c r="E133" s="53"/>
      <c r="F133" s="53"/>
      <c r="G133" s="62">
        <v>1400000</v>
      </c>
      <c r="H133" s="62">
        <v>1000000</v>
      </c>
      <c r="I133" s="62">
        <v>1000000</v>
      </c>
      <c r="J133" s="77">
        <f t="shared" si="1"/>
        <v>100</v>
      </c>
    </row>
    <row r="134" spans="1:10" ht="47.25" outlineLevel="4" x14ac:dyDescent="0.2">
      <c r="A134" s="59" t="s">
        <v>1308</v>
      </c>
      <c r="B134" s="61" t="s">
        <v>316</v>
      </c>
      <c r="C134" s="53" t="s">
        <v>288</v>
      </c>
      <c r="D134" s="53" t="s">
        <v>38</v>
      </c>
      <c r="E134" s="53" t="s">
        <v>315</v>
      </c>
      <c r="F134" s="53"/>
      <c r="G134" s="62">
        <v>1400000</v>
      </c>
      <c r="H134" s="62">
        <v>1000000</v>
      </c>
      <c r="I134" s="62">
        <v>1000000</v>
      </c>
      <c r="J134" s="77">
        <f t="shared" si="1"/>
        <v>100</v>
      </c>
    </row>
    <row r="135" spans="1:10" ht="94.5" outlineLevel="5" x14ac:dyDescent="0.2">
      <c r="A135" s="59" t="s">
        <v>1307</v>
      </c>
      <c r="B135" s="61" t="s">
        <v>313</v>
      </c>
      <c r="C135" s="53" t="s">
        <v>288</v>
      </c>
      <c r="D135" s="53" t="s">
        <v>38</v>
      </c>
      <c r="E135" s="53" t="s">
        <v>312</v>
      </c>
      <c r="F135" s="53"/>
      <c r="G135" s="62">
        <v>1400000</v>
      </c>
      <c r="H135" s="62">
        <v>1000000</v>
      </c>
      <c r="I135" s="62">
        <v>1000000</v>
      </c>
      <c r="J135" s="77">
        <f t="shared" si="1"/>
        <v>100</v>
      </c>
    </row>
    <row r="136" spans="1:10" ht="126" outlineLevel="6" x14ac:dyDescent="0.2">
      <c r="A136" s="59" t="s">
        <v>1306</v>
      </c>
      <c r="B136" s="75" t="s">
        <v>1298</v>
      </c>
      <c r="C136" s="53" t="s">
        <v>288</v>
      </c>
      <c r="D136" s="53" t="s">
        <v>38</v>
      </c>
      <c r="E136" s="53" t="s">
        <v>1295</v>
      </c>
      <c r="F136" s="53"/>
      <c r="G136" s="62">
        <v>1000000</v>
      </c>
      <c r="H136" s="62">
        <v>1000000</v>
      </c>
      <c r="I136" s="62">
        <v>1000000</v>
      </c>
      <c r="J136" s="77">
        <f t="shared" si="1"/>
        <v>100</v>
      </c>
    </row>
    <row r="137" spans="1:10" ht="47.25" outlineLevel="7" x14ac:dyDescent="0.2">
      <c r="A137" s="59" t="s">
        <v>1304</v>
      </c>
      <c r="B137" s="61" t="s">
        <v>157</v>
      </c>
      <c r="C137" s="53" t="s">
        <v>288</v>
      </c>
      <c r="D137" s="53" t="s">
        <v>38</v>
      </c>
      <c r="E137" s="53" t="s">
        <v>1295</v>
      </c>
      <c r="F137" s="53" t="s">
        <v>156</v>
      </c>
      <c r="G137" s="62">
        <v>1000000</v>
      </c>
      <c r="H137" s="62">
        <v>1000000</v>
      </c>
      <c r="I137" s="62">
        <v>1000000</v>
      </c>
      <c r="J137" s="77">
        <f t="shared" si="1"/>
        <v>100</v>
      </c>
    </row>
    <row r="138" spans="1:10" ht="47.25" outlineLevel="7" x14ac:dyDescent="0.2">
      <c r="A138" s="59" t="s">
        <v>1303</v>
      </c>
      <c r="B138" s="61" t="s">
        <v>154</v>
      </c>
      <c r="C138" s="59" t="s">
        <v>288</v>
      </c>
      <c r="D138" s="59" t="s">
        <v>38</v>
      </c>
      <c r="E138" s="59" t="s">
        <v>1295</v>
      </c>
      <c r="F138" s="59" t="s">
        <v>153</v>
      </c>
      <c r="G138" s="63">
        <v>1000000</v>
      </c>
      <c r="H138" s="63">
        <v>1000000</v>
      </c>
      <c r="I138" s="63">
        <v>1000000</v>
      </c>
      <c r="J138" s="76">
        <f t="shared" ref="J138:J201" si="2">I138/H138*100</f>
        <v>100</v>
      </c>
    </row>
    <row r="139" spans="1:10" ht="141.75" outlineLevel="6" x14ac:dyDescent="0.2">
      <c r="A139" s="59" t="s">
        <v>1302</v>
      </c>
      <c r="B139" s="75" t="s">
        <v>1293</v>
      </c>
      <c r="C139" s="53" t="s">
        <v>288</v>
      </c>
      <c r="D139" s="53" t="s">
        <v>38</v>
      </c>
      <c r="E139" s="53" t="s">
        <v>1290</v>
      </c>
      <c r="F139" s="53"/>
      <c r="G139" s="62">
        <v>400000</v>
      </c>
      <c r="H139" s="62">
        <v>0</v>
      </c>
      <c r="I139" s="62">
        <v>0</v>
      </c>
      <c r="J139" s="70" t="s">
        <v>1568</v>
      </c>
    </row>
    <row r="140" spans="1:10" ht="47.25" outlineLevel="7" x14ac:dyDescent="0.2">
      <c r="A140" s="59" t="s">
        <v>1301</v>
      </c>
      <c r="B140" s="61" t="s">
        <v>157</v>
      </c>
      <c r="C140" s="53" t="s">
        <v>288</v>
      </c>
      <c r="D140" s="53" t="s">
        <v>38</v>
      </c>
      <c r="E140" s="53" t="s">
        <v>1290</v>
      </c>
      <c r="F140" s="53" t="s">
        <v>156</v>
      </c>
      <c r="G140" s="62">
        <v>400000</v>
      </c>
      <c r="H140" s="62">
        <v>0</v>
      </c>
      <c r="I140" s="62">
        <v>0</v>
      </c>
      <c r="J140" s="70" t="s">
        <v>1568</v>
      </c>
    </row>
    <row r="141" spans="1:10" ht="47.25" outlineLevel="7" x14ac:dyDescent="0.2">
      <c r="A141" s="59" t="s">
        <v>1300</v>
      </c>
      <c r="B141" s="61" t="s">
        <v>154</v>
      </c>
      <c r="C141" s="59" t="s">
        <v>288</v>
      </c>
      <c r="D141" s="59" t="s">
        <v>38</v>
      </c>
      <c r="E141" s="59" t="s">
        <v>1290</v>
      </c>
      <c r="F141" s="59" t="s">
        <v>153</v>
      </c>
      <c r="G141" s="63">
        <v>400000</v>
      </c>
      <c r="H141" s="63">
        <v>0</v>
      </c>
      <c r="I141" s="63">
        <v>0</v>
      </c>
      <c r="J141" s="69" t="s">
        <v>1568</v>
      </c>
    </row>
    <row r="142" spans="1:10" ht="63" outlineLevel="2" x14ac:dyDescent="0.2">
      <c r="A142" s="59" t="s">
        <v>1299</v>
      </c>
      <c r="B142" s="61" t="s">
        <v>40</v>
      </c>
      <c r="C142" s="53" t="s">
        <v>288</v>
      </c>
      <c r="D142" s="53" t="s">
        <v>41</v>
      </c>
      <c r="E142" s="53"/>
      <c r="F142" s="53"/>
      <c r="G142" s="62">
        <v>0</v>
      </c>
      <c r="H142" s="62">
        <v>200901.17</v>
      </c>
      <c r="I142" s="62">
        <v>84378.36</v>
      </c>
      <c r="J142" s="77">
        <f t="shared" si="2"/>
        <v>41.999934594706438</v>
      </c>
    </row>
    <row r="143" spans="1:10" ht="47.25" outlineLevel="4" x14ac:dyDescent="0.2">
      <c r="A143" s="59" t="s">
        <v>1297</v>
      </c>
      <c r="B143" s="61" t="s">
        <v>316</v>
      </c>
      <c r="C143" s="53" t="s">
        <v>288</v>
      </c>
      <c r="D143" s="53" t="s">
        <v>41</v>
      </c>
      <c r="E143" s="53" t="s">
        <v>315</v>
      </c>
      <c r="F143" s="53"/>
      <c r="G143" s="62">
        <v>0</v>
      </c>
      <c r="H143" s="62">
        <v>200901.17</v>
      </c>
      <c r="I143" s="62">
        <v>84378.36</v>
      </c>
      <c r="J143" s="77">
        <f t="shared" si="2"/>
        <v>41.999934594706438</v>
      </c>
    </row>
    <row r="144" spans="1:10" ht="94.5" outlineLevel="5" x14ac:dyDescent="0.2">
      <c r="A144" s="59" t="s">
        <v>1296</v>
      </c>
      <c r="B144" s="61" t="s">
        <v>313</v>
      </c>
      <c r="C144" s="53" t="s">
        <v>288</v>
      </c>
      <c r="D144" s="53" t="s">
        <v>41</v>
      </c>
      <c r="E144" s="53" t="s">
        <v>312</v>
      </c>
      <c r="F144" s="53"/>
      <c r="G144" s="62">
        <v>0</v>
      </c>
      <c r="H144" s="62">
        <v>200901.17</v>
      </c>
      <c r="I144" s="62">
        <v>84378.36</v>
      </c>
      <c r="J144" s="77">
        <f t="shared" si="2"/>
        <v>41.999934594706438</v>
      </c>
    </row>
    <row r="145" spans="1:10" ht="157.5" outlineLevel="6" x14ac:dyDescent="0.2">
      <c r="A145" s="59" t="s">
        <v>1294</v>
      </c>
      <c r="B145" s="75" t="s">
        <v>1284</v>
      </c>
      <c r="C145" s="53" t="s">
        <v>288</v>
      </c>
      <c r="D145" s="53" t="s">
        <v>41</v>
      </c>
      <c r="E145" s="53" t="s">
        <v>1281</v>
      </c>
      <c r="F145" s="53"/>
      <c r="G145" s="62">
        <v>0</v>
      </c>
      <c r="H145" s="62">
        <v>200901.17</v>
      </c>
      <c r="I145" s="62">
        <v>84378.36</v>
      </c>
      <c r="J145" s="77">
        <f t="shared" si="2"/>
        <v>41.999934594706438</v>
      </c>
    </row>
    <row r="146" spans="1:10" ht="47.25" outlineLevel="7" x14ac:dyDescent="0.2">
      <c r="A146" s="59" t="s">
        <v>1292</v>
      </c>
      <c r="B146" s="61" t="s">
        <v>157</v>
      </c>
      <c r="C146" s="53" t="s">
        <v>288</v>
      </c>
      <c r="D146" s="53" t="s">
        <v>41</v>
      </c>
      <c r="E146" s="53" t="s">
        <v>1281</v>
      </c>
      <c r="F146" s="53" t="s">
        <v>156</v>
      </c>
      <c r="G146" s="62">
        <v>0</v>
      </c>
      <c r="H146" s="62">
        <v>200901.17</v>
      </c>
      <c r="I146" s="62">
        <v>84378.36</v>
      </c>
      <c r="J146" s="77">
        <f t="shared" si="2"/>
        <v>41.999934594706438</v>
      </c>
    </row>
    <row r="147" spans="1:10" ht="47.25" outlineLevel="7" x14ac:dyDescent="0.2">
      <c r="A147" s="59" t="s">
        <v>1291</v>
      </c>
      <c r="B147" s="61" t="s">
        <v>154</v>
      </c>
      <c r="C147" s="59" t="s">
        <v>288</v>
      </c>
      <c r="D147" s="59" t="s">
        <v>41</v>
      </c>
      <c r="E147" s="59" t="s">
        <v>1281</v>
      </c>
      <c r="F147" s="59" t="s">
        <v>153</v>
      </c>
      <c r="G147" s="63">
        <v>0</v>
      </c>
      <c r="H147" s="63">
        <v>200901.17</v>
      </c>
      <c r="I147" s="63">
        <v>84378.36</v>
      </c>
      <c r="J147" s="76">
        <f t="shared" si="2"/>
        <v>41.999934594706438</v>
      </c>
    </row>
    <row r="148" spans="1:10" ht="15.75" outlineLevel="1" x14ac:dyDescent="0.2">
      <c r="A148" s="59" t="s">
        <v>1289</v>
      </c>
      <c r="B148" s="61" t="s">
        <v>43</v>
      </c>
      <c r="C148" s="53" t="s">
        <v>288</v>
      </c>
      <c r="D148" s="53" t="s">
        <v>44</v>
      </c>
      <c r="E148" s="53"/>
      <c r="F148" s="53"/>
      <c r="G148" s="62">
        <v>51155000</v>
      </c>
      <c r="H148" s="62">
        <v>55321686.890000001</v>
      </c>
      <c r="I148" s="62">
        <v>54689221.829999998</v>
      </c>
      <c r="J148" s="77">
        <f t="shared" si="2"/>
        <v>98.856750226619852</v>
      </c>
    </row>
    <row r="149" spans="1:10" ht="15.75" outlineLevel="2" x14ac:dyDescent="0.2">
      <c r="A149" s="59" t="s">
        <v>1288</v>
      </c>
      <c r="B149" s="61" t="s">
        <v>46</v>
      </c>
      <c r="C149" s="53" t="s">
        <v>288</v>
      </c>
      <c r="D149" s="53" t="s">
        <v>47</v>
      </c>
      <c r="E149" s="53"/>
      <c r="F149" s="53"/>
      <c r="G149" s="62">
        <v>4675200</v>
      </c>
      <c r="H149" s="62">
        <v>5050200</v>
      </c>
      <c r="I149" s="62">
        <v>5043647.08</v>
      </c>
      <c r="J149" s="77">
        <f t="shared" si="2"/>
        <v>99.87024434675854</v>
      </c>
    </row>
    <row r="150" spans="1:10" ht="63" outlineLevel="4" x14ac:dyDescent="0.2">
      <c r="A150" s="59" t="s">
        <v>1287</v>
      </c>
      <c r="B150" s="61" t="s">
        <v>1156</v>
      </c>
      <c r="C150" s="53" t="s">
        <v>288</v>
      </c>
      <c r="D150" s="53" t="s">
        <v>47</v>
      </c>
      <c r="E150" s="53" t="s">
        <v>1155</v>
      </c>
      <c r="F150" s="53"/>
      <c r="G150" s="62">
        <v>4675200</v>
      </c>
      <c r="H150" s="62">
        <v>5050200</v>
      </c>
      <c r="I150" s="62">
        <v>5043647.08</v>
      </c>
      <c r="J150" s="77">
        <f t="shared" si="2"/>
        <v>99.87024434675854</v>
      </c>
    </row>
    <row r="151" spans="1:10" ht="110.25" outlineLevel="5" x14ac:dyDescent="0.2">
      <c r="A151" s="59" t="s">
        <v>1286</v>
      </c>
      <c r="B151" s="61" t="s">
        <v>1275</v>
      </c>
      <c r="C151" s="53" t="s">
        <v>288</v>
      </c>
      <c r="D151" s="53" t="s">
        <v>47</v>
      </c>
      <c r="E151" s="53" t="s">
        <v>1274</v>
      </c>
      <c r="F151" s="53"/>
      <c r="G151" s="62">
        <v>4675200</v>
      </c>
      <c r="H151" s="62">
        <v>5050200</v>
      </c>
      <c r="I151" s="62">
        <v>5043647.08</v>
      </c>
      <c r="J151" s="77">
        <f t="shared" si="2"/>
        <v>99.87024434675854</v>
      </c>
    </row>
    <row r="152" spans="1:10" ht="189" outlineLevel="6" x14ac:dyDescent="0.2">
      <c r="A152" s="59" t="s">
        <v>1285</v>
      </c>
      <c r="B152" s="75" t="s">
        <v>1272</v>
      </c>
      <c r="C152" s="53" t="s">
        <v>288</v>
      </c>
      <c r="D152" s="53" t="s">
        <v>47</v>
      </c>
      <c r="E152" s="53" t="s">
        <v>1267</v>
      </c>
      <c r="F152" s="53"/>
      <c r="G152" s="62">
        <v>4675200</v>
      </c>
      <c r="H152" s="62">
        <v>5050200</v>
      </c>
      <c r="I152" s="62">
        <v>5043647.08</v>
      </c>
      <c r="J152" s="77">
        <f t="shared" si="2"/>
        <v>99.87024434675854</v>
      </c>
    </row>
    <row r="153" spans="1:10" ht="94.5" outlineLevel="7" x14ac:dyDescent="0.2">
      <c r="A153" s="59" t="s">
        <v>1283</v>
      </c>
      <c r="B153" s="61" t="s">
        <v>163</v>
      </c>
      <c r="C153" s="53" t="s">
        <v>288</v>
      </c>
      <c r="D153" s="53" t="s">
        <v>47</v>
      </c>
      <c r="E153" s="53" t="s">
        <v>1267</v>
      </c>
      <c r="F153" s="53" t="s">
        <v>162</v>
      </c>
      <c r="G153" s="62">
        <v>4259300</v>
      </c>
      <c r="H153" s="62">
        <v>4639338.5</v>
      </c>
      <c r="I153" s="62">
        <v>4639295.26</v>
      </c>
      <c r="J153" s="77">
        <f t="shared" si="2"/>
        <v>99.999067970573819</v>
      </c>
    </row>
    <row r="154" spans="1:10" ht="47.25" outlineLevel="7" x14ac:dyDescent="0.2">
      <c r="A154" s="59" t="s">
        <v>1282</v>
      </c>
      <c r="B154" s="61" t="s">
        <v>344</v>
      </c>
      <c r="C154" s="59" t="s">
        <v>288</v>
      </c>
      <c r="D154" s="59" t="s">
        <v>47</v>
      </c>
      <c r="E154" s="59" t="s">
        <v>1267</v>
      </c>
      <c r="F154" s="59" t="s">
        <v>342</v>
      </c>
      <c r="G154" s="63">
        <v>4259300</v>
      </c>
      <c r="H154" s="63">
        <v>4639338.5</v>
      </c>
      <c r="I154" s="63">
        <v>4639295.26</v>
      </c>
      <c r="J154" s="76">
        <f t="shared" si="2"/>
        <v>99.999067970573819</v>
      </c>
    </row>
    <row r="155" spans="1:10" ht="47.25" outlineLevel="7" x14ac:dyDescent="0.2">
      <c r="A155" s="59" t="s">
        <v>1280</v>
      </c>
      <c r="B155" s="61" t="s">
        <v>157</v>
      </c>
      <c r="C155" s="53" t="s">
        <v>288</v>
      </c>
      <c r="D155" s="53" t="s">
        <v>47</v>
      </c>
      <c r="E155" s="53" t="s">
        <v>1267</v>
      </c>
      <c r="F155" s="53" t="s">
        <v>156</v>
      </c>
      <c r="G155" s="62">
        <v>415900</v>
      </c>
      <c r="H155" s="62">
        <v>410861.5</v>
      </c>
      <c r="I155" s="62">
        <v>404351.82</v>
      </c>
      <c r="J155" s="77">
        <f t="shared" si="2"/>
        <v>98.415602338014153</v>
      </c>
    </row>
    <row r="156" spans="1:10" ht="47.25" outlineLevel="7" x14ac:dyDescent="0.2">
      <c r="A156" s="59" t="s">
        <v>1279</v>
      </c>
      <c r="B156" s="61" t="s">
        <v>154</v>
      </c>
      <c r="C156" s="59" t="s">
        <v>288</v>
      </c>
      <c r="D156" s="59" t="s">
        <v>47</v>
      </c>
      <c r="E156" s="59" t="s">
        <v>1267</v>
      </c>
      <c r="F156" s="59" t="s">
        <v>153</v>
      </c>
      <c r="G156" s="63">
        <v>415900</v>
      </c>
      <c r="H156" s="63">
        <v>410861.5</v>
      </c>
      <c r="I156" s="63">
        <v>404351.82</v>
      </c>
      <c r="J156" s="76">
        <f t="shared" si="2"/>
        <v>98.415602338014153</v>
      </c>
    </row>
    <row r="157" spans="1:10" ht="15.75" outlineLevel="2" x14ac:dyDescent="0.2">
      <c r="A157" s="59" t="s">
        <v>1278</v>
      </c>
      <c r="B157" s="61" t="s">
        <v>49</v>
      </c>
      <c r="C157" s="53" t="s">
        <v>288</v>
      </c>
      <c r="D157" s="53" t="s">
        <v>50</v>
      </c>
      <c r="E157" s="53"/>
      <c r="F157" s="53"/>
      <c r="G157" s="62">
        <v>43283100</v>
      </c>
      <c r="H157" s="62">
        <v>47094831.18</v>
      </c>
      <c r="I157" s="62">
        <v>46595279.149999999</v>
      </c>
      <c r="J157" s="77">
        <f t="shared" si="2"/>
        <v>98.939263572066594</v>
      </c>
    </row>
    <row r="158" spans="1:10" ht="47.25" outlineLevel="4" x14ac:dyDescent="0.2">
      <c r="A158" s="59" t="s">
        <v>1277</v>
      </c>
      <c r="B158" s="61" t="s">
        <v>1237</v>
      </c>
      <c r="C158" s="53" t="s">
        <v>288</v>
      </c>
      <c r="D158" s="53" t="s">
        <v>50</v>
      </c>
      <c r="E158" s="53" t="s">
        <v>1236</v>
      </c>
      <c r="F158" s="53"/>
      <c r="G158" s="62">
        <v>43283100</v>
      </c>
      <c r="H158" s="62">
        <v>47094831.18</v>
      </c>
      <c r="I158" s="62">
        <v>46595279.149999999</v>
      </c>
      <c r="J158" s="77">
        <f t="shared" si="2"/>
        <v>98.939263572066594</v>
      </c>
    </row>
    <row r="159" spans="1:10" ht="63" outlineLevel="5" x14ac:dyDescent="0.2">
      <c r="A159" s="59" t="s">
        <v>1276</v>
      </c>
      <c r="B159" s="61" t="s">
        <v>1262</v>
      </c>
      <c r="C159" s="53" t="s">
        <v>288</v>
      </c>
      <c r="D159" s="53" t="s">
        <v>50</v>
      </c>
      <c r="E159" s="53" t="s">
        <v>1261</v>
      </c>
      <c r="F159" s="53"/>
      <c r="G159" s="62">
        <v>43283100</v>
      </c>
      <c r="H159" s="62">
        <v>47094831.18</v>
      </c>
      <c r="I159" s="62">
        <v>46595279.149999999</v>
      </c>
      <c r="J159" s="77">
        <f t="shared" si="2"/>
        <v>98.939263572066594</v>
      </c>
    </row>
    <row r="160" spans="1:10" ht="141.75" outlineLevel="6" x14ac:dyDescent="0.2">
      <c r="A160" s="59" t="s">
        <v>1273</v>
      </c>
      <c r="B160" s="75" t="s">
        <v>1259</v>
      </c>
      <c r="C160" s="53" t="s">
        <v>288</v>
      </c>
      <c r="D160" s="53" t="s">
        <v>50</v>
      </c>
      <c r="E160" s="53" t="s">
        <v>1252</v>
      </c>
      <c r="F160" s="53"/>
      <c r="G160" s="62">
        <v>35183100</v>
      </c>
      <c r="H160" s="62">
        <v>38994700</v>
      </c>
      <c r="I160" s="62">
        <v>38495147.969999999</v>
      </c>
      <c r="J160" s="77">
        <f t="shared" si="2"/>
        <v>98.718923263930733</v>
      </c>
    </row>
    <row r="161" spans="1:10" ht="94.5" outlineLevel="7" x14ac:dyDescent="0.2">
      <c r="A161" s="59" t="s">
        <v>1271</v>
      </c>
      <c r="B161" s="61" t="s">
        <v>163</v>
      </c>
      <c r="C161" s="53" t="s">
        <v>288</v>
      </c>
      <c r="D161" s="53" t="s">
        <v>50</v>
      </c>
      <c r="E161" s="53" t="s">
        <v>1252</v>
      </c>
      <c r="F161" s="53" t="s">
        <v>162</v>
      </c>
      <c r="G161" s="62">
        <v>213000</v>
      </c>
      <c r="H161" s="62">
        <v>231750</v>
      </c>
      <c r="I161" s="62">
        <v>213000</v>
      </c>
      <c r="J161" s="77">
        <f t="shared" si="2"/>
        <v>91.909385113268598</v>
      </c>
    </row>
    <row r="162" spans="1:10" ht="47.25" outlineLevel="7" x14ac:dyDescent="0.2">
      <c r="A162" s="59" t="s">
        <v>1270</v>
      </c>
      <c r="B162" s="61" t="s">
        <v>344</v>
      </c>
      <c r="C162" s="59" t="s">
        <v>288</v>
      </c>
      <c r="D162" s="59" t="s">
        <v>50</v>
      </c>
      <c r="E162" s="59" t="s">
        <v>1252</v>
      </c>
      <c r="F162" s="59" t="s">
        <v>342</v>
      </c>
      <c r="G162" s="63">
        <v>213000</v>
      </c>
      <c r="H162" s="63">
        <v>231750</v>
      </c>
      <c r="I162" s="63">
        <v>213000</v>
      </c>
      <c r="J162" s="76">
        <f t="shared" si="2"/>
        <v>91.909385113268598</v>
      </c>
    </row>
    <row r="163" spans="1:10" ht="47.25" outlineLevel="7" x14ac:dyDescent="0.2">
      <c r="A163" s="59" t="s">
        <v>1269</v>
      </c>
      <c r="B163" s="61" t="s">
        <v>157</v>
      </c>
      <c r="C163" s="53" t="s">
        <v>288</v>
      </c>
      <c r="D163" s="53" t="s">
        <v>50</v>
      </c>
      <c r="E163" s="53" t="s">
        <v>1252</v>
      </c>
      <c r="F163" s="53" t="s">
        <v>156</v>
      </c>
      <c r="G163" s="62">
        <v>31900</v>
      </c>
      <c r="H163" s="62">
        <v>34650</v>
      </c>
      <c r="I163" s="62">
        <v>34620</v>
      </c>
      <c r="J163" s="77">
        <f t="shared" si="2"/>
        <v>99.913419913419915</v>
      </c>
    </row>
    <row r="164" spans="1:10" ht="47.25" outlineLevel="7" x14ac:dyDescent="0.2">
      <c r="A164" s="59" t="s">
        <v>1268</v>
      </c>
      <c r="B164" s="61" t="s">
        <v>154</v>
      </c>
      <c r="C164" s="59" t="s">
        <v>288</v>
      </c>
      <c r="D164" s="59" t="s">
        <v>50</v>
      </c>
      <c r="E164" s="59" t="s">
        <v>1252</v>
      </c>
      <c r="F164" s="59" t="s">
        <v>153</v>
      </c>
      <c r="G164" s="63">
        <v>31900</v>
      </c>
      <c r="H164" s="63">
        <v>34650</v>
      </c>
      <c r="I164" s="63">
        <v>34620</v>
      </c>
      <c r="J164" s="76">
        <f t="shared" si="2"/>
        <v>99.913419913419915</v>
      </c>
    </row>
    <row r="165" spans="1:10" ht="15.75" outlineLevel="7" x14ac:dyDescent="0.2">
      <c r="A165" s="59" t="s">
        <v>1266</v>
      </c>
      <c r="B165" s="61" t="s">
        <v>151</v>
      </c>
      <c r="C165" s="53" t="s">
        <v>288</v>
      </c>
      <c r="D165" s="53" t="s">
        <v>50</v>
      </c>
      <c r="E165" s="53" t="s">
        <v>1252</v>
      </c>
      <c r="F165" s="53" t="s">
        <v>150</v>
      </c>
      <c r="G165" s="62">
        <v>34938200</v>
      </c>
      <c r="H165" s="62">
        <v>38728300</v>
      </c>
      <c r="I165" s="62">
        <v>38247527.969999999</v>
      </c>
      <c r="J165" s="77">
        <f t="shared" si="2"/>
        <v>98.75860280466739</v>
      </c>
    </row>
    <row r="166" spans="1:10" ht="78.75" outlineLevel="7" x14ac:dyDescent="0.2">
      <c r="A166" s="59" t="s">
        <v>1265</v>
      </c>
      <c r="B166" s="61" t="s">
        <v>201</v>
      </c>
      <c r="C166" s="59" t="s">
        <v>288</v>
      </c>
      <c r="D166" s="59" t="s">
        <v>50</v>
      </c>
      <c r="E166" s="59" t="s">
        <v>1252</v>
      </c>
      <c r="F166" s="59" t="s">
        <v>199</v>
      </c>
      <c r="G166" s="63">
        <v>34938200</v>
      </c>
      <c r="H166" s="63">
        <v>38728300</v>
      </c>
      <c r="I166" s="63">
        <v>38247527.969999999</v>
      </c>
      <c r="J166" s="76">
        <f t="shared" si="2"/>
        <v>98.75860280466739</v>
      </c>
    </row>
    <row r="167" spans="1:10" ht="220.5" outlineLevel="6" x14ac:dyDescent="0.2">
      <c r="A167" s="59" t="s">
        <v>1264</v>
      </c>
      <c r="B167" s="75" t="s">
        <v>1250</v>
      </c>
      <c r="C167" s="53" t="s">
        <v>288</v>
      </c>
      <c r="D167" s="53" t="s">
        <v>50</v>
      </c>
      <c r="E167" s="53" t="s">
        <v>1247</v>
      </c>
      <c r="F167" s="53"/>
      <c r="G167" s="62">
        <v>8100000</v>
      </c>
      <c r="H167" s="62">
        <v>0</v>
      </c>
      <c r="I167" s="62">
        <v>0</v>
      </c>
      <c r="J167" s="70" t="s">
        <v>1568</v>
      </c>
    </row>
    <row r="168" spans="1:10" ht="15.75" outlineLevel="7" x14ac:dyDescent="0.2">
      <c r="A168" s="59" t="s">
        <v>1263</v>
      </c>
      <c r="B168" s="61" t="s">
        <v>151</v>
      </c>
      <c r="C168" s="53" t="s">
        <v>288</v>
      </c>
      <c r="D168" s="53" t="s">
        <v>50</v>
      </c>
      <c r="E168" s="53" t="s">
        <v>1247</v>
      </c>
      <c r="F168" s="53" t="s">
        <v>150</v>
      </c>
      <c r="G168" s="62">
        <v>8100000</v>
      </c>
      <c r="H168" s="62">
        <v>0</v>
      </c>
      <c r="I168" s="62">
        <v>0</v>
      </c>
      <c r="J168" s="70" t="s">
        <v>1568</v>
      </c>
    </row>
    <row r="169" spans="1:10" ht="78.75" outlineLevel="7" x14ac:dyDescent="0.2">
      <c r="A169" s="59" t="s">
        <v>1260</v>
      </c>
      <c r="B169" s="61" t="s">
        <v>201</v>
      </c>
      <c r="C169" s="59" t="s">
        <v>288</v>
      </c>
      <c r="D169" s="59" t="s">
        <v>50</v>
      </c>
      <c r="E169" s="59" t="s">
        <v>1247</v>
      </c>
      <c r="F169" s="59" t="s">
        <v>199</v>
      </c>
      <c r="G169" s="63">
        <v>8100000</v>
      </c>
      <c r="H169" s="63">
        <v>0</v>
      </c>
      <c r="I169" s="63">
        <v>0</v>
      </c>
      <c r="J169" s="69" t="s">
        <v>1568</v>
      </c>
    </row>
    <row r="170" spans="1:10" ht="220.5" outlineLevel="6" x14ac:dyDescent="0.2">
      <c r="A170" s="59" t="s">
        <v>1258</v>
      </c>
      <c r="B170" s="75" t="s">
        <v>1245</v>
      </c>
      <c r="C170" s="53" t="s">
        <v>288</v>
      </c>
      <c r="D170" s="53" t="s">
        <v>50</v>
      </c>
      <c r="E170" s="53" t="s">
        <v>1241</v>
      </c>
      <c r="F170" s="53"/>
      <c r="G170" s="62">
        <v>0</v>
      </c>
      <c r="H170" s="62">
        <v>8100131.1799999997</v>
      </c>
      <c r="I170" s="62">
        <v>8100131.1799999997</v>
      </c>
      <c r="J170" s="77">
        <f t="shared" si="2"/>
        <v>100</v>
      </c>
    </row>
    <row r="171" spans="1:10" ht="15.75" outlineLevel="7" x14ac:dyDescent="0.2">
      <c r="A171" s="59" t="s">
        <v>1257</v>
      </c>
      <c r="B171" s="61" t="s">
        <v>151</v>
      </c>
      <c r="C171" s="53" t="s">
        <v>288</v>
      </c>
      <c r="D171" s="53" t="s">
        <v>50</v>
      </c>
      <c r="E171" s="53" t="s">
        <v>1241</v>
      </c>
      <c r="F171" s="53" t="s">
        <v>150</v>
      </c>
      <c r="G171" s="62">
        <v>0</v>
      </c>
      <c r="H171" s="62">
        <v>8100131.1799999997</v>
      </c>
      <c r="I171" s="62">
        <v>8100131.1799999997</v>
      </c>
      <c r="J171" s="77">
        <f t="shared" si="2"/>
        <v>100</v>
      </c>
    </row>
    <row r="172" spans="1:10" ht="78.75" outlineLevel="7" x14ac:dyDescent="0.2">
      <c r="A172" s="59" t="s">
        <v>1256</v>
      </c>
      <c r="B172" s="61" t="s">
        <v>201</v>
      </c>
      <c r="C172" s="59" t="s">
        <v>288</v>
      </c>
      <c r="D172" s="59" t="s">
        <v>50</v>
      </c>
      <c r="E172" s="59" t="s">
        <v>1241</v>
      </c>
      <c r="F172" s="59" t="s">
        <v>199</v>
      </c>
      <c r="G172" s="63">
        <v>0</v>
      </c>
      <c r="H172" s="63">
        <v>8036946.1799999997</v>
      </c>
      <c r="I172" s="63">
        <v>8036946.1799999997</v>
      </c>
      <c r="J172" s="76">
        <f t="shared" si="2"/>
        <v>100</v>
      </c>
    </row>
    <row r="173" spans="1:10" ht="15.75" outlineLevel="7" x14ac:dyDescent="0.2">
      <c r="A173" s="59" t="s">
        <v>1255</v>
      </c>
      <c r="B173" s="61" t="s">
        <v>584</v>
      </c>
      <c r="C173" s="59" t="s">
        <v>288</v>
      </c>
      <c r="D173" s="59" t="s">
        <v>50</v>
      </c>
      <c r="E173" s="59" t="s">
        <v>1241</v>
      </c>
      <c r="F173" s="59" t="s">
        <v>258</v>
      </c>
      <c r="G173" s="63">
        <v>0</v>
      </c>
      <c r="H173" s="63">
        <v>63185</v>
      </c>
      <c r="I173" s="63">
        <v>63185</v>
      </c>
      <c r="J173" s="76">
        <f t="shared" si="2"/>
        <v>100</v>
      </c>
    </row>
    <row r="174" spans="1:10" ht="15.75" outlineLevel="2" x14ac:dyDescent="0.2">
      <c r="A174" s="59" t="s">
        <v>1254</v>
      </c>
      <c r="B174" s="61" t="s">
        <v>52</v>
      </c>
      <c r="C174" s="53" t="s">
        <v>288</v>
      </c>
      <c r="D174" s="53" t="s">
        <v>53</v>
      </c>
      <c r="E174" s="53"/>
      <c r="F174" s="53"/>
      <c r="G174" s="62">
        <v>1500000</v>
      </c>
      <c r="H174" s="62">
        <v>1779629.54</v>
      </c>
      <c r="I174" s="62">
        <v>1741665.88</v>
      </c>
      <c r="J174" s="77">
        <f t="shared" si="2"/>
        <v>97.86676613605772</v>
      </c>
    </row>
    <row r="175" spans="1:10" ht="47.25" outlineLevel="4" x14ac:dyDescent="0.2">
      <c r="A175" s="59" t="s">
        <v>1253</v>
      </c>
      <c r="B175" s="61" t="s">
        <v>1237</v>
      </c>
      <c r="C175" s="53" t="s">
        <v>288</v>
      </c>
      <c r="D175" s="53" t="s">
        <v>53</v>
      </c>
      <c r="E175" s="53" t="s">
        <v>1236</v>
      </c>
      <c r="F175" s="53"/>
      <c r="G175" s="62">
        <v>1500000</v>
      </c>
      <c r="H175" s="62">
        <v>1779629.54</v>
      </c>
      <c r="I175" s="62">
        <v>1741665.88</v>
      </c>
      <c r="J175" s="77">
        <f t="shared" si="2"/>
        <v>97.86676613605772</v>
      </c>
    </row>
    <row r="176" spans="1:10" ht="94.5" outlineLevel="5" x14ac:dyDescent="0.2">
      <c r="A176" s="59" t="s">
        <v>1251</v>
      </c>
      <c r="B176" s="61" t="s">
        <v>1234</v>
      </c>
      <c r="C176" s="53" t="s">
        <v>288</v>
      </c>
      <c r="D176" s="53" t="s">
        <v>53</v>
      </c>
      <c r="E176" s="53" t="s">
        <v>1233</v>
      </c>
      <c r="F176" s="53"/>
      <c r="G176" s="62">
        <v>1500000</v>
      </c>
      <c r="H176" s="62">
        <v>1779629.54</v>
      </c>
      <c r="I176" s="62">
        <v>1741665.88</v>
      </c>
      <c r="J176" s="77">
        <f t="shared" si="2"/>
        <v>97.86676613605772</v>
      </c>
    </row>
    <row r="177" spans="1:10" ht="126" outlineLevel="6" x14ac:dyDescent="0.2">
      <c r="A177" s="59" t="s">
        <v>1249</v>
      </c>
      <c r="B177" s="61" t="s">
        <v>1231</v>
      </c>
      <c r="C177" s="53" t="s">
        <v>288</v>
      </c>
      <c r="D177" s="53" t="s">
        <v>53</v>
      </c>
      <c r="E177" s="53" t="s">
        <v>1228</v>
      </c>
      <c r="F177" s="53"/>
      <c r="G177" s="62">
        <v>432800</v>
      </c>
      <c r="H177" s="62">
        <v>546866.72</v>
      </c>
      <c r="I177" s="62">
        <v>526233.52</v>
      </c>
      <c r="J177" s="77">
        <f t="shared" si="2"/>
        <v>96.227014874849232</v>
      </c>
    </row>
    <row r="178" spans="1:10" ht="47.25" outlineLevel="7" x14ac:dyDescent="0.2">
      <c r="A178" s="59" t="s">
        <v>1248</v>
      </c>
      <c r="B178" s="61" t="s">
        <v>157</v>
      </c>
      <c r="C178" s="53" t="s">
        <v>288</v>
      </c>
      <c r="D178" s="53" t="s">
        <v>53</v>
      </c>
      <c r="E178" s="53" t="s">
        <v>1228</v>
      </c>
      <c r="F178" s="53" t="s">
        <v>156</v>
      </c>
      <c r="G178" s="62">
        <v>432800</v>
      </c>
      <c r="H178" s="62">
        <v>546866.72</v>
      </c>
      <c r="I178" s="62">
        <v>526233.52</v>
      </c>
      <c r="J178" s="77">
        <f t="shared" si="2"/>
        <v>96.227014874849232</v>
      </c>
    </row>
    <row r="179" spans="1:10" ht="47.25" outlineLevel="7" x14ac:dyDescent="0.2">
      <c r="A179" s="59" t="s">
        <v>1246</v>
      </c>
      <c r="B179" s="61" t="s">
        <v>154</v>
      </c>
      <c r="C179" s="59" t="s">
        <v>288</v>
      </c>
      <c r="D179" s="59" t="s">
        <v>53</v>
      </c>
      <c r="E179" s="59" t="s">
        <v>1228</v>
      </c>
      <c r="F179" s="59" t="s">
        <v>153</v>
      </c>
      <c r="G179" s="63">
        <v>432800</v>
      </c>
      <c r="H179" s="63">
        <v>546866.72</v>
      </c>
      <c r="I179" s="63">
        <v>526233.52</v>
      </c>
      <c r="J179" s="76">
        <f t="shared" si="2"/>
        <v>96.227014874849232</v>
      </c>
    </row>
    <row r="180" spans="1:10" ht="157.5" outlineLevel="6" x14ac:dyDescent="0.2">
      <c r="A180" s="59" t="s">
        <v>1244</v>
      </c>
      <c r="B180" s="75" t="s">
        <v>1226</v>
      </c>
      <c r="C180" s="53" t="s">
        <v>288</v>
      </c>
      <c r="D180" s="53" t="s">
        <v>53</v>
      </c>
      <c r="E180" s="53" t="s">
        <v>1223</v>
      </c>
      <c r="F180" s="53"/>
      <c r="G180" s="62">
        <v>1067200</v>
      </c>
      <c r="H180" s="62">
        <v>1232762.82</v>
      </c>
      <c r="I180" s="62">
        <v>1215432.3600000001</v>
      </c>
      <c r="J180" s="77">
        <f t="shared" si="2"/>
        <v>98.594177264366238</v>
      </c>
    </row>
    <row r="181" spans="1:10" ht="47.25" outlineLevel="7" x14ac:dyDescent="0.2">
      <c r="A181" s="59" t="s">
        <v>1243</v>
      </c>
      <c r="B181" s="61" t="s">
        <v>157</v>
      </c>
      <c r="C181" s="53" t="s">
        <v>288</v>
      </c>
      <c r="D181" s="53" t="s">
        <v>53</v>
      </c>
      <c r="E181" s="53" t="s">
        <v>1223</v>
      </c>
      <c r="F181" s="53" t="s">
        <v>156</v>
      </c>
      <c r="G181" s="62">
        <v>1067200</v>
      </c>
      <c r="H181" s="62">
        <v>1232762.82</v>
      </c>
      <c r="I181" s="62">
        <v>1215432.3600000001</v>
      </c>
      <c r="J181" s="77">
        <f t="shared" si="2"/>
        <v>98.594177264366238</v>
      </c>
    </row>
    <row r="182" spans="1:10" ht="47.25" outlineLevel="7" x14ac:dyDescent="0.2">
      <c r="A182" s="59" t="s">
        <v>1242</v>
      </c>
      <c r="B182" s="61" t="s">
        <v>154</v>
      </c>
      <c r="C182" s="59" t="s">
        <v>288</v>
      </c>
      <c r="D182" s="59" t="s">
        <v>53</v>
      </c>
      <c r="E182" s="59" t="s">
        <v>1223</v>
      </c>
      <c r="F182" s="59" t="s">
        <v>153</v>
      </c>
      <c r="G182" s="63">
        <v>1067200</v>
      </c>
      <c r="H182" s="63">
        <v>1232762.82</v>
      </c>
      <c r="I182" s="63">
        <v>1215432.3600000001</v>
      </c>
      <c r="J182" s="76">
        <f t="shared" si="2"/>
        <v>98.594177264366238</v>
      </c>
    </row>
    <row r="183" spans="1:10" ht="31.5" outlineLevel="2" x14ac:dyDescent="0.2">
      <c r="A183" s="59" t="s">
        <v>1240</v>
      </c>
      <c r="B183" s="61" t="s">
        <v>55</v>
      </c>
      <c r="C183" s="53" t="s">
        <v>288</v>
      </c>
      <c r="D183" s="53" t="s">
        <v>56</v>
      </c>
      <c r="E183" s="53"/>
      <c r="F183" s="53"/>
      <c r="G183" s="62">
        <v>1696700</v>
      </c>
      <c r="H183" s="62">
        <v>1397026.17</v>
      </c>
      <c r="I183" s="62">
        <v>1308629.72</v>
      </c>
      <c r="J183" s="77">
        <f t="shared" si="2"/>
        <v>93.67252726554149</v>
      </c>
    </row>
    <row r="184" spans="1:10" ht="63" outlineLevel="4" x14ac:dyDescent="0.2">
      <c r="A184" s="59" t="s">
        <v>1239</v>
      </c>
      <c r="B184" s="61" t="s">
        <v>1068</v>
      </c>
      <c r="C184" s="53" t="s">
        <v>288</v>
      </c>
      <c r="D184" s="53" t="s">
        <v>56</v>
      </c>
      <c r="E184" s="53" t="s">
        <v>1067</v>
      </c>
      <c r="F184" s="53"/>
      <c r="G184" s="62">
        <v>692700</v>
      </c>
      <c r="H184" s="62">
        <v>692700</v>
      </c>
      <c r="I184" s="62">
        <v>620650</v>
      </c>
      <c r="J184" s="77">
        <f t="shared" si="2"/>
        <v>89.598671863721663</v>
      </c>
    </row>
    <row r="185" spans="1:10" ht="110.25" outlineLevel="5" x14ac:dyDescent="0.2">
      <c r="A185" s="59" t="s">
        <v>1238</v>
      </c>
      <c r="B185" s="61" t="s">
        <v>1218</v>
      </c>
      <c r="C185" s="53" t="s">
        <v>288</v>
      </c>
      <c r="D185" s="53" t="s">
        <v>56</v>
      </c>
      <c r="E185" s="53" t="s">
        <v>1217</v>
      </c>
      <c r="F185" s="53"/>
      <c r="G185" s="62">
        <v>692700</v>
      </c>
      <c r="H185" s="62">
        <v>692700</v>
      </c>
      <c r="I185" s="62">
        <v>620650</v>
      </c>
      <c r="J185" s="77">
        <f t="shared" si="2"/>
        <v>89.598671863721663</v>
      </c>
    </row>
    <row r="186" spans="1:10" ht="157.5" outlineLevel="6" x14ac:dyDescent="0.2">
      <c r="A186" s="59" t="s">
        <v>1235</v>
      </c>
      <c r="B186" s="75" t="s">
        <v>1215</v>
      </c>
      <c r="C186" s="53" t="s">
        <v>288</v>
      </c>
      <c r="D186" s="53" t="s">
        <v>56</v>
      </c>
      <c r="E186" s="53" t="s">
        <v>1212</v>
      </c>
      <c r="F186" s="53"/>
      <c r="G186" s="62">
        <v>80000</v>
      </c>
      <c r="H186" s="62">
        <v>47752.63</v>
      </c>
      <c r="I186" s="62">
        <v>0</v>
      </c>
      <c r="J186" s="77">
        <f t="shared" si="2"/>
        <v>0</v>
      </c>
    </row>
    <row r="187" spans="1:10" ht="15.75" outlineLevel="7" x14ac:dyDescent="0.2">
      <c r="A187" s="59" t="s">
        <v>1232</v>
      </c>
      <c r="B187" s="61" t="s">
        <v>151</v>
      </c>
      <c r="C187" s="53" t="s">
        <v>288</v>
      </c>
      <c r="D187" s="53" t="s">
        <v>56</v>
      </c>
      <c r="E187" s="53" t="s">
        <v>1212</v>
      </c>
      <c r="F187" s="53" t="s">
        <v>150</v>
      </c>
      <c r="G187" s="62">
        <v>80000</v>
      </c>
      <c r="H187" s="62">
        <v>47752.63</v>
      </c>
      <c r="I187" s="62">
        <v>0</v>
      </c>
      <c r="J187" s="77">
        <f t="shared" si="2"/>
        <v>0</v>
      </c>
    </row>
    <row r="188" spans="1:10" ht="78.75" outlineLevel="7" x14ac:dyDescent="0.2">
      <c r="A188" s="59" t="s">
        <v>1230</v>
      </c>
      <c r="B188" s="61" t="s">
        <v>201</v>
      </c>
      <c r="C188" s="59" t="s">
        <v>288</v>
      </c>
      <c r="D188" s="59" t="s">
        <v>56</v>
      </c>
      <c r="E188" s="59" t="s">
        <v>1212</v>
      </c>
      <c r="F188" s="59" t="s">
        <v>199</v>
      </c>
      <c r="G188" s="63">
        <v>80000</v>
      </c>
      <c r="H188" s="63">
        <v>47752.63</v>
      </c>
      <c r="I188" s="63">
        <v>0</v>
      </c>
      <c r="J188" s="76">
        <f t="shared" si="2"/>
        <v>0</v>
      </c>
    </row>
    <row r="189" spans="1:10" ht="157.5" outlineLevel="6" x14ac:dyDescent="0.2">
      <c r="A189" s="59" t="s">
        <v>1229</v>
      </c>
      <c r="B189" s="75" t="s">
        <v>1210</v>
      </c>
      <c r="C189" s="53" t="s">
        <v>288</v>
      </c>
      <c r="D189" s="53" t="s">
        <v>56</v>
      </c>
      <c r="E189" s="53" t="s">
        <v>1207</v>
      </c>
      <c r="F189" s="53"/>
      <c r="G189" s="62">
        <v>612700</v>
      </c>
      <c r="H189" s="62">
        <v>644947.37</v>
      </c>
      <c r="I189" s="62">
        <v>620650</v>
      </c>
      <c r="J189" s="77">
        <f t="shared" si="2"/>
        <v>96.232658488087168</v>
      </c>
    </row>
    <row r="190" spans="1:10" ht="15.75" outlineLevel="7" x14ac:dyDescent="0.2">
      <c r="A190" s="59" t="s">
        <v>1227</v>
      </c>
      <c r="B190" s="61" t="s">
        <v>151</v>
      </c>
      <c r="C190" s="53" t="s">
        <v>288</v>
      </c>
      <c r="D190" s="53" t="s">
        <v>56</v>
      </c>
      <c r="E190" s="53" t="s">
        <v>1207</v>
      </c>
      <c r="F190" s="53" t="s">
        <v>150</v>
      </c>
      <c r="G190" s="62">
        <v>612700</v>
      </c>
      <c r="H190" s="62">
        <v>644947.37</v>
      </c>
      <c r="I190" s="62">
        <v>620650</v>
      </c>
      <c r="J190" s="77">
        <f t="shared" si="2"/>
        <v>96.232658488087168</v>
      </c>
    </row>
    <row r="191" spans="1:10" ht="78.75" outlineLevel="7" x14ac:dyDescent="0.2">
      <c r="A191" s="59" t="s">
        <v>1225</v>
      </c>
      <c r="B191" s="61" t="s">
        <v>201</v>
      </c>
      <c r="C191" s="59" t="s">
        <v>288</v>
      </c>
      <c r="D191" s="59" t="s">
        <v>56</v>
      </c>
      <c r="E191" s="59" t="s">
        <v>1207</v>
      </c>
      <c r="F191" s="59" t="s">
        <v>199</v>
      </c>
      <c r="G191" s="63">
        <v>612700</v>
      </c>
      <c r="H191" s="63">
        <v>644947.37</v>
      </c>
      <c r="I191" s="63">
        <v>620650</v>
      </c>
      <c r="J191" s="76">
        <f t="shared" si="2"/>
        <v>96.232658488087168</v>
      </c>
    </row>
    <row r="192" spans="1:10" ht="47.25" outlineLevel="4" x14ac:dyDescent="0.2">
      <c r="A192" s="59" t="s">
        <v>1224</v>
      </c>
      <c r="B192" s="61" t="s">
        <v>1172</v>
      </c>
      <c r="C192" s="53" t="s">
        <v>288</v>
      </c>
      <c r="D192" s="53" t="s">
        <v>56</v>
      </c>
      <c r="E192" s="53" t="s">
        <v>1171</v>
      </c>
      <c r="F192" s="53"/>
      <c r="G192" s="62">
        <v>554000</v>
      </c>
      <c r="H192" s="62">
        <v>573120</v>
      </c>
      <c r="I192" s="62">
        <v>556773.55000000005</v>
      </c>
      <c r="J192" s="77">
        <f t="shared" si="2"/>
        <v>97.147813721384708</v>
      </c>
    </row>
    <row r="193" spans="1:10" ht="78.75" outlineLevel="5" x14ac:dyDescent="0.2">
      <c r="A193" s="59" t="s">
        <v>1222</v>
      </c>
      <c r="B193" s="61" t="s">
        <v>1204</v>
      </c>
      <c r="C193" s="53" t="s">
        <v>288</v>
      </c>
      <c r="D193" s="53" t="s">
        <v>56</v>
      </c>
      <c r="E193" s="53" t="s">
        <v>1203</v>
      </c>
      <c r="F193" s="53"/>
      <c r="G193" s="62">
        <v>554000</v>
      </c>
      <c r="H193" s="62">
        <v>573120</v>
      </c>
      <c r="I193" s="62">
        <v>556773.55000000005</v>
      </c>
      <c r="J193" s="77">
        <f t="shared" si="2"/>
        <v>97.147813721384708</v>
      </c>
    </row>
    <row r="194" spans="1:10" ht="110.25" outlineLevel="6" x14ac:dyDescent="0.2">
      <c r="A194" s="59" t="s">
        <v>1221</v>
      </c>
      <c r="B194" s="61" t="s">
        <v>1201</v>
      </c>
      <c r="C194" s="53" t="s">
        <v>288</v>
      </c>
      <c r="D194" s="53" t="s">
        <v>56</v>
      </c>
      <c r="E194" s="53" t="s">
        <v>1198</v>
      </c>
      <c r="F194" s="53"/>
      <c r="G194" s="62">
        <v>270000</v>
      </c>
      <c r="H194" s="62">
        <v>190000</v>
      </c>
      <c r="I194" s="62">
        <v>185268.78</v>
      </c>
      <c r="J194" s="77">
        <f t="shared" si="2"/>
        <v>97.509884210526309</v>
      </c>
    </row>
    <row r="195" spans="1:10" ht="47.25" outlineLevel="7" x14ac:dyDescent="0.2">
      <c r="A195" s="59" t="s">
        <v>1220</v>
      </c>
      <c r="B195" s="61" t="s">
        <v>157</v>
      </c>
      <c r="C195" s="53" t="s">
        <v>288</v>
      </c>
      <c r="D195" s="53" t="s">
        <v>56</v>
      </c>
      <c r="E195" s="53" t="s">
        <v>1198</v>
      </c>
      <c r="F195" s="53" t="s">
        <v>156</v>
      </c>
      <c r="G195" s="62">
        <v>270000</v>
      </c>
      <c r="H195" s="62">
        <v>190000</v>
      </c>
      <c r="I195" s="62">
        <v>185268.78</v>
      </c>
      <c r="J195" s="77">
        <f t="shared" si="2"/>
        <v>97.509884210526309</v>
      </c>
    </row>
    <row r="196" spans="1:10" ht="47.25" outlineLevel="7" x14ac:dyDescent="0.2">
      <c r="A196" s="59" t="s">
        <v>1219</v>
      </c>
      <c r="B196" s="61" t="s">
        <v>154</v>
      </c>
      <c r="C196" s="59" t="s">
        <v>288</v>
      </c>
      <c r="D196" s="59" t="s">
        <v>56</v>
      </c>
      <c r="E196" s="59" t="s">
        <v>1198</v>
      </c>
      <c r="F196" s="59" t="s">
        <v>153</v>
      </c>
      <c r="G196" s="63">
        <v>270000</v>
      </c>
      <c r="H196" s="63">
        <v>190000</v>
      </c>
      <c r="I196" s="63">
        <v>185268.78</v>
      </c>
      <c r="J196" s="76">
        <f t="shared" si="2"/>
        <v>97.509884210526309</v>
      </c>
    </row>
    <row r="197" spans="1:10" ht="110.25" outlineLevel="6" x14ac:dyDescent="0.2">
      <c r="A197" s="59" t="s">
        <v>1216</v>
      </c>
      <c r="B197" s="61" t="s">
        <v>1197</v>
      </c>
      <c r="C197" s="53" t="s">
        <v>288</v>
      </c>
      <c r="D197" s="53" t="s">
        <v>56</v>
      </c>
      <c r="E197" s="53" t="s">
        <v>1194</v>
      </c>
      <c r="F197" s="53"/>
      <c r="G197" s="62">
        <v>0</v>
      </c>
      <c r="H197" s="62">
        <v>20000</v>
      </c>
      <c r="I197" s="62">
        <v>8930.2900000000009</v>
      </c>
      <c r="J197" s="77">
        <f t="shared" si="2"/>
        <v>44.651450000000004</v>
      </c>
    </row>
    <row r="198" spans="1:10" ht="47.25" outlineLevel="7" x14ac:dyDescent="0.2">
      <c r="A198" s="59" t="s">
        <v>1214</v>
      </c>
      <c r="B198" s="61" t="s">
        <v>157</v>
      </c>
      <c r="C198" s="53" t="s">
        <v>288</v>
      </c>
      <c r="D198" s="53" t="s">
        <v>56</v>
      </c>
      <c r="E198" s="53" t="s">
        <v>1194</v>
      </c>
      <c r="F198" s="53" t="s">
        <v>156</v>
      </c>
      <c r="G198" s="62">
        <v>0</v>
      </c>
      <c r="H198" s="62">
        <v>20000</v>
      </c>
      <c r="I198" s="62">
        <v>8930.2900000000009</v>
      </c>
      <c r="J198" s="77">
        <f t="shared" si="2"/>
        <v>44.651450000000004</v>
      </c>
    </row>
    <row r="199" spans="1:10" ht="47.25" outlineLevel="7" x14ac:dyDescent="0.2">
      <c r="A199" s="59" t="s">
        <v>1213</v>
      </c>
      <c r="B199" s="61" t="s">
        <v>154</v>
      </c>
      <c r="C199" s="59" t="s">
        <v>288</v>
      </c>
      <c r="D199" s="59" t="s">
        <v>56</v>
      </c>
      <c r="E199" s="59" t="s">
        <v>1194</v>
      </c>
      <c r="F199" s="59" t="s">
        <v>153</v>
      </c>
      <c r="G199" s="63">
        <v>0</v>
      </c>
      <c r="H199" s="63">
        <v>20000</v>
      </c>
      <c r="I199" s="63">
        <v>8930.2900000000009</v>
      </c>
      <c r="J199" s="76">
        <f t="shared" si="2"/>
        <v>44.651450000000004</v>
      </c>
    </row>
    <row r="200" spans="1:10" ht="110.25" outlineLevel="6" x14ac:dyDescent="0.2">
      <c r="A200" s="59" t="s">
        <v>1211</v>
      </c>
      <c r="B200" s="61" t="s">
        <v>1192</v>
      </c>
      <c r="C200" s="53" t="s">
        <v>288</v>
      </c>
      <c r="D200" s="53" t="s">
        <v>56</v>
      </c>
      <c r="E200" s="53" t="s">
        <v>1189</v>
      </c>
      <c r="F200" s="53"/>
      <c r="G200" s="62">
        <v>0</v>
      </c>
      <c r="H200" s="62">
        <v>74320</v>
      </c>
      <c r="I200" s="62">
        <v>74046</v>
      </c>
      <c r="J200" s="77">
        <f t="shared" si="2"/>
        <v>99.631324004305711</v>
      </c>
    </row>
    <row r="201" spans="1:10" ht="47.25" outlineLevel="7" x14ac:dyDescent="0.2">
      <c r="A201" s="59" t="s">
        <v>1209</v>
      </c>
      <c r="B201" s="61" t="s">
        <v>157</v>
      </c>
      <c r="C201" s="53" t="s">
        <v>288</v>
      </c>
      <c r="D201" s="53" t="s">
        <v>56</v>
      </c>
      <c r="E201" s="53" t="s">
        <v>1189</v>
      </c>
      <c r="F201" s="53" t="s">
        <v>156</v>
      </c>
      <c r="G201" s="62">
        <v>0</v>
      </c>
      <c r="H201" s="62">
        <v>74320</v>
      </c>
      <c r="I201" s="62">
        <v>74046</v>
      </c>
      <c r="J201" s="77">
        <f t="shared" si="2"/>
        <v>99.631324004305711</v>
      </c>
    </row>
    <row r="202" spans="1:10" ht="47.25" outlineLevel="7" x14ac:dyDescent="0.2">
      <c r="A202" s="59" t="s">
        <v>1208</v>
      </c>
      <c r="B202" s="61" t="s">
        <v>154</v>
      </c>
      <c r="C202" s="59" t="s">
        <v>288</v>
      </c>
      <c r="D202" s="59" t="s">
        <v>56</v>
      </c>
      <c r="E202" s="59" t="s">
        <v>1189</v>
      </c>
      <c r="F202" s="59" t="s">
        <v>153</v>
      </c>
      <c r="G202" s="63">
        <v>0</v>
      </c>
      <c r="H202" s="63">
        <v>74320</v>
      </c>
      <c r="I202" s="63">
        <v>74046</v>
      </c>
      <c r="J202" s="76">
        <f t="shared" ref="J202:J265" si="3">I202/H202*100</f>
        <v>99.631324004305711</v>
      </c>
    </row>
    <row r="203" spans="1:10" ht="110.25" outlineLevel="6" x14ac:dyDescent="0.2">
      <c r="A203" s="59" t="s">
        <v>1206</v>
      </c>
      <c r="B203" s="61" t="s">
        <v>1187</v>
      </c>
      <c r="C203" s="53" t="s">
        <v>288</v>
      </c>
      <c r="D203" s="53" t="s">
        <v>56</v>
      </c>
      <c r="E203" s="53" t="s">
        <v>1184</v>
      </c>
      <c r="F203" s="53"/>
      <c r="G203" s="62">
        <v>284000</v>
      </c>
      <c r="H203" s="62">
        <v>288800</v>
      </c>
      <c r="I203" s="62">
        <v>288528.48</v>
      </c>
      <c r="J203" s="77">
        <f t="shared" si="3"/>
        <v>99.905983379501379</v>
      </c>
    </row>
    <row r="204" spans="1:10" ht="47.25" outlineLevel="7" x14ac:dyDescent="0.2">
      <c r="A204" s="59" t="s">
        <v>1205</v>
      </c>
      <c r="B204" s="61" t="s">
        <v>157</v>
      </c>
      <c r="C204" s="53" t="s">
        <v>288</v>
      </c>
      <c r="D204" s="53" t="s">
        <v>56</v>
      </c>
      <c r="E204" s="53" t="s">
        <v>1184</v>
      </c>
      <c r="F204" s="53" t="s">
        <v>156</v>
      </c>
      <c r="G204" s="62">
        <v>284000</v>
      </c>
      <c r="H204" s="62">
        <v>288800</v>
      </c>
      <c r="I204" s="62">
        <v>288528.48</v>
      </c>
      <c r="J204" s="77">
        <f t="shared" si="3"/>
        <v>99.905983379501379</v>
      </c>
    </row>
    <row r="205" spans="1:10" ht="47.25" outlineLevel="7" x14ac:dyDescent="0.2">
      <c r="A205" s="59" t="s">
        <v>1202</v>
      </c>
      <c r="B205" s="61" t="s">
        <v>154</v>
      </c>
      <c r="C205" s="59" t="s">
        <v>288</v>
      </c>
      <c r="D205" s="59" t="s">
        <v>56</v>
      </c>
      <c r="E205" s="59" t="s">
        <v>1184</v>
      </c>
      <c r="F205" s="59" t="s">
        <v>153</v>
      </c>
      <c r="G205" s="63">
        <v>284000</v>
      </c>
      <c r="H205" s="63">
        <v>288800</v>
      </c>
      <c r="I205" s="63">
        <v>288528.48</v>
      </c>
      <c r="J205" s="76">
        <f t="shared" si="3"/>
        <v>99.905983379501379</v>
      </c>
    </row>
    <row r="206" spans="1:10" ht="47.25" outlineLevel="4" x14ac:dyDescent="0.2">
      <c r="A206" s="59" t="s">
        <v>1200</v>
      </c>
      <c r="B206" s="61" t="s">
        <v>1057</v>
      </c>
      <c r="C206" s="53" t="s">
        <v>288</v>
      </c>
      <c r="D206" s="53" t="s">
        <v>56</v>
      </c>
      <c r="E206" s="53" t="s">
        <v>1056</v>
      </c>
      <c r="F206" s="53"/>
      <c r="G206" s="62">
        <v>450000</v>
      </c>
      <c r="H206" s="62">
        <v>131206.17000000001</v>
      </c>
      <c r="I206" s="62">
        <v>131206.17000000001</v>
      </c>
      <c r="J206" s="77">
        <f t="shared" si="3"/>
        <v>100</v>
      </c>
    </row>
    <row r="207" spans="1:10" ht="94.5" outlineLevel="5" x14ac:dyDescent="0.2">
      <c r="A207" s="59" t="s">
        <v>1199</v>
      </c>
      <c r="B207" s="61" t="s">
        <v>1046</v>
      </c>
      <c r="C207" s="53" t="s">
        <v>288</v>
      </c>
      <c r="D207" s="53" t="s">
        <v>56</v>
      </c>
      <c r="E207" s="53" t="s">
        <v>1045</v>
      </c>
      <c r="F207" s="53"/>
      <c r="G207" s="62">
        <v>450000</v>
      </c>
      <c r="H207" s="62">
        <v>131206.17000000001</v>
      </c>
      <c r="I207" s="62">
        <v>131206.17000000001</v>
      </c>
      <c r="J207" s="77">
        <f t="shared" si="3"/>
        <v>100</v>
      </c>
    </row>
    <row r="208" spans="1:10" ht="141.75" outlineLevel="6" x14ac:dyDescent="0.2">
      <c r="A208" s="59" t="s">
        <v>156</v>
      </c>
      <c r="B208" s="75" t="s">
        <v>1180</v>
      </c>
      <c r="C208" s="53" t="s">
        <v>288</v>
      </c>
      <c r="D208" s="53" t="s">
        <v>56</v>
      </c>
      <c r="E208" s="53" t="s">
        <v>1177</v>
      </c>
      <c r="F208" s="53"/>
      <c r="G208" s="62">
        <v>450000</v>
      </c>
      <c r="H208" s="62">
        <v>131206.17000000001</v>
      </c>
      <c r="I208" s="62">
        <v>131206.17000000001</v>
      </c>
      <c r="J208" s="77">
        <f t="shared" si="3"/>
        <v>100</v>
      </c>
    </row>
    <row r="209" spans="1:10" ht="47.25" outlineLevel="7" x14ac:dyDescent="0.2">
      <c r="A209" s="59" t="s">
        <v>1196</v>
      </c>
      <c r="B209" s="61" t="s">
        <v>157</v>
      </c>
      <c r="C209" s="53" t="s">
        <v>288</v>
      </c>
      <c r="D209" s="53" t="s">
        <v>56</v>
      </c>
      <c r="E209" s="53" t="s">
        <v>1177</v>
      </c>
      <c r="F209" s="53" t="s">
        <v>156</v>
      </c>
      <c r="G209" s="62">
        <v>450000</v>
      </c>
      <c r="H209" s="62">
        <v>131206.17000000001</v>
      </c>
      <c r="I209" s="62">
        <v>131206.17000000001</v>
      </c>
      <c r="J209" s="77">
        <f t="shared" si="3"/>
        <v>100</v>
      </c>
    </row>
    <row r="210" spans="1:10" ht="47.25" outlineLevel="7" x14ac:dyDescent="0.2">
      <c r="A210" s="59" t="s">
        <v>1195</v>
      </c>
      <c r="B210" s="61" t="s">
        <v>154</v>
      </c>
      <c r="C210" s="59" t="s">
        <v>288</v>
      </c>
      <c r="D210" s="59" t="s">
        <v>56</v>
      </c>
      <c r="E210" s="59" t="s">
        <v>1177</v>
      </c>
      <c r="F210" s="59" t="s">
        <v>153</v>
      </c>
      <c r="G210" s="63">
        <v>450000</v>
      </c>
      <c r="H210" s="63">
        <v>131206.17000000001</v>
      </c>
      <c r="I210" s="63">
        <v>131206.17000000001</v>
      </c>
      <c r="J210" s="76">
        <f t="shared" si="3"/>
        <v>100</v>
      </c>
    </row>
    <row r="211" spans="1:10" ht="31.5" outlineLevel="1" x14ac:dyDescent="0.2">
      <c r="A211" s="59" t="s">
        <v>1193</v>
      </c>
      <c r="B211" s="61" t="s">
        <v>58</v>
      </c>
      <c r="C211" s="53" t="s">
        <v>288</v>
      </c>
      <c r="D211" s="53" t="s">
        <v>59</v>
      </c>
      <c r="E211" s="53"/>
      <c r="F211" s="53"/>
      <c r="G211" s="62">
        <v>837140</v>
      </c>
      <c r="H211" s="62">
        <v>852882.41</v>
      </c>
      <c r="I211" s="62">
        <v>765074.37</v>
      </c>
      <c r="J211" s="77">
        <f t="shared" si="3"/>
        <v>89.704554933897626</v>
      </c>
    </row>
    <row r="212" spans="1:10" ht="15.75" outlineLevel="2" x14ac:dyDescent="0.2">
      <c r="A212" s="59" t="s">
        <v>1191</v>
      </c>
      <c r="B212" s="61" t="s">
        <v>61</v>
      </c>
      <c r="C212" s="53" t="s">
        <v>288</v>
      </c>
      <c r="D212" s="53" t="s">
        <v>62</v>
      </c>
      <c r="E212" s="53"/>
      <c r="F212" s="53"/>
      <c r="G212" s="62">
        <v>837140</v>
      </c>
      <c r="H212" s="62">
        <v>852882.41</v>
      </c>
      <c r="I212" s="62">
        <v>765074.37</v>
      </c>
      <c r="J212" s="77">
        <f t="shared" si="3"/>
        <v>89.704554933897626</v>
      </c>
    </row>
    <row r="213" spans="1:10" ht="47.25" outlineLevel="4" x14ac:dyDescent="0.2">
      <c r="A213" s="59" t="s">
        <v>1190</v>
      </c>
      <c r="B213" s="61" t="s">
        <v>1172</v>
      </c>
      <c r="C213" s="53" t="s">
        <v>288</v>
      </c>
      <c r="D213" s="53" t="s">
        <v>62</v>
      </c>
      <c r="E213" s="53" t="s">
        <v>1171</v>
      </c>
      <c r="F213" s="53"/>
      <c r="G213" s="62">
        <v>837140</v>
      </c>
      <c r="H213" s="62">
        <v>852882.41</v>
      </c>
      <c r="I213" s="62">
        <v>765074.37</v>
      </c>
      <c r="J213" s="77">
        <f t="shared" si="3"/>
        <v>89.704554933897626</v>
      </c>
    </row>
    <row r="214" spans="1:10" ht="94.5" outlineLevel="5" x14ac:dyDescent="0.2">
      <c r="A214" s="59" t="s">
        <v>1188</v>
      </c>
      <c r="B214" s="61" t="s">
        <v>1169</v>
      </c>
      <c r="C214" s="53" t="s">
        <v>288</v>
      </c>
      <c r="D214" s="53" t="s">
        <v>62</v>
      </c>
      <c r="E214" s="53" t="s">
        <v>1168</v>
      </c>
      <c r="F214" s="53"/>
      <c r="G214" s="62">
        <v>837140</v>
      </c>
      <c r="H214" s="62">
        <v>852882.41</v>
      </c>
      <c r="I214" s="62">
        <v>765074.37</v>
      </c>
      <c r="J214" s="77">
        <f t="shared" si="3"/>
        <v>89.704554933897626</v>
      </c>
    </row>
    <row r="215" spans="1:10" ht="126" outlineLevel="6" x14ac:dyDescent="0.2">
      <c r="A215" s="59" t="s">
        <v>1186</v>
      </c>
      <c r="B215" s="61" t="s">
        <v>1166</v>
      </c>
      <c r="C215" s="53" t="s">
        <v>288</v>
      </c>
      <c r="D215" s="53" t="s">
        <v>62</v>
      </c>
      <c r="E215" s="53" t="s">
        <v>1161</v>
      </c>
      <c r="F215" s="53"/>
      <c r="G215" s="62">
        <v>837140</v>
      </c>
      <c r="H215" s="62">
        <v>852882.41</v>
      </c>
      <c r="I215" s="62">
        <v>765074.37</v>
      </c>
      <c r="J215" s="77">
        <f t="shared" si="3"/>
        <v>89.704554933897626</v>
      </c>
    </row>
    <row r="216" spans="1:10" ht="47.25" outlineLevel="7" x14ac:dyDescent="0.2">
      <c r="A216" s="59" t="s">
        <v>1185</v>
      </c>
      <c r="B216" s="61" t="s">
        <v>157</v>
      </c>
      <c r="C216" s="53" t="s">
        <v>288</v>
      </c>
      <c r="D216" s="53" t="s">
        <v>62</v>
      </c>
      <c r="E216" s="53" t="s">
        <v>1161</v>
      </c>
      <c r="F216" s="53" t="s">
        <v>156</v>
      </c>
      <c r="G216" s="62">
        <v>837140</v>
      </c>
      <c r="H216" s="62">
        <v>852566.13</v>
      </c>
      <c r="I216" s="62">
        <v>764758.09</v>
      </c>
      <c r="J216" s="77">
        <f t="shared" si="3"/>
        <v>89.700735589859747</v>
      </c>
    </row>
    <row r="217" spans="1:10" ht="47.25" outlineLevel="7" x14ac:dyDescent="0.2">
      <c r="A217" s="59" t="s">
        <v>1183</v>
      </c>
      <c r="B217" s="61" t="s">
        <v>154</v>
      </c>
      <c r="C217" s="59" t="s">
        <v>288</v>
      </c>
      <c r="D217" s="59" t="s">
        <v>62</v>
      </c>
      <c r="E217" s="59" t="s">
        <v>1161</v>
      </c>
      <c r="F217" s="59" t="s">
        <v>153</v>
      </c>
      <c r="G217" s="63">
        <v>837140</v>
      </c>
      <c r="H217" s="63">
        <v>852566.13</v>
      </c>
      <c r="I217" s="63">
        <v>764758.09</v>
      </c>
      <c r="J217" s="76">
        <f t="shared" si="3"/>
        <v>89.700735589859747</v>
      </c>
    </row>
    <row r="218" spans="1:10" ht="15.75" outlineLevel="7" x14ac:dyDescent="0.2">
      <c r="A218" s="59" t="s">
        <v>1182</v>
      </c>
      <c r="B218" s="61" t="s">
        <v>151</v>
      </c>
      <c r="C218" s="53" t="s">
        <v>288</v>
      </c>
      <c r="D218" s="53" t="s">
        <v>62</v>
      </c>
      <c r="E218" s="53" t="s">
        <v>1161</v>
      </c>
      <c r="F218" s="53" t="s">
        <v>150</v>
      </c>
      <c r="G218" s="62">
        <v>0</v>
      </c>
      <c r="H218" s="62">
        <v>316.27999999999997</v>
      </c>
      <c r="I218" s="62">
        <v>316.27999999999997</v>
      </c>
      <c r="J218" s="77">
        <f t="shared" si="3"/>
        <v>100</v>
      </c>
    </row>
    <row r="219" spans="1:10" ht="15.75" outlineLevel="7" x14ac:dyDescent="0.2">
      <c r="A219" s="59" t="s">
        <v>1181</v>
      </c>
      <c r="B219" s="61" t="s">
        <v>148</v>
      </c>
      <c r="C219" s="59" t="s">
        <v>288</v>
      </c>
      <c r="D219" s="59" t="s">
        <v>62</v>
      </c>
      <c r="E219" s="59" t="s">
        <v>1161</v>
      </c>
      <c r="F219" s="59" t="s">
        <v>145</v>
      </c>
      <c r="G219" s="63">
        <v>0</v>
      </c>
      <c r="H219" s="63">
        <v>316.27999999999997</v>
      </c>
      <c r="I219" s="63">
        <v>316.27999999999997</v>
      </c>
      <c r="J219" s="76">
        <f t="shared" si="3"/>
        <v>100</v>
      </c>
    </row>
    <row r="220" spans="1:10" ht="15.75" outlineLevel="1" x14ac:dyDescent="0.2">
      <c r="A220" s="59" t="s">
        <v>1179</v>
      </c>
      <c r="B220" s="61" t="s">
        <v>73</v>
      </c>
      <c r="C220" s="53" t="s">
        <v>288</v>
      </c>
      <c r="D220" s="53" t="s">
        <v>74</v>
      </c>
      <c r="E220" s="53"/>
      <c r="F220" s="53"/>
      <c r="G220" s="62">
        <v>5080100</v>
      </c>
      <c r="H220" s="62">
        <v>15230448</v>
      </c>
      <c r="I220" s="62">
        <v>12295028.85</v>
      </c>
      <c r="J220" s="77">
        <f t="shared" si="3"/>
        <v>80.726639492154135</v>
      </c>
    </row>
    <row r="221" spans="1:10" ht="31.5" outlineLevel="2" x14ac:dyDescent="0.2">
      <c r="A221" s="59" t="s">
        <v>1178</v>
      </c>
      <c r="B221" s="61" t="s">
        <v>76</v>
      </c>
      <c r="C221" s="53" t="s">
        <v>288</v>
      </c>
      <c r="D221" s="53" t="s">
        <v>77</v>
      </c>
      <c r="E221" s="53"/>
      <c r="F221" s="53"/>
      <c r="G221" s="62">
        <v>658100</v>
      </c>
      <c r="H221" s="62">
        <v>665600</v>
      </c>
      <c r="I221" s="62">
        <v>650297.4</v>
      </c>
      <c r="J221" s="77">
        <f t="shared" si="3"/>
        <v>97.700931490384619</v>
      </c>
    </row>
    <row r="222" spans="1:10" ht="63" outlineLevel="4" x14ac:dyDescent="0.2">
      <c r="A222" s="59" t="s">
        <v>1176</v>
      </c>
      <c r="B222" s="61" t="s">
        <v>1156</v>
      </c>
      <c r="C222" s="53" t="s">
        <v>288</v>
      </c>
      <c r="D222" s="53" t="s">
        <v>77</v>
      </c>
      <c r="E222" s="53" t="s">
        <v>1155</v>
      </c>
      <c r="F222" s="53"/>
      <c r="G222" s="62">
        <v>658100</v>
      </c>
      <c r="H222" s="62">
        <v>665600</v>
      </c>
      <c r="I222" s="62">
        <v>650297.4</v>
      </c>
      <c r="J222" s="77">
        <f t="shared" si="3"/>
        <v>97.700931490384619</v>
      </c>
    </row>
    <row r="223" spans="1:10" ht="78.75" outlineLevel="5" x14ac:dyDescent="0.2">
      <c r="A223" s="59" t="s">
        <v>1175</v>
      </c>
      <c r="B223" s="61" t="s">
        <v>1153</v>
      </c>
      <c r="C223" s="53" t="s">
        <v>288</v>
      </c>
      <c r="D223" s="53" t="s">
        <v>77</v>
      </c>
      <c r="E223" s="53" t="s">
        <v>1152</v>
      </c>
      <c r="F223" s="53"/>
      <c r="G223" s="62">
        <v>658100</v>
      </c>
      <c r="H223" s="62">
        <v>665600</v>
      </c>
      <c r="I223" s="62">
        <v>650297.4</v>
      </c>
      <c r="J223" s="77">
        <f t="shared" si="3"/>
        <v>97.700931490384619</v>
      </c>
    </row>
    <row r="224" spans="1:10" ht="157.5" outlineLevel="6" x14ac:dyDescent="0.2">
      <c r="A224" s="59" t="s">
        <v>1174</v>
      </c>
      <c r="B224" s="75" t="s">
        <v>1150</v>
      </c>
      <c r="C224" s="53" t="s">
        <v>288</v>
      </c>
      <c r="D224" s="53" t="s">
        <v>77</v>
      </c>
      <c r="E224" s="53" t="s">
        <v>1143</v>
      </c>
      <c r="F224" s="53"/>
      <c r="G224" s="62">
        <v>658100</v>
      </c>
      <c r="H224" s="62">
        <v>665600</v>
      </c>
      <c r="I224" s="62">
        <v>650297.4</v>
      </c>
      <c r="J224" s="77">
        <f t="shared" si="3"/>
        <v>97.700931490384619</v>
      </c>
    </row>
    <row r="225" spans="1:10" ht="94.5" outlineLevel="7" x14ac:dyDescent="0.2">
      <c r="A225" s="59" t="s">
        <v>1173</v>
      </c>
      <c r="B225" s="61" t="s">
        <v>163</v>
      </c>
      <c r="C225" s="53" t="s">
        <v>288</v>
      </c>
      <c r="D225" s="53" t="s">
        <v>77</v>
      </c>
      <c r="E225" s="53" t="s">
        <v>1143</v>
      </c>
      <c r="F225" s="53" t="s">
        <v>162</v>
      </c>
      <c r="G225" s="62">
        <v>85186</v>
      </c>
      <c r="H225" s="62">
        <v>92686</v>
      </c>
      <c r="I225" s="62">
        <v>85186</v>
      </c>
      <c r="J225" s="77">
        <f t="shared" si="3"/>
        <v>91.908163045120091</v>
      </c>
    </row>
    <row r="226" spans="1:10" ht="47.25" outlineLevel="7" x14ac:dyDescent="0.2">
      <c r="A226" s="59" t="s">
        <v>1170</v>
      </c>
      <c r="B226" s="61" t="s">
        <v>344</v>
      </c>
      <c r="C226" s="59" t="s">
        <v>288</v>
      </c>
      <c r="D226" s="59" t="s">
        <v>77</v>
      </c>
      <c r="E226" s="59" t="s">
        <v>1143</v>
      </c>
      <c r="F226" s="59" t="s">
        <v>342</v>
      </c>
      <c r="G226" s="63">
        <v>85186</v>
      </c>
      <c r="H226" s="63">
        <v>92686</v>
      </c>
      <c r="I226" s="63">
        <v>85186</v>
      </c>
      <c r="J226" s="76">
        <f t="shared" si="3"/>
        <v>91.908163045120091</v>
      </c>
    </row>
    <row r="227" spans="1:10" ht="47.25" outlineLevel="7" x14ac:dyDescent="0.2">
      <c r="A227" s="59" t="s">
        <v>1167</v>
      </c>
      <c r="B227" s="61" t="s">
        <v>157</v>
      </c>
      <c r="C227" s="53" t="s">
        <v>288</v>
      </c>
      <c r="D227" s="53" t="s">
        <v>77</v>
      </c>
      <c r="E227" s="53" t="s">
        <v>1143</v>
      </c>
      <c r="F227" s="53" t="s">
        <v>156</v>
      </c>
      <c r="G227" s="62">
        <v>566645</v>
      </c>
      <c r="H227" s="62">
        <v>572914</v>
      </c>
      <c r="I227" s="62">
        <v>565111.4</v>
      </c>
      <c r="J227" s="77">
        <f t="shared" si="3"/>
        <v>98.638085297269754</v>
      </c>
    </row>
    <row r="228" spans="1:10" ht="47.25" outlineLevel="7" x14ac:dyDescent="0.2">
      <c r="A228" s="59" t="s">
        <v>1165</v>
      </c>
      <c r="B228" s="61" t="s">
        <v>154</v>
      </c>
      <c r="C228" s="59" t="s">
        <v>288</v>
      </c>
      <c r="D228" s="59" t="s">
        <v>77</v>
      </c>
      <c r="E228" s="59" t="s">
        <v>1143</v>
      </c>
      <c r="F228" s="59" t="s">
        <v>153</v>
      </c>
      <c r="G228" s="63">
        <v>566645</v>
      </c>
      <c r="H228" s="63">
        <v>572914</v>
      </c>
      <c r="I228" s="63">
        <v>565111.4</v>
      </c>
      <c r="J228" s="76">
        <f t="shared" si="3"/>
        <v>98.638085297269754</v>
      </c>
    </row>
    <row r="229" spans="1:10" ht="15.75" outlineLevel="7" x14ac:dyDescent="0.2">
      <c r="A229" s="59" t="s">
        <v>1164</v>
      </c>
      <c r="B229" s="61" t="s">
        <v>151</v>
      </c>
      <c r="C229" s="53" t="s">
        <v>288</v>
      </c>
      <c r="D229" s="53" t="s">
        <v>77</v>
      </c>
      <c r="E229" s="53" t="s">
        <v>1143</v>
      </c>
      <c r="F229" s="53" t="s">
        <v>150</v>
      </c>
      <c r="G229" s="62">
        <v>6269</v>
      </c>
      <c r="H229" s="62">
        <v>0</v>
      </c>
      <c r="I229" s="62">
        <v>0</v>
      </c>
      <c r="J229" s="70" t="s">
        <v>1568</v>
      </c>
    </row>
    <row r="230" spans="1:10" ht="15.75" outlineLevel="7" x14ac:dyDescent="0.2">
      <c r="A230" s="59" t="s">
        <v>1163</v>
      </c>
      <c r="B230" s="61" t="s">
        <v>148</v>
      </c>
      <c r="C230" s="59" t="s">
        <v>288</v>
      </c>
      <c r="D230" s="59" t="s">
        <v>77</v>
      </c>
      <c r="E230" s="59" t="s">
        <v>1143</v>
      </c>
      <c r="F230" s="59" t="s">
        <v>145</v>
      </c>
      <c r="G230" s="63">
        <v>6269</v>
      </c>
      <c r="H230" s="63">
        <v>0</v>
      </c>
      <c r="I230" s="63">
        <v>0</v>
      </c>
      <c r="J230" s="69" t="s">
        <v>1568</v>
      </c>
    </row>
    <row r="231" spans="1:10" ht="31.5" outlineLevel="2" x14ac:dyDescent="0.2">
      <c r="A231" s="59" t="s">
        <v>1162</v>
      </c>
      <c r="B231" s="61" t="s">
        <v>79</v>
      </c>
      <c r="C231" s="53" t="s">
        <v>288</v>
      </c>
      <c r="D231" s="53" t="s">
        <v>80</v>
      </c>
      <c r="E231" s="53"/>
      <c r="F231" s="53"/>
      <c r="G231" s="62">
        <v>4422000</v>
      </c>
      <c r="H231" s="62">
        <v>14564848</v>
      </c>
      <c r="I231" s="62">
        <v>11644731.449999999</v>
      </c>
      <c r="J231" s="77">
        <f t="shared" si="3"/>
        <v>79.950930143589545</v>
      </c>
    </row>
    <row r="232" spans="1:10" ht="78.75" outlineLevel="4" x14ac:dyDescent="0.2">
      <c r="A232" s="59" t="s">
        <v>1160</v>
      </c>
      <c r="B232" s="61" t="s">
        <v>184</v>
      </c>
      <c r="C232" s="53" t="s">
        <v>288</v>
      </c>
      <c r="D232" s="53" t="s">
        <v>80</v>
      </c>
      <c r="E232" s="53" t="s">
        <v>183</v>
      </c>
      <c r="F232" s="53"/>
      <c r="G232" s="62">
        <v>4422000</v>
      </c>
      <c r="H232" s="62">
        <v>14564848</v>
      </c>
      <c r="I232" s="62">
        <v>11644731.449999999</v>
      </c>
      <c r="J232" s="77">
        <f t="shared" si="3"/>
        <v>79.950930143589545</v>
      </c>
    </row>
    <row r="233" spans="1:10" ht="126" outlineLevel="5" x14ac:dyDescent="0.2">
      <c r="A233" s="59" t="s">
        <v>1159</v>
      </c>
      <c r="B233" s="61" t="s">
        <v>292</v>
      </c>
      <c r="C233" s="53" t="s">
        <v>288</v>
      </c>
      <c r="D233" s="53" t="s">
        <v>80</v>
      </c>
      <c r="E233" s="53" t="s">
        <v>291</v>
      </c>
      <c r="F233" s="53"/>
      <c r="G233" s="62">
        <v>4422000</v>
      </c>
      <c r="H233" s="62">
        <v>14564848</v>
      </c>
      <c r="I233" s="62">
        <v>11644731.449999999</v>
      </c>
      <c r="J233" s="77">
        <f t="shared" si="3"/>
        <v>79.950930143589545</v>
      </c>
    </row>
    <row r="234" spans="1:10" ht="173.25" outlineLevel="6" x14ac:dyDescent="0.2">
      <c r="A234" s="59" t="s">
        <v>1158</v>
      </c>
      <c r="B234" s="75" t="s">
        <v>1138</v>
      </c>
      <c r="C234" s="53" t="s">
        <v>288</v>
      </c>
      <c r="D234" s="53" t="s">
        <v>80</v>
      </c>
      <c r="E234" s="53" t="s">
        <v>1135</v>
      </c>
      <c r="F234" s="53"/>
      <c r="G234" s="62">
        <v>4422000</v>
      </c>
      <c r="H234" s="62">
        <v>3498095.6</v>
      </c>
      <c r="I234" s="62">
        <v>3498095.6</v>
      </c>
      <c r="J234" s="77">
        <f t="shared" si="3"/>
        <v>100</v>
      </c>
    </row>
    <row r="235" spans="1:10" ht="47.25" outlineLevel="7" x14ac:dyDescent="0.2">
      <c r="A235" s="59" t="s">
        <v>1157</v>
      </c>
      <c r="B235" s="61" t="s">
        <v>157</v>
      </c>
      <c r="C235" s="53" t="s">
        <v>288</v>
      </c>
      <c r="D235" s="53" t="s">
        <v>80</v>
      </c>
      <c r="E235" s="53" t="s">
        <v>1135</v>
      </c>
      <c r="F235" s="53" t="s">
        <v>156</v>
      </c>
      <c r="G235" s="62">
        <v>4422000</v>
      </c>
      <c r="H235" s="62">
        <v>3498095.6</v>
      </c>
      <c r="I235" s="62">
        <v>3498095.6</v>
      </c>
      <c r="J235" s="77">
        <f t="shared" si="3"/>
        <v>100</v>
      </c>
    </row>
    <row r="236" spans="1:10" ht="47.25" outlineLevel="7" x14ac:dyDescent="0.2">
      <c r="A236" s="59" t="s">
        <v>1154</v>
      </c>
      <c r="B236" s="61" t="s">
        <v>154</v>
      </c>
      <c r="C236" s="59" t="s">
        <v>288</v>
      </c>
      <c r="D236" s="59" t="s">
        <v>80</v>
      </c>
      <c r="E236" s="59" t="s">
        <v>1135</v>
      </c>
      <c r="F236" s="59" t="s">
        <v>153</v>
      </c>
      <c r="G236" s="63">
        <v>4422000</v>
      </c>
      <c r="H236" s="63">
        <v>3498095.6</v>
      </c>
      <c r="I236" s="63">
        <v>3498095.6</v>
      </c>
      <c r="J236" s="76">
        <f t="shared" si="3"/>
        <v>100</v>
      </c>
    </row>
    <row r="237" spans="1:10" ht="189" outlineLevel="6" x14ac:dyDescent="0.2">
      <c r="A237" s="59" t="s">
        <v>1151</v>
      </c>
      <c r="B237" s="75" t="s">
        <v>1133</v>
      </c>
      <c r="C237" s="53" t="s">
        <v>288</v>
      </c>
      <c r="D237" s="53" t="s">
        <v>80</v>
      </c>
      <c r="E237" s="53" t="s">
        <v>1128</v>
      </c>
      <c r="F237" s="53"/>
      <c r="G237" s="62">
        <v>0</v>
      </c>
      <c r="H237" s="62">
        <v>964598.56</v>
      </c>
      <c r="I237" s="62">
        <v>964598.56</v>
      </c>
      <c r="J237" s="77">
        <f t="shared" si="3"/>
        <v>100</v>
      </c>
    </row>
    <row r="238" spans="1:10" ht="47.25" outlineLevel="7" x14ac:dyDescent="0.2">
      <c r="A238" s="59" t="s">
        <v>1149</v>
      </c>
      <c r="B238" s="61" t="s">
        <v>157</v>
      </c>
      <c r="C238" s="53" t="s">
        <v>288</v>
      </c>
      <c r="D238" s="53" t="s">
        <v>80</v>
      </c>
      <c r="E238" s="53" t="s">
        <v>1128</v>
      </c>
      <c r="F238" s="53" t="s">
        <v>156</v>
      </c>
      <c r="G238" s="62">
        <v>0</v>
      </c>
      <c r="H238" s="62">
        <v>707726.5</v>
      </c>
      <c r="I238" s="62">
        <v>707726.5</v>
      </c>
      <c r="J238" s="77">
        <f t="shared" si="3"/>
        <v>100</v>
      </c>
    </row>
    <row r="239" spans="1:10" ht="47.25" outlineLevel="7" x14ac:dyDescent="0.2">
      <c r="A239" s="59" t="s">
        <v>1148</v>
      </c>
      <c r="B239" s="61" t="s">
        <v>154</v>
      </c>
      <c r="C239" s="59" t="s">
        <v>288</v>
      </c>
      <c r="D239" s="59" t="s">
        <v>80</v>
      </c>
      <c r="E239" s="59" t="s">
        <v>1128</v>
      </c>
      <c r="F239" s="59" t="s">
        <v>153</v>
      </c>
      <c r="G239" s="63">
        <v>0</v>
      </c>
      <c r="H239" s="63">
        <v>707726.5</v>
      </c>
      <c r="I239" s="63">
        <v>707726.5</v>
      </c>
      <c r="J239" s="76">
        <f t="shared" si="3"/>
        <v>100</v>
      </c>
    </row>
    <row r="240" spans="1:10" ht="15.75" outlineLevel="7" x14ac:dyDescent="0.2">
      <c r="A240" s="59" t="s">
        <v>1147</v>
      </c>
      <c r="B240" s="61" t="s">
        <v>151</v>
      </c>
      <c r="C240" s="53" t="s">
        <v>288</v>
      </c>
      <c r="D240" s="53" t="s">
        <v>80</v>
      </c>
      <c r="E240" s="53" t="s">
        <v>1128</v>
      </c>
      <c r="F240" s="53" t="s">
        <v>150</v>
      </c>
      <c r="G240" s="62">
        <v>0</v>
      </c>
      <c r="H240" s="62">
        <v>256872.06</v>
      </c>
      <c r="I240" s="62">
        <v>256872.06</v>
      </c>
      <c r="J240" s="77">
        <f t="shared" si="3"/>
        <v>100</v>
      </c>
    </row>
    <row r="241" spans="1:10" ht="15.75" outlineLevel="7" x14ac:dyDescent="0.2">
      <c r="A241" s="59" t="s">
        <v>1146</v>
      </c>
      <c r="B241" s="61" t="s">
        <v>584</v>
      </c>
      <c r="C241" s="59" t="s">
        <v>288</v>
      </c>
      <c r="D241" s="59" t="s">
        <v>80</v>
      </c>
      <c r="E241" s="59" t="s">
        <v>1128</v>
      </c>
      <c r="F241" s="59" t="s">
        <v>258</v>
      </c>
      <c r="G241" s="63">
        <v>0</v>
      </c>
      <c r="H241" s="63">
        <v>256872.06</v>
      </c>
      <c r="I241" s="63">
        <v>256872.06</v>
      </c>
      <c r="J241" s="76">
        <f t="shared" si="3"/>
        <v>100</v>
      </c>
    </row>
    <row r="242" spans="1:10" ht="173.25" outlineLevel="6" x14ac:dyDescent="0.2">
      <c r="A242" s="59" t="s">
        <v>1145</v>
      </c>
      <c r="B242" s="75" t="s">
        <v>1126</v>
      </c>
      <c r="C242" s="53" t="s">
        <v>288</v>
      </c>
      <c r="D242" s="53" t="s">
        <v>80</v>
      </c>
      <c r="E242" s="53" t="s">
        <v>1123</v>
      </c>
      <c r="F242" s="53"/>
      <c r="G242" s="62">
        <v>0</v>
      </c>
      <c r="H242" s="62">
        <v>2272728</v>
      </c>
      <c r="I242" s="62">
        <v>2272728</v>
      </c>
      <c r="J242" s="77">
        <f t="shared" si="3"/>
        <v>100</v>
      </c>
    </row>
    <row r="243" spans="1:10" ht="47.25" outlineLevel="7" x14ac:dyDescent="0.2">
      <c r="A243" s="59" t="s">
        <v>1144</v>
      </c>
      <c r="B243" s="61" t="s">
        <v>157</v>
      </c>
      <c r="C243" s="53" t="s">
        <v>288</v>
      </c>
      <c r="D243" s="53" t="s">
        <v>80</v>
      </c>
      <c r="E243" s="53" t="s">
        <v>1123</v>
      </c>
      <c r="F243" s="53" t="s">
        <v>156</v>
      </c>
      <c r="G243" s="62">
        <v>0</v>
      </c>
      <c r="H243" s="62">
        <v>2272728</v>
      </c>
      <c r="I243" s="62">
        <v>2272728</v>
      </c>
      <c r="J243" s="77">
        <f t="shared" si="3"/>
        <v>100</v>
      </c>
    </row>
    <row r="244" spans="1:10" ht="47.25" outlineLevel="7" x14ac:dyDescent="0.2">
      <c r="A244" s="59" t="s">
        <v>1142</v>
      </c>
      <c r="B244" s="61" t="s">
        <v>154</v>
      </c>
      <c r="C244" s="59" t="s">
        <v>288</v>
      </c>
      <c r="D244" s="59" t="s">
        <v>80</v>
      </c>
      <c r="E244" s="59" t="s">
        <v>1123</v>
      </c>
      <c r="F244" s="59" t="s">
        <v>153</v>
      </c>
      <c r="G244" s="63">
        <v>0</v>
      </c>
      <c r="H244" s="63">
        <v>2272728</v>
      </c>
      <c r="I244" s="63">
        <v>2272728</v>
      </c>
      <c r="J244" s="76">
        <f t="shared" si="3"/>
        <v>100</v>
      </c>
    </row>
    <row r="245" spans="1:10" ht="157.5" outlineLevel="6" x14ac:dyDescent="0.2">
      <c r="A245" s="59" t="s">
        <v>1141</v>
      </c>
      <c r="B245" s="75" t="s">
        <v>1121</v>
      </c>
      <c r="C245" s="53" t="s">
        <v>288</v>
      </c>
      <c r="D245" s="53" t="s">
        <v>80</v>
      </c>
      <c r="E245" s="53" t="s">
        <v>1118</v>
      </c>
      <c r="F245" s="53"/>
      <c r="G245" s="62">
        <v>0</v>
      </c>
      <c r="H245" s="62">
        <v>7829425.8399999999</v>
      </c>
      <c r="I245" s="62">
        <v>4909309.29</v>
      </c>
      <c r="J245" s="77">
        <f t="shared" si="3"/>
        <v>62.703311715639167</v>
      </c>
    </row>
    <row r="246" spans="1:10" ht="47.25" outlineLevel="7" x14ac:dyDescent="0.2">
      <c r="A246" s="59" t="s">
        <v>1140</v>
      </c>
      <c r="B246" s="61" t="s">
        <v>157</v>
      </c>
      <c r="C246" s="53" t="s">
        <v>288</v>
      </c>
      <c r="D246" s="53" t="s">
        <v>80</v>
      </c>
      <c r="E246" s="53" t="s">
        <v>1118</v>
      </c>
      <c r="F246" s="53" t="s">
        <v>156</v>
      </c>
      <c r="G246" s="62">
        <v>0</v>
      </c>
      <c r="H246" s="62">
        <v>7829425.8399999999</v>
      </c>
      <c r="I246" s="62">
        <v>4909309.29</v>
      </c>
      <c r="J246" s="77">
        <f t="shared" si="3"/>
        <v>62.703311715639167</v>
      </c>
    </row>
    <row r="247" spans="1:10" ht="47.25" outlineLevel="7" x14ac:dyDescent="0.2">
      <c r="A247" s="59" t="s">
        <v>1139</v>
      </c>
      <c r="B247" s="61" t="s">
        <v>154</v>
      </c>
      <c r="C247" s="59" t="s">
        <v>288</v>
      </c>
      <c r="D247" s="59" t="s">
        <v>80</v>
      </c>
      <c r="E247" s="59" t="s">
        <v>1118</v>
      </c>
      <c r="F247" s="59" t="s">
        <v>153</v>
      </c>
      <c r="G247" s="63">
        <v>0</v>
      </c>
      <c r="H247" s="63">
        <v>7829425.8399999999</v>
      </c>
      <c r="I247" s="63">
        <v>4909309.29</v>
      </c>
      <c r="J247" s="76">
        <f t="shared" si="3"/>
        <v>62.703311715639167</v>
      </c>
    </row>
    <row r="248" spans="1:10" ht="15.75" outlineLevel="1" x14ac:dyDescent="0.2">
      <c r="A248" s="59" t="s">
        <v>153</v>
      </c>
      <c r="B248" s="61" t="s">
        <v>82</v>
      </c>
      <c r="C248" s="53" t="s">
        <v>288</v>
      </c>
      <c r="D248" s="53" t="s">
        <v>83</v>
      </c>
      <c r="E248" s="53"/>
      <c r="F248" s="53"/>
      <c r="G248" s="62">
        <v>14061790</v>
      </c>
      <c r="H248" s="62">
        <v>21298940</v>
      </c>
      <c r="I248" s="62">
        <v>21092771.510000002</v>
      </c>
      <c r="J248" s="77">
        <f t="shared" si="3"/>
        <v>99.032024645357936</v>
      </c>
    </row>
    <row r="249" spans="1:10" ht="15.75" outlineLevel="2" x14ac:dyDescent="0.2">
      <c r="A249" s="59" t="s">
        <v>1137</v>
      </c>
      <c r="B249" s="61" t="s">
        <v>91</v>
      </c>
      <c r="C249" s="53" t="s">
        <v>288</v>
      </c>
      <c r="D249" s="53" t="s">
        <v>92</v>
      </c>
      <c r="E249" s="53"/>
      <c r="F249" s="53"/>
      <c r="G249" s="62">
        <v>6324930</v>
      </c>
      <c r="H249" s="62">
        <v>9435150</v>
      </c>
      <c r="I249" s="62">
        <v>9435150</v>
      </c>
      <c r="J249" s="77">
        <f t="shared" si="3"/>
        <v>100</v>
      </c>
    </row>
    <row r="250" spans="1:10" ht="31.5" outlineLevel="4" x14ac:dyDescent="0.2">
      <c r="A250" s="59" t="s">
        <v>1136</v>
      </c>
      <c r="B250" s="61" t="s">
        <v>996</v>
      </c>
      <c r="C250" s="53" t="s">
        <v>288</v>
      </c>
      <c r="D250" s="53" t="s">
        <v>92</v>
      </c>
      <c r="E250" s="53" t="s">
        <v>995</v>
      </c>
      <c r="F250" s="53"/>
      <c r="G250" s="62">
        <v>6324930</v>
      </c>
      <c r="H250" s="62">
        <v>9435150</v>
      </c>
      <c r="I250" s="62">
        <v>9435150</v>
      </c>
      <c r="J250" s="77">
        <f t="shared" si="3"/>
        <v>100</v>
      </c>
    </row>
    <row r="251" spans="1:10" ht="47.25" outlineLevel="5" x14ac:dyDescent="0.2">
      <c r="A251" s="59" t="s">
        <v>1134</v>
      </c>
      <c r="B251" s="61" t="s">
        <v>980</v>
      </c>
      <c r="C251" s="53" t="s">
        <v>288</v>
      </c>
      <c r="D251" s="53" t="s">
        <v>92</v>
      </c>
      <c r="E251" s="53" t="s">
        <v>979</v>
      </c>
      <c r="F251" s="53"/>
      <c r="G251" s="62">
        <v>35000</v>
      </c>
      <c r="H251" s="62">
        <v>35000</v>
      </c>
      <c r="I251" s="62">
        <v>35000</v>
      </c>
      <c r="J251" s="77">
        <f t="shared" si="3"/>
        <v>100</v>
      </c>
    </row>
    <row r="252" spans="1:10" ht="94.5" outlineLevel="6" x14ac:dyDescent="0.2">
      <c r="A252" s="59" t="s">
        <v>1132</v>
      </c>
      <c r="B252" s="61" t="s">
        <v>963</v>
      </c>
      <c r="C252" s="53" t="s">
        <v>288</v>
      </c>
      <c r="D252" s="53" t="s">
        <v>92</v>
      </c>
      <c r="E252" s="53" t="s">
        <v>960</v>
      </c>
      <c r="F252" s="53"/>
      <c r="G252" s="62">
        <v>35000</v>
      </c>
      <c r="H252" s="62">
        <v>35000</v>
      </c>
      <c r="I252" s="62">
        <v>35000</v>
      </c>
      <c r="J252" s="77">
        <f t="shared" si="3"/>
        <v>100</v>
      </c>
    </row>
    <row r="253" spans="1:10" ht="47.25" outlineLevel="7" x14ac:dyDescent="0.2">
      <c r="A253" s="59" t="s">
        <v>1131</v>
      </c>
      <c r="B253" s="61" t="s">
        <v>398</v>
      </c>
      <c r="C253" s="53" t="s">
        <v>288</v>
      </c>
      <c r="D253" s="53" t="s">
        <v>92</v>
      </c>
      <c r="E253" s="53" t="s">
        <v>960</v>
      </c>
      <c r="F253" s="53" t="s">
        <v>397</v>
      </c>
      <c r="G253" s="62">
        <v>35000</v>
      </c>
      <c r="H253" s="62">
        <v>35000</v>
      </c>
      <c r="I253" s="62">
        <v>35000</v>
      </c>
      <c r="J253" s="77">
        <f t="shared" si="3"/>
        <v>100</v>
      </c>
    </row>
    <row r="254" spans="1:10" ht="15.75" outlineLevel="7" x14ac:dyDescent="0.2">
      <c r="A254" s="59" t="s">
        <v>1130</v>
      </c>
      <c r="B254" s="61" t="s">
        <v>395</v>
      </c>
      <c r="C254" s="59" t="s">
        <v>288</v>
      </c>
      <c r="D254" s="59" t="s">
        <v>92</v>
      </c>
      <c r="E254" s="59" t="s">
        <v>960</v>
      </c>
      <c r="F254" s="59" t="s">
        <v>393</v>
      </c>
      <c r="G254" s="63">
        <v>35000</v>
      </c>
      <c r="H254" s="63">
        <v>35000</v>
      </c>
      <c r="I254" s="63">
        <v>35000</v>
      </c>
      <c r="J254" s="76">
        <f t="shared" si="3"/>
        <v>100</v>
      </c>
    </row>
    <row r="255" spans="1:10" ht="78.75" outlineLevel="5" x14ac:dyDescent="0.2">
      <c r="A255" s="59" t="s">
        <v>1129</v>
      </c>
      <c r="B255" s="61" t="s">
        <v>958</v>
      </c>
      <c r="C255" s="53" t="s">
        <v>288</v>
      </c>
      <c r="D255" s="53" t="s">
        <v>92</v>
      </c>
      <c r="E255" s="53" t="s">
        <v>957</v>
      </c>
      <c r="F255" s="53"/>
      <c r="G255" s="62">
        <v>6289930</v>
      </c>
      <c r="H255" s="62">
        <v>9400150</v>
      </c>
      <c r="I255" s="62">
        <v>9400150</v>
      </c>
      <c r="J255" s="77">
        <f t="shared" si="3"/>
        <v>100</v>
      </c>
    </row>
    <row r="256" spans="1:10" ht="157.5" outlineLevel="6" x14ac:dyDescent="0.2">
      <c r="A256" s="59" t="s">
        <v>1127</v>
      </c>
      <c r="B256" s="75" t="s">
        <v>1107</v>
      </c>
      <c r="C256" s="53" t="s">
        <v>288</v>
      </c>
      <c r="D256" s="53" t="s">
        <v>92</v>
      </c>
      <c r="E256" s="53" t="s">
        <v>1104</v>
      </c>
      <c r="F256" s="53"/>
      <c r="G256" s="62">
        <v>0</v>
      </c>
      <c r="H256" s="62">
        <v>1648920</v>
      </c>
      <c r="I256" s="62">
        <v>1648920</v>
      </c>
      <c r="J256" s="77">
        <f t="shared" si="3"/>
        <v>100</v>
      </c>
    </row>
    <row r="257" spans="1:10" ht="47.25" outlineLevel="7" x14ac:dyDescent="0.2">
      <c r="A257" s="59" t="s">
        <v>1125</v>
      </c>
      <c r="B257" s="61" t="s">
        <v>398</v>
      </c>
      <c r="C257" s="53" t="s">
        <v>288</v>
      </c>
      <c r="D257" s="53" t="s">
        <v>92</v>
      </c>
      <c r="E257" s="53" t="s">
        <v>1104</v>
      </c>
      <c r="F257" s="53" t="s">
        <v>397</v>
      </c>
      <c r="G257" s="62">
        <v>0</v>
      </c>
      <c r="H257" s="62">
        <v>1648920</v>
      </c>
      <c r="I257" s="62">
        <v>1648920</v>
      </c>
      <c r="J257" s="77">
        <f t="shared" si="3"/>
        <v>100</v>
      </c>
    </row>
    <row r="258" spans="1:10" ht="15.75" outlineLevel="7" x14ac:dyDescent="0.2">
      <c r="A258" s="59" t="s">
        <v>1124</v>
      </c>
      <c r="B258" s="61" t="s">
        <v>395</v>
      </c>
      <c r="C258" s="59" t="s">
        <v>288</v>
      </c>
      <c r="D258" s="59" t="s">
        <v>92</v>
      </c>
      <c r="E258" s="59" t="s">
        <v>1104</v>
      </c>
      <c r="F258" s="59" t="s">
        <v>393</v>
      </c>
      <c r="G258" s="63">
        <v>0</v>
      </c>
      <c r="H258" s="63">
        <v>1648920</v>
      </c>
      <c r="I258" s="63">
        <v>1648920</v>
      </c>
      <c r="J258" s="76">
        <f t="shared" si="3"/>
        <v>100</v>
      </c>
    </row>
    <row r="259" spans="1:10" ht="110.25" outlineLevel="6" x14ac:dyDescent="0.2">
      <c r="A259" s="59" t="s">
        <v>1122</v>
      </c>
      <c r="B259" s="61" t="s">
        <v>1102</v>
      </c>
      <c r="C259" s="53" t="s">
        <v>288</v>
      </c>
      <c r="D259" s="53" t="s">
        <v>92</v>
      </c>
      <c r="E259" s="53" t="s">
        <v>1099</v>
      </c>
      <c r="F259" s="53"/>
      <c r="G259" s="62">
        <v>6289930</v>
      </c>
      <c r="H259" s="62">
        <v>7751230</v>
      </c>
      <c r="I259" s="62">
        <v>7751230</v>
      </c>
      <c r="J259" s="77">
        <f t="shared" si="3"/>
        <v>100</v>
      </c>
    </row>
    <row r="260" spans="1:10" ht="47.25" outlineLevel="7" x14ac:dyDescent="0.2">
      <c r="A260" s="59" t="s">
        <v>1120</v>
      </c>
      <c r="B260" s="61" t="s">
        <v>398</v>
      </c>
      <c r="C260" s="53" t="s">
        <v>288</v>
      </c>
      <c r="D260" s="53" t="s">
        <v>92</v>
      </c>
      <c r="E260" s="53" t="s">
        <v>1099</v>
      </c>
      <c r="F260" s="53" t="s">
        <v>397</v>
      </c>
      <c r="G260" s="62">
        <v>6289930</v>
      </c>
      <c r="H260" s="62">
        <v>7751230</v>
      </c>
      <c r="I260" s="62">
        <v>7751230</v>
      </c>
      <c r="J260" s="77">
        <f t="shared" si="3"/>
        <v>100</v>
      </c>
    </row>
    <row r="261" spans="1:10" ht="15.75" outlineLevel="7" x14ac:dyDescent="0.2">
      <c r="A261" s="59" t="s">
        <v>1119</v>
      </c>
      <c r="B261" s="61" t="s">
        <v>395</v>
      </c>
      <c r="C261" s="59" t="s">
        <v>288</v>
      </c>
      <c r="D261" s="59" t="s">
        <v>92</v>
      </c>
      <c r="E261" s="59" t="s">
        <v>1099</v>
      </c>
      <c r="F261" s="59" t="s">
        <v>393</v>
      </c>
      <c r="G261" s="63">
        <v>6289930</v>
      </c>
      <c r="H261" s="63">
        <v>7751230</v>
      </c>
      <c r="I261" s="63">
        <v>7751230</v>
      </c>
      <c r="J261" s="76">
        <f t="shared" si="3"/>
        <v>100</v>
      </c>
    </row>
    <row r="262" spans="1:10" ht="15.75" outlineLevel="2" x14ac:dyDescent="0.2">
      <c r="A262" s="59" t="s">
        <v>1117</v>
      </c>
      <c r="B262" s="61" t="s">
        <v>94</v>
      </c>
      <c r="C262" s="53" t="s">
        <v>288</v>
      </c>
      <c r="D262" s="53" t="s">
        <v>95</v>
      </c>
      <c r="E262" s="53"/>
      <c r="F262" s="53"/>
      <c r="G262" s="62">
        <v>1553570</v>
      </c>
      <c r="H262" s="62">
        <v>3553570</v>
      </c>
      <c r="I262" s="62">
        <v>3349201.51</v>
      </c>
      <c r="J262" s="77">
        <f t="shared" si="3"/>
        <v>94.248924602582747</v>
      </c>
    </row>
    <row r="263" spans="1:10" ht="31.5" outlineLevel="4" x14ac:dyDescent="0.2">
      <c r="A263" s="59" t="s">
        <v>1116</v>
      </c>
      <c r="B263" s="61" t="s">
        <v>895</v>
      </c>
      <c r="C263" s="53" t="s">
        <v>288</v>
      </c>
      <c r="D263" s="53" t="s">
        <v>95</v>
      </c>
      <c r="E263" s="53" t="s">
        <v>894</v>
      </c>
      <c r="F263" s="53"/>
      <c r="G263" s="62">
        <v>1293570</v>
      </c>
      <c r="H263" s="62">
        <v>3493570</v>
      </c>
      <c r="I263" s="62">
        <v>3289201.51</v>
      </c>
      <c r="J263" s="77">
        <f t="shared" si="3"/>
        <v>94.150153281600197</v>
      </c>
    </row>
    <row r="264" spans="1:10" ht="63" outlineLevel="5" x14ac:dyDescent="0.2">
      <c r="A264" s="59" t="s">
        <v>1115</v>
      </c>
      <c r="B264" s="61" t="s">
        <v>1017</v>
      </c>
      <c r="C264" s="53" t="s">
        <v>288</v>
      </c>
      <c r="D264" s="53" t="s">
        <v>95</v>
      </c>
      <c r="E264" s="53" t="s">
        <v>1016</v>
      </c>
      <c r="F264" s="53"/>
      <c r="G264" s="62">
        <v>1293570</v>
      </c>
      <c r="H264" s="62">
        <v>3493570</v>
      </c>
      <c r="I264" s="62">
        <v>3289201.51</v>
      </c>
      <c r="J264" s="77">
        <f t="shared" si="3"/>
        <v>94.150153281600197</v>
      </c>
    </row>
    <row r="265" spans="1:10" ht="94.5" outlineLevel="6" x14ac:dyDescent="0.2">
      <c r="A265" s="59" t="s">
        <v>1114</v>
      </c>
      <c r="B265" s="61" t="s">
        <v>1093</v>
      </c>
      <c r="C265" s="53" t="s">
        <v>288</v>
      </c>
      <c r="D265" s="53" t="s">
        <v>95</v>
      </c>
      <c r="E265" s="53" t="s">
        <v>1090</v>
      </c>
      <c r="F265" s="53"/>
      <c r="G265" s="62">
        <v>240000</v>
      </c>
      <c r="H265" s="62">
        <v>240000</v>
      </c>
      <c r="I265" s="62">
        <v>240000</v>
      </c>
      <c r="J265" s="77">
        <f t="shared" si="3"/>
        <v>100</v>
      </c>
    </row>
    <row r="266" spans="1:10" ht="47.25" outlineLevel="7" x14ac:dyDescent="0.2">
      <c r="A266" s="59" t="s">
        <v>1113</v>
      </c>
      <c r="B266" s="61" t="s">
        <v>398</v>
      </c>
      <c r="C266" s="53" t="s">
        <v>288</v>
      </c>
      <c r="D266" s="53" t="s">
        <v>95</v>
      </c>
      <c r="E266" s="53" t="s">
        <v>1090</v>
      </c>
      <c r="F266" s="53" t="s">
        <v>397</v>
      </c>
      <c r="G266" s="62">
        <v>240000</v>
      </c>
      <c r="H266" s="62">
        <v>240000</v>
      </c>
      <c r="I266" s="62">
        <v>240000</v>
      </c>
      <c r="J266" s="77">
        <f t="shared" ref="J266:J329" si="4">I266/H266*100</f>
        <v>100</v>
      </c>
    </row>
    <row r="267" spans="1:10" ht="15.75" outlineLevel="7" x14ac:dyDescent="0.2">
      <c r="A267" s="59" t="s">
        <v>1112</v>
      </c>
      <c r="B267" s="61" t="s">
        <v>395</v>
      </c>
      <c r="C267" s="59" t="s">
        <v>288</v>
      </c>
      <c r="D267" s="59" t="s">
        <v>95</v>
      </c>
      <c r="E267" s="59" t="s">
        <v>1090</v>
      </c>
      <c r="F267" s="59" t="s">
        <v>393</v>
      </c>
      <c r="G267" s="63">
        <v>240000</v>
      </c>
      <c r="H267" s="63">
        <v>240000</v>
      </c>
      <c r="I267" s="63">
        <v>240000</v>
      </c>
      <c r="J267" s="76">
        <f t="shared" si="4"/>
        <v>100</v>
      </c>
    </row>
    <row r="268" spans="1:10" ht="110.25" outlineLevel="6" x14ac:dyDescent="0.2">
      <c r="A268" s="59" t="s">
        <v>1111</v>
      </c>
      <c r="B268" s="61" t="s">
        <v>1088</v>
      </c>
      <c r="C268" s="53" t="s">
        <v>288</v>
      </c>
      <c r="D268" s="53" t="s">
        <v>95</v>
      </c>
      <c r="E268" s="53" t="s">
        <v>1085</v>
      </c>
      <c r="F268" s="53"/>
      <c r="G268" s="62">
        <v>70000</v>
      </c>
      <c r="H268" s="62">
        <v>70000</v>
      </c>
      <c r="I268" s="62">
        <v>70000</v>
      </c>
      <c r="J268" s="77">
        <f t="shared" si="4"/>
        <v>100</v>
      </c>
    </row>
    <row r="269" spans="1:10" ht="47.25" outlineLevel="7" x14ac:dyDescent="0.2">
      <c r="A269" s="59" t="s">
        <v>1110</v>
      </c>
      <c r="B269" s="61" t="s">
        <v>398</v>
      </c>
      <c r="C269" s="53" t="s">
        <v>288</v>
      </c>
      <c r="D269" s="53" t="s">
        <v>95</v>
      </c>
      <c r="E269" s="53" t="s">
        <v>1085</v>
      </c>
      <c r="F269" s="53" t="s">
        <v>397</v>
      </c>
      <c r="G269" s="62">
        <v>70000</v>
      </c>
      <c r="H269" s="62">
        <v>70000</v>
      </c>
      <c r="I269" s="62">
        <v>70000</v>
      </c>
      <c r="J269" s="77">
        <f t="shared" si="4"/>
        <v>100</v>
      </c>
    </row>
    <row r="270" spans="1:10" ht="15.75" outlineLevel="7" x14ac:dyDescent="0.2">
      <c r="A270" s="59" t="s">
        <v>1109</v>
      </c>
      <c r="B270" s="61" t="s">
        <v>395</v>
      </c>
      <c r="C270" s="59" t="s">
        <v>288</v>
      </c>
      <c r="D270" s="59" t="s">
        <v>95</v>
      </c>
      <c r="E270" s="59" t="s">
        <v>1085</v>
      </c>
      <c r="F270" s="59" t="s">
        <v>393</v>
      </c>
      <c r="G270" s="63">
        <v>70000</v>
      </c>
      <c r="H270" s="63">
        <v>70000</v>
      </c>
      <c r="I270" s="63">
        <v>70000</v>
      </c>
      <c r="J270" s="76">
        <f t="shared" si="4"/>
        <v>100</v>
      </c>
    </row>
    <row r="271" spans="1:10" ht="110.25" outlineLevel="6" x14ac:dyDescent="0.2">
      <c r="A271" s="59" t="s">
        <v>1108</v>
      </c>
      <c r="B271" s="61" t="s">
        <v>1083</v>
      </c>
      <c r="C271" s="53" t="s">
        <v>288</v>
      </c>
      <c r="D271" s="53" t="s">
        <v>95</v>
      </c>
      <c r="E271" s="53" t="s">
        <v>1080</v>
      </c>
      <c r="F271" s="53"/>
      <c r="G271" s="62">
        <v>298970</v>
      </c>
      <c r="H271" s="62">
        <v>298970</v>
      </c>
      <c r="I271" s="62">
        <v>298967.13</v>
      </c>
      <c r="J271" s="77">
        <f t="shared" si="4"/>
        <v>99.999040037461953</v>
      </c>
    </row>
    <row r="272" spans="1:10" ht="47.25" outlineLevel="7" x14ac:dyDescent="0.2">
      <c r="A272" s="59" t="s">
        <v>1106</v>
      </c>
      <c r="B272" s="61" t="s">
        <v>398</v>
      </c>
      <c r="C272" s="53" t="s">
        <v>288</v>
      </c>
      <c r="D272" s="53" t="s">
        <v>95</v>
      </c>
      <c r="E272" s="53" t="s">
        <v>1080</v>
      </c>
      <c r="F272" s="53" t="s">
        <v>397</v>
      </c>
      <c r="G272" s="62">
        <v>298970</v>
      </c>
      <c r="H272" s="62">
        <v>298970</v>
      </c>
      <c r="I272" s="62">
        <v>298967.13</v>
      </c>
      <c r="J272" s="77">
        <f t="shared" si="4"/>
        <v>99.999040037461953</v>
      </c>
    </row>
    <row r="273" spans="1:10" ht="15.75" outlineLevel="7" x14ac:dyDescent="0.2">
      <c r="A273" s="59" t="s">
        <v>1105</v>
      </c>
      <c r="B273" s="61" t="s">
        <v>395</v>
      </c>
      <c r="C273" s="59" t="s">
        <v>288</v>
      </c>
      <c r="D273" s="59" t="s">
        <v>95</v>
      </c>
      <c r="E273" s="59" t="s">
        <v>1080</v>
      </c>
      <c r="F273" s="59" t="s">
        <v>393</v>
      </c>
      <c r="G273" s="63">
        <v>298970</v>
      </c>
      <c r="H273" s="63">
        <v>298970</v>
      </c>
      <c r="I273" s="63">
        <v>298967.13</v>
      </c>
      <c r="J273" s="76">
        <f t="shared" si="4"/>
        <v>99.999040037461953</v>
      </c>
    </row>
    <row r="274" spans="1:10" ht="126" outlineLevel="6" x14ac:dyDescent="0.2">
      <c r="A274" s="59" t="s">
        <v>1103</v>
      </c>
      <c r="B274" s="61" t="s">
        <v>1078</v>
      </c>
      <c r="C274" s="53" t="s">
        <v>288</v>
      </c>
      <c r="D274" s="53" t="s">
        <v>95</v>
      </c>
      <c r="E274" s="53" t="s">
        <v>1075</v>
      </c>
      <c r="F274" s="53"/>
      <c r="G274" s="62">
        <v>135000</v>
      </c>
      <c r="H274" s="62">
        <v>2335000</v>
      </c>
      <c r="I274" s="62">
        <v>2130634.38</v>
      </c>
      <c r="J274" s="77">
        <f t="shared" si="4"/>
        <v>91.247725053533188</v>
      </c>
    </row>
    <row r="275" spans="1:10" ht="47.25" outlineLevel="7" x14ac:dyDescent="0.2">
      <c r="A275" s="59" t="s">
        <v>1101</v>
      </c>
      <c r="B275" s="61" t="s">
        <v>398</v>
      </c>
      <c r="C275" s="53" t="s">
        <v>288</v>
      </c>
      <c r="D275" s="53" t="s">
        <v>95</v>
      </c>
      <c r="E275" s="53" t="s">
        <v>1075</v>
      </c>
      <c r="F275" s="53" t="s">
        <v>397</v>
      </c>
      <c r="G275" s="62">
        <v>135000</v>
      </c>
      <c r="H275" s="62">
        <v>2335000</v>
      </c>
      <c r="I275" s="62">
        <v>2130634.38</v>
      </c>
      <c r="J275" s="77">
        <f t="shared" si="4"/>
        <v>91.247725053533188</v>
      </c>
    </row>
    <row r="276" spans="1:10" ht="15.75" outlineLevel="7" x14ac:dyDescent="0.2">
      <c r="A276" s="59" t="s">
        <v>1100</v>
      </c>
      <c r="B276" s="61" t="s">
        <v>395</v>
      </c>
      <c r="C276" s="59" t="s">
        <v>288</v>
      </c>
      <c r="D276" s="59" t="s">
        <v>95</v>
      </c>
      <c r="E276" s="59" t="s">
        <v>1075</v>
      </c>
      <c r="F276" s="59" t="s">
        <v>393</v>
      </c>
      <c r="G276" s="63">
        <v>135000</v>
      </c>
      <c r="H276" s="63">
        <v>2335000</v>
      </c>
      <c r="I276" s="63">
        <v>2130634.38</v>
      </c>
      <c r="J276" s="76">
        <f t="shared" si="4"/>
        <v>91.247725053533188</v>
      </c>
    </row>
    <row r="277" spans="1:10" ht="110.25" outlineLevel="6" x14ac:dyDescent="0.2">
      <c r="A277" s="59" t="s">
        <v>1098</v>
      </c>
      <c r="B277" s="61" t="s">
        <v>1073</v>
      </c>
      <c r="C277" s="53" t="s">
        <v>288</v>
      </c>
      <c r="D277" s="53" t="s">
        <v>95</v>
      </c>
      <c r="E277" s="53" t="s">
        <v>1070</v>
      </c>
      <c r="F277" s="53"/>
      <c r="G277" s="62">
        <v>549600</v>
      </c>
      <c r="H277" s="62">
        <v>549600</v>
      </c>
      <c r="I277" s="62">
        <v>549600</v>
      </c>
      <c r="J277" s="77">
        <f t="shared" si="4"/>
        <v>100</v>
      </c>
    </row>
    <row r="278" spans="1:10" ht="47.25" outlineLevel="7" x14ac:dyDescent="0.2">
      <c r="A278" s="59" t="s">
        <v>1097</v>
      </c>
      <c r="B278" s="61" t="s">
        <v>398</v>
      </c>
      <c r="C278" s="53" t="s">
        <v>288</v>
      </c>
      <c r="D278" s="53" t="s">
        <v>95</v>
      </c>
      <c r="E278" s="53" t="s">
        <v>1070</v>
      </c>
      <c r="F278" s="53" t="s">
        <v>397</v>
      </c>
      <c r="G278" s="62">
        <v>549600</v>
      </c>
      <c r="H278" s="62">
        <v>549600</v>
      </c>
      <c r="I278" s="62">
        <v>549600</v>
      </c>
      <c r="J278" s="77">
        <f t="shared" si="4"/>
        <v>100</v>
      </c>
    </row>
    <row r="279" spans="1:10" ht="15.75" outlineLevel="7" x14ac:dyDescent="0.2">
      <c r="A279" s="59" t="s">
        <v>1096</v>
      </c>
      <c r="B279" s="61" t="s">
        <v>395</v>
      </c>
      <c r="C279" s="59" t="s">
        <v>288</v>
      </c>
      <c r="D279" s="59" t="s">
        <v>95</v>
      </c>
      <c r="E279" s="59" t="s">
        <v>1070</v>
      </c>
      <c r="F279" s="59" t="s">
        <v>393</v>
      </c>
      <c r="G279" s="63">
        <v>549600</v>
      </c>
      <c r="H279" s="63">
        <v>549600</v>
      </c>
      <c r="I279" s="63">
        <v>549600</v>
      </c>
      <c r="J279" s="76">
        <f t="shared" si="4"/>
        <v>100</v>
      </c>
    </row>
    <row r="280" spans="1:10" ht="63" outlineLevel="4" x14ac:dyDescent="0.2">
      <c r="A280" s="59" t="s">
        <v>1095</v>
      </c>
      <c r="B280" s="61" t="s">
        <v>1068</v>
      </c>
      <c r="C280" s="53" t="s">
        <v>288</v>
      </c>
      <c r="D280" s="53" t="s">
        <v>95</v>
      </c>
      <c r="E280" s="53" t="s">
        <v>1067</v>
      </c>
      <c r="F280" s="53"/>
      <c r="G280" s="62">
        <v>200000</v>
      </c>
      <c r="H280" s="62">
        <v>0</v>
      </c>
      <c r="I280" s="62">
        <v>0</v>
      </c>
      <c r="J280" s="70" t="s">
        <v>1568</v>
      </c>
    </row>
    <row r="281" spans="1:10" ht="78.75" outlineLevel="5" x14ac:dyDescent="0.2">
      <c r="A281" s="59" t="s">
        <v>1094</v>
      </c>
      <c r="B281" s="61" t="s">
        <v>1065</v>
      </c>
      <c r="C281" s="53" t="s">
        <v>288</v>
      </c>
      <c r="D281" s="53" t="s">
        <v>95</v>
      </c>
      <c r="E281" s="53" t="s">
        <v>1064</v>
      </c>
      <c r="F281" s="53"/>
      <c r="G281" s="62">
        <v>200000</v>
      </c>
      <c r="H281" s="62">
        <v>0</v>
      </c>
      <c r="I281" s="62">
        <v>0</v>
      </c>
      <c r="J281" s="70" t="s">
        <v>1568</v>
      </c>
    </row>
    <row r="282" spans="1:10" ht="236.25" outlineLevel="6" x14ac:dyDescent="0.2">
      <c r="A282" s="59" t="s">
        <v>1092</v>
      </c>
      <c r="B282" s="75" t="s">
        <v>1062</v>
      </c>
      <c r="C282" s="53" t="s">
        <v>288</v>
      </c>
      <c r="D282" s="53" t="s">
        <v>95</v>
      </c>
      <c r="E282" s="53" t="s">
        <v>1059</v>
      </c>
      <c r="F282" s="53"/>
      <c r="G282" s="62">
        <v>200000</v>
      </c>
      <c r="H282" s="62">
        <v>0</v>
      </c>
      <c r="I282" s="62">
        <v>0</v>
      </c>
      <c r="J282" s="70" t="s">
        <v>1568</v>
      </c>
    </row>
    <row r="283" spans="1:10" ht="47.25" outlineLevel="7" x14ac:dyDescent="0.2">
      <c r="A283" s="59" t="s">
        <v>1091</v>
      </c>
      <c r="B283" s="61" t="s">
        <v>398</v>
      </c>
      <c r="C283" s="53" t="s">
        <v>288</v>
      </c>
      <c r="D283" s="53" t="s">
        <v>95</v>
      </c>
      <c r="E283" s="53" t="s">
        <v>1059</v>
      </c>
      <c r="F283" s="53" t="s">
        <v>397</v>
      </c>
      <c r="G283" s="62">
        <v>200000</v>
      </c>
      <c r="H283" s="62">
        <v>0</v>
      </c>
      <c r="I283" s="62">
        <v>0</v>
      </c>
      <c r="J283" s="70" t="s">
        <v>1568</v>
      </c>
    </row>
    <row r="284" spans="1:10" ht="78.75" outlineLevel="7" x14ac:dyDescent="0.2">
      <c r="A284" s="59" t="s">
        <v>1089</v>
      </c>
      <c r="B284" s="61" t="s">
        <v>489</v>
      </c>
      <c r="C284" s="59" t="s">
        <v>288</v>
      </c>
      <c r="D284" s="59" t="s">
        <v>95</v>
      </c>
      <c r="E284" s="59" t="s">
        <v>1059</v>
      </c>
      <c r="F284" s="59" t="s">
        <v>488</v>
      </c>
      <c r="G284" s="63">
        <v>200000</v>
      </c>
      <c r="H284" s="63">
        <v>0</v>
      </c>
      <c r="I284" s="63">
        <v>0</v>
      </c>
      <c r="J284" s="69" t="s">
        <v>1568</v>
      </c>
    </row>
    <row r="285" spans="1:10" ht="47.25" outlineLevel="4" x14ac:dyDescent="0.2">
      <c r="A285" s="59" t="s">
        <v>1087</v>
      </c>
      <c r="B285" s="61" t="s">
        <v>1057</v>
      </c>
      <c r="C285" s="53" t="s">
        <v>288</v>
      </c>
      <c r="D285" s="53" t="s">
        <v>95</v>
      </c>
      <c r="E285" s="53" t="s">
        <v>1056</v>
      </c>
      <c r="F285" s="53"/>
      <c r="G285" s="62">
        <v>60000</v>
      </c>
      <c r="H285" s="62">
        <v>60000</v>
      </c>
      <c r="I285" s="62">
        <v>60000</v>
      </c>
      <c r="J285" s="77">
        <f t="shared" si="4"/>
        <v>100</v>
      </c>
    </row>
    <row r="286" spans="1:10" ht="94.5" outlineLevel="5" x14ac:dyDescent="0.2">
      <c r="A286" s="59" t="s">
        <v>1086</v>
      </c>
      <c r="B286" s="61" t="s">
        <v>1054</v>
      </c>
      <c r="C286" s="53" t="s">
        <v>288</v>
      </c>
      <c r="D286" s="53" t="s">
        <v>95</v>
      </c>
      <c r="E286" s="53" t="s">
        <v>1053</v>
      </c>
      <c r="F286" s="53"/>
      <c r="G286" s="62">
        <v>20000</v>
      </c>
      <c r="H286" s="62">
        <v>20000</v>
      </c>
      <c r="I286" s="62">
        <v>20000</v>
      </c>
      <c r="J286" s="77">
        <f t="shared" si="4"/>
        <v>100</v>
      </c>
    </row>
    <row r="287" spans="1:10" ht="157.5" outlineLevel="6" x14ac:dyDescent="0.2">
      <c r="A287" s="59" t="s">
        <v>1084</v>
      </c>
      <c r="B287" s="75" t="s">
        <v>1051</v>
      </c>
      <c r="C287" s="53" t="s">
        <v>288</v>
      </c>
      <c r="D287" s="53" t="s">
        <v>95</v>
      </c>
      <c r="E287" s="53" t="s">
        <v>1048</v>
      </c>
      <c r="F287" s="53"/>
      <c r="G287" s="62">
        <v>20000</v>
      </c>
      <c r="H287" s="62">
        <v>20000</v>
      </c>
      <c r="I287" s="62">
        <v>20000</v>
      </c>
      <c r="J287" s="77">
        <f t="shared" si="4"/>
        <v>100</v>
      </c>
    </row>
    <row r="288" spans="1:10" ht="47.25" outlineLevel="7" x14ac:dyDescent="0.2">
      <c r="A288" s="59" t="s">
        <v>1082</v>
      </c>
      <c r="B288" s="61" t="s">
        <v>398</v>
      </c>
      <c r="C288" s="53" t="s">
        <v>288</v>
      </c>
      <c r="D288" s="53" t="s">
        <v>95</v>
      </c>
      <c r="E288" s="53" t="s">
        <v>1048</v>
      </c>
      <c r="F288" s="53" t="s">
        <v>397</v>
      </c>
      <c r="G288" s="62">
        <v>20000</v>
      </c>
      <c r="H288" s="62">
        <v>20000</v>
      </c>
      <c r="I288" s="62">
        <v>20000</v>
      </c>
      <c r="J288" s="77">
        <f t="shared" si="4"/>
        <v>100</v>
      </c>
    </row>
    <row r="289" spans="1:10" ht="15.75" outlineLevel="7" x14ac:dyDescent="0.2">
      <c r="A289" s="59" t="s">
        <v>1081</v>
      </c>
      <c r="B289" s="61" t="s">
        <v>395</v>
      </c>
      <c r="C289" s="59" t="s">
        <v>288</v>
      </c>
      <c r="D289" s="59" t="s">
        <v>95</v>
      </c>
      <c r="E289" s="59" t="s">
        <v>1048</v>
      </c>
      <c r="F289" s="59" t="s">
        <v>393</v>
      </c>
      <c r="G289" s="63">
        <v>20000</v>
      </c>
      <c r="H289" s="63">
        <v>20000</v>
      </c>
      <c r="I289" s="63">
        <v>20000</v>
      </c>
      <c r="J289" s="76">
        <f t="shared" si="4"/>
        <v>100</v>
      </c>
    </row>
    <row r="290" spans="1:10" ht="94.5" outlineLevel="5" x14ac:dyDescent="0.2">
      <c r="A290" s="59" t="s">
        <v>1079</v>
      </c>
      <c r="B290" s="61" t="s">
        <v>1046</v>
      </c>
      <c r="C290" s="53" t="s">
        <v>288</v>
      </c>
      <c r="D290" s="53" t="s">
        <v>95</v>
      </c>
      <c r="E290" s="53" t="s">
        <v>1045</v>
      </c>
      <c r="F290" s="53"/>
      <c r="G290" s="62">
        <v>40000</v>
      </c>
      <c r="H290" s="62">
        <v>40000</v>
      </c>
      <c r="I290" s="62">
        <v>40000</v>
      </c>
      <c r="J290" s="77">
        <f t="shared" si="4"/>
        <v>100</v>
      </c>
    </row>
    <row r="291" spans="1:10" ht="126" outlineLevel="6" x14ac:dyDescent="0.2">
      <c r="A291" s="59" t="s">
        <v>1077</v>
      </c>
      <c r="B291" s="75" t="s">
        <v>1043</v>
      </c>
      <c r="C291" s="53" t="s">
        <v>288</v>
      </c>
      <c r="D291" s="53" t="s">
        <v>95</v>
      </c>
      <c r="E291" s="53" t="s">
        <v>1041</v>
      </c>
      <c r="F291" s="53"/>
      <c r="G291" s="62">
        <v>20000</v>
      </c>
      <c r="H291" s="62">
        <v>20000</v>
      </c>
      <c r="I291" s="62">
        <v>20000</v>
      </c>
      <c r="J291" s="77">
        <f t="shared" si="4"/>
        <v>100</v>
      </c>
    </row>
    <row r="292" spans="1:10" ht="47.25" outlineLevel="7" x14ac:dyDescent="0.2">
      <c r="A292" s="59" t="s">
        <v>1076</v>
      </c>
      <c r="B292" s="61" t="s">
        <v>398</v>
      </c>
      <c r="C292" s="53" t="s">
        <v>288</v>
      </c>
      <c r="D292" s="53" t="s">
        <v>95</v>
      </c>
      <c r="E292" s="53" t="s">
        <v>1041</v>
      </c>
      <c r="F292" s="53" t="s">
        <v>397</v>
      </c>
      <c r="G292" s="62">
        <v>20000</v>
      </c>
      <c r="H292" s="62">
        <v>20000</v>
      </c>
      <c r="I292" s="62">
        <v>20000</v>
      </c>
      <c r="J292" s="77">
        <f t="shared" si="4"/>
        <v>100</v>
      </c>
    </row>
    <row r="293" spans="1:10" ht="15.75" outlineLevel="7" x14ac:dyDescent="0.2">
      <c r="A293" s="59" t="s">
        <v>1074</v>
      </c>
      <c r="B293" s="61" t="s">
        <v>395</v>
      </c>
      <c r="C293" s="59" t="s">
        <v>288</v>
      </c>
      <c r="D293" s="59" t="s">
        <v>95</v>
      </c>
      <c r="E293" s="59" t="s">
        <v>1041</v>
      </c>
      <c r="F293" s="59" t="s">
        <v>393</v>
      </c>
      <c r="G293" s="63">
        <v>20000</v>
      </c>
      <c r="H293" s="63">
        <v>20000</v>
      </c>
      <c r="I293" s="63">
        <v>20000</v>
      </c>
      <c r="J293" s="76">
        <f t="shared" si="4"/>
        <v>100</v>
      </c>
    </row>
    <row r="294" spans="1:10" ht="110.25" outlineLevel="6" x14ac:dyDescent="0.2">
      <c r="A294" s="59" t="s">
        <v>1072</v>
      </c>
      <c r="B294" s="61" t="s">
        <v>1039</v>
      </c>
      <c r="C294" s="53" t="s">
        <v>288</v>
      </c>
      <c r="D294" s="53" t="s">
        <v>95</v>
      </c>
      <c r="E294" s="53" t="s">
        <v>1036</v>
      </c>
      <c r="F294" s="53"/>
      <c r="G294" s="62">
        <v>20000</v>
      </c>
      <c r="H294" s="62">
        <v>20000</v>
      </c>
      <c r="I294" s="62">
        <v>20000</v>
      </c>
      <c r="J294" s="77">
        <f t="shared" si="4"/>
        <v>100</v>
      </c>
    </row>
    <row r="295" spans="1:10" ht="47.25" outlineLevel="7" x14ac:dyDescent="0.2">
      <c r="A295" s="59" t="s">
        <v>1071</v>
      </c>
      <c r="B295" s="61" t="s">
        <v>398</v>
      </c>
      <c r="C295" s="53" t="s">
        <v>288</v>
      </c>
      <c r="D295" s="53" t="s">
        <v>95</v>
      </c>
      <c r="E295" s="53" t="s">
        <v>1036</v>
      </c>
      <c r="F295" s="53" t="s">
        <v>397</v>
      </c>
      <c r="G295" s="62">
        <v>20000</v>
      </c>
      <c r="H295" s="62">
        <v>20000</v>
      </c>
      <c r="I295" s="62">
        <v>20000</v>
      </c>
      <c r="J295" s="77">
        <f t="shared" si="4"/>
        <v>100</v>
      </c>
    </row>
    <row r="296" spans="1:10" ht="15.75" outlineLevel="7" x14ac:dyDescent="0.2">
      <c r="A296" s="59" t="s">
        <v>1069</v>
      </c>
      <c r="B296" s="61" t="s">
        <v>395</v>
      </c>
      <c r="C296" s="59" t="s">
        <v>288</v>
      </c>
      <c r="D296" s="59" t="s">
        <v>95</v>
      </c>
      <c r="E296" s="59" t="s">
        <v>1036</v>
      </c>
      <c r="F296" s="59" t="s">
        <v>393</v>
      </c>
      <c r="G296" s="63">
        <v>20000</v>
      </c>
      <c r="H296" s="63">
        <v>20000</v>
      </c>
      <c r="I296" s="63">
        <v>20000</v>
      </c>
      <c r="J296" s="76">
        <f t="shared" si="4"/>
        <v>100</v>
      </c>
    </row>
    <row r="297" spans="1:10" ht="15.75" outlineLevel="2" x14ac:dyDescent="0.2">
      <c r="A297" s="59" t="s">
        <v>1066</v>
      </c>
      <c r="B297" s="61" t="s">
        <v>97</v>
      </c>
      <c r="C297" s="53" t="s">
        <v>288</v>
      </c>
      <c r="D297" s="53" t="s">
        <v>98</v>
      </c>
      <c r="E297" s="53"/>
      <c r="F297" s="53"/>
      <c r="G297" s="62">
        <v>6183290</v>
      </c>
      <c r="H297" s="62">
        <v>8310220</v>
      </c>
      <c r="I297" s="62">
        <v>8308420</v>
      </c>
      <c r="J297" s="77">
        <f t="shared" si="4"/>
        <v>99.978339923612126</v>
      </c>
    </row>
    <row r="298" spans="1:10" ht="31.5" outlineLevel="4" x14ac:dyDescent="0.2">
      <c r="A298" s="59" t="s">
        <v>1063</v>
      </c>
      <c r="B298" s="61" t="s">
        <v>389</v>
      </c>
      <c r="C298" s="53" t="s">
        <v>288</v>
      </c>
      <c r="D298" s="53" t="s">
        <v>98</v>
      </c>
      <c r="E298" s="53" t="s">
        <v>388</v>
      </c>
      <c r="F298" s="53"/>
      <c r="G298" s="62">
        <v>2321000</v>
      </c>
      <c r="H298" s="62">
        <v>2479900</v>
      </c>
      <c r="I298" s="62">
        <v>2478100</v>
      </c>
      <c r="J298" s="77">
        <f t="shared" si="4"/>
        <v>99.92741642808177</v>
      </c>
    </row>
    <row r="299" spans="1:10" ht="78.75" outlineLevel="5" x14ac:dyDescent="0.2">
      <c r="A299" s="59" t="s">
        <v>1061</v>
      </c>
      <c r="B299" s="61" t="s">
        <v>903</v>
      </c>
      <c r="C299" s="53" t="s">
        <v>288</v>
      </c>
      <c r="D299" s="53" t="s">
        <v>98</v>
      </c>
      <c r="E299" s="53" t="s">
        <v>902</v>
      </c>
      <c r="F299" s="53"/>
      <c r="G299" s="62">
        <v>2321000</v>
      </c>
      <c r="H299" s="62">
        <v>2479900</v>
      </c>
      <c r="I299" s="62">
        <v>2478100</v>
      </c>
      <c r="J299" s="77">
        <f t="shared" si="4"/>
        <v>99.92741642808177</v>
      </c>
    </row>
    <row r="300" spans="1:10" ht="141.75" outlineLevel="6" x14ac:dyDescent="0.2">
      <c r="A300" s="59" t="s">
        <v>1060</v>
      </c>
      <c r="B300" s="75" t="s">
        <v>1030</v>
      </c>
      <c r="C300" s="53" t="s">
        <v>288</v>
      </c>
      <c r="D300" s="53" t="s">
        <v>98</v>
      </c>
      <c r="E300" s="53" t="s">
        <v>1026</v>
      </c>
      <c r="F300" s="53"/>
      <c r="G300" s="62">
        <v>2300000</v>
      </c>
      <c r="H300" s="62">
        <v>2450000</v>
      </c>
      <c r="I300" s="62">
        <v>2450000</v>
      </c>
      <c r="J300" s="77">
        <f t="shared" si="4"/>
        <v>100</v>
      </c>
    </row>
    <row r="301" spans="1:10" ht="94.5" outlineLevel="7" x14ac:dyDescent="0.2">
      <c r="A301" s="59" t="s">
        <v>1058</v>
      </c>
      <c r="B301" s="61" t="s">
        <v>163</v>
      </c>
      <c r="C301" s="53" t="s">
        <v>288</v>
      </c>
      <c r="D301" s="53" t="s">
        <v>98</v>
      </c>
      <c r="E301" s="53" t="s">
        <v>1026</v>
      </c>
      <c r="F301" s="53" t="s">
        <v>162</v>
      </c>
      <c r="G301" s="62">
        <v>1703700</v>
      </c>
      <c r="H301" s="62">
        <v>1853700</v>
      </c>
      <c r="I301" s="62">
        <v>1853700</v>
      </c>
      <c r="J301" s="77">
        <f t="shared" si="4"/>
        <v>100</v>
      </c>
    </row>
    <row r="302" spans="1:10" ht="47.25" outlineLevel="7" x14ac:dyDescent="0.2">
      <c r="A302" s="59" t="s">
        <v>1055</v>
      </c>
      <c r="B302" s="61" t="s">
        <v>344</v>
      </c>
      <c r="C302" s="59" t="s">
        <v>288</v>
      </c>
      <c r="D302" s="59" t="s">
        <v>98</v>
      </c>
      <c r="E302" s="59" t="s">
        <v>1026</v>
      </c>
      <c r="F302" s="59" t="s">
        <v>342</v>
      </c>
      <c r="G302" s="63">
        <v>1703700</v>
      </c>
      <c r="H302" s="63">
        <v>1853700</v>
      </c>
      <c r="I302" s="63">
        <v>1853700</v>
      </c>
      <c r="J302" s="76">
        <f t="shared" si="4"/>
        <v>100</v>
      </c>
    </row>
    <row r="303" spans="1:10" ht="47.25" outlineLevel="7" x14ac:dyDescent="0.2">
      <c r="A303" s="59" t="s">
        <v>1052</v>
      </c>
      <c r="B303" s="61" t="s">
        <v>157</v>
      </c>
      <c r="C303" s="53" t="s">
        <v>288</v>
      </c>
      <c r="D303" s="53" t="s">
        <v>98</v>
      </c>
      <c r="E303" s="53" t="s">
        <v>1026</v>
      </c>
      <c r="F303" s="53" t="s">
        <v>156</v>
      </c>
      <c r="G303" s="62">
        <v>596300</v>
      </c>
      <c r="H303" s="62">
        <v>596300</v>
      </c>
      <c r="I303" s="62">
        <v>596300</v>
      </c>
      <c r="J303" s="77">
        <f t="shared" si="4"/>
        <v>100</v>
      </c>
    </row>
    <row r="304" spans="1:10" ht="47.25" outlineLevel="7" x14ac:dyDescent="0.2">
      <c r="A304" s="59" t="s">
        <v>1050</v>
      </c>
      <c r="B304" s="61" t="s">
        <v>154</v>
      </c>
      <c r="C304" s="59" t="s">
        <v>288</v>
      </c>
      <c r="D304" s="59" t="s">
        <v>98</v>
      </c>
      <c r="E304" s="59" t="s">
        <v>1026</v>
      </c>
      <c r="F304" s="59" t="s">
        <v>153</v>
      </c>
      <c r="G304" s="63">
        <v>596300</v>
      </c>
      <c r="H304" s="63">
        <v>596300</v>
      </c>
      <c r="I304" s="63">
        <v>596300</v>
      </c>
      <c r="J304" s="76">
        <f t="shared" si="4"/>
        <v>100</v>
      </c>
    </row>
    <row r="305" spans="1:10" ht="267.75" outlineLevel="6" x14ac:dyDescent="0.2">
      <c r="A305" s="59" t="s">
        <v>1049</v>
      </c>
      <c r="B305" s="75" t="s">
        <v>1024</v>
      </c>
      <c r="C305" s="53" t="s">
        <v>288</v>
      </c>
      <c r="D305" s="53" t="s">
        <v>98</v>
      </c>
      <c r="E305" s="53" t="s">
        <v>1019</v>
      </c>
      <c r="F305" s="53"/>
      <c r="G305" s="62">
        <v>21000</v>
      </c>
      <c r="H305" s="62">
        <v>29900</v>
      </c>
      <c r="I305" s="62">
        <v>28100</v>
      </c>
      <c r="J305" s="77">
        <f t="shared" si="4"/>
        <v>93.979933110367895</v>
      </c>
    </row>
    <row r="306" spans="1:10" ht="94.5" outlineLevel="7" x14ac:dyDescent="0.2">
      <c r="A306" s="59" t="s">
        <v>1047</v>
      </c>
      <c r="B306" s="61" t="s">
        <v>163</v>
      </c>
      <c r="C306" s="53" t="s">
        <v>288</v>
      </c>
      <c r="D306" s="53" t="s">
        <v>98</v>
      </c>
      <c r="E306" s="53" t="s">
        <v>1019</v>
      </c>
      <c r="F306" s="53" t="s">
        <v>162</v>
      </c>
      <c r="G306" s="62">
        <v>20400</v>
      </c>
      <c r="H306" s="62">
        <v>29200</v>
      </c>
      <c r="I306" s="62">
        <v>27400</v>
      </c>
      <c r="J306" s="77">
        <f t="shared" si="4"/>
        <v>93.835616438356169</v>
      </c>
    </row>
    <row r="307" spans="1:10" ht="47.25" outlineLevel="7" x14ac:dyDescent="0.2">
      <c r="A307" s="59" t="s">
        <v>1044</v>
      </c>
      <c r="B307" s="61" t="s">
        <v>344</v>
      </c>
      <c r="C307" s="59" t="s">
        <v>288</v>
      </c>
      <c r="D307" s="59" t="s">
        <v>98</v>
      </c>
      <c r="E307" s="59" t="s">
        <v>1019</v>
      </c>
      <c r="F307" s="59" t="s">
        <v>342</v>
      </c>
      <c r="G307" s="63">
        <v>20400</v>
      </c>
      <c r="H307" s="63">
        <v>29200</v>
      </c>
      <c r="I307" s="63">
        <v>27400</v>
      </c>
      <c r="J307" s="76">
        <f t="shared" si="4"/>
        <v>93.835616438356169</v>
      </c>
    </row>
    <row r="308" spans="1:10" ht="47.25" outlineLevel="7" x14ac:dyDescent="0.2">
      <c r="A308" s="59" t="s">
        <v>378</v>
      </c>
      <c r="B308" s="61" t="s">
        <v>157</v>
      </c>
      <c r="C308" s="53" t="s">
        <v>288</v>
      </c>
      <c r="D308" s="53" t="s">
        <v>98</v>
      </c>
      <c r="E308" s="53" t="s">
        <v>1019</v>
      </c>
      <c r="F308" s="53" t="s">
        <v>156</v>
      </c>
      <c r="G308" s="62">
        <v>600</v>
      </c>
      <c r="H308" s="62">
        <v>700</v>
      </c>
      <c r="I308" s="62">
        <v>700</v>
      </c>
      <c r="J308" s="77">
        <f t="shared" si="4"/>
        <v>100</v>
      </c>
    </row>
    <row r="309" spans="1:10" ht="47.25" outlineLevel="7" x14ac:dyDescent="0.2">
      <c r="A309" s="59" t="s">
        <v>1042</v>
      </c>
      <c r="B309" s="61" t="s">
        <v>154</v>
      </c>
      <c r="C309" s="59" t="s">
        <v>288</v>
      </c>
      <c r="D309" s="59" t="s">
        <v>98</v>
      </c>
      <c r="E309" s="59" t="s">
        <v>1019</v>
      </c>
      <c r="F309" s="59" t="s">
        <v>153</v>
      </c>
      <c r="G309" s="63">
        <v>600</v>
      </c>
      <c r="H309" s="63">
        <v>700</v>
      </c>
      <c r="I309" s="63">
        <v>700</v>
      </c>
      <c r="J309" s="76">
        <f t="shared" si="4"/>
        <v>100</v>
      </c>
    </row>
    <row r="310" spans="1:10" ht="31.5" outlineLevel="4" x14ac:dyDescent="0.2">
      <c r="A310" s="59" t="s">
        <v>1040</v>
      </c>
      <c r="B310" s="61" t="s">
        <v>895</v>
      </c>
      <c r="C310" s="53" t="s">
        <v>288</v>
      </c>
      <c r="D310" s="53" t="s">
        <v>98</v>
      </c>
      <c r="E310" s="53" t="s">
        <v>894</v>
      </c>
      <c r="F310" s="53"/>
      <c r="G310" s="62">
        <v>3862290</v>
      </c>
      <c r="H310" s="62">
        <v>5830320</v>
      </c>
      <c r="I310" s="62">
        <v>5830320</v>
      </c>
      <c r="J310" s="77">
        <f t="shared" si="4"/>
        <v>100</v>
      </c>
    </row>
    <row r="311" spans="1:10" ht="63" outlineLevel="5" x14ac:dyDescent="0.2">
      <c r="A311" s="59" t="s">
        <v>1038</v>
      </c>
      <c r="B311" s="61" t="s">
        <v>1017</v>
      </c>
      <c r="C311" s="53" t="s">
        <v>288</v>
      </c>
      <c r="D311" s="53" t="s">
        <v>98</v>
      </c>
      <c r="E311" s="53" t="s">
        <v>1016</v>
      </c>
      <c r="F311" s="53"/>
      <c r="G311" s="62">
        <v>3862290</v>
      </c>
      <c r="H311" s="62">
        <v>5830320</v>
      </c>
      <c r="I311" s="62">
        <v>5830320</v>
      </c>
      <c r="J311" s="77">
        <f t="shared" si="4"/>
        <v>100</v>
      </c>
    </row>
    <row r="312" spans="1:10" ht="141.75" outlineLevel="6" x14ac:dyDescent="0.2">
      <c r="A312" s="59" t="s">
        <v>1037</v>
      </c>
      <c r="B312" s="75" t="s">
        <v>1014</v>
      </c>
      <c r="C312" s="53" t="s">
        <v>288</v>
      </c>
      <c r="D312" s="53" t="s">
        <v>98</v>
      </c>
      <c r="E312" s="53" t="s">
        <v>1011</v>
      </c>
      <c r="F312" s="53"/>
      <c r="G312" s="62">
        <v>0</v>
      </c>
      <c r="H312" s="62">
        <v>774300</v>
      </c>
      <c r="I312" s="62">
        <v>774300</v>
      </c>
      <c r="J312" s="77">
        <f t="shared" si="4"/>
        <v>100</v>
      </c>
    </row>
    <row r="313" spans="1:10" ht="47.25" outlineLevel="7" x14ac:dyDescent="0.2">
      <c r="A313" s="59" t="s">
        <v>1035</v>
      </c>
      <c r="B313" s="61" t="s">
        <v>398</v>
      </c>
      <c r="C313" s="53" t="s">
        <v>288</v>
      </c>
      <c r="D313" s="53" t="s">
        <v>98</v>
      </c>
      <c r="E313" s="53" t="s">
        <v>1011</v>
      </c>
      <c r="F313" s="53" t="s">
        <v>397</v>
      </c>
      <c r="G313" s="62">
        <v>0</v>
      </c>
      <c r="H313" s="62">
        <v>774300</v>
      </c>
      <c r="I313" s="62">
        <v>774300</v>
      </c>
      <c r="J313" s="77">
        <f t="shared" si="4"/>
        <v>100</v>
      </c>
    </row>
    <row r="314" spans="1:10" ht="15.75" outlineLevel="7" x14ac:dyDescent="0.2">
      <c r="A314" s="59" t="s">
        <v>1034</v>
      </c>
      <c r="B314" s="61" t="s">
        <v>395</v>
      </c>
      <c r="C314" s="59" t="s">
        <v>288</v>
      </c>
      <c r="D314" s="59" t="s">
        <v>98</v>
      </c>
      <c r="E314" s="59" t="s">
        <v>1011</v>
      </c>
      <c r="F314" s="59" t="s">
        <v>393</v>
      </c>
      <c r="G314" s="63">
        <v>0</v>
      </c>
      <c r="H314" s="63">
        <v>774300</v>
      </c>
      <c r="I314" s="63">
        <v>774300</v>
      </c>
      <c r="J314" s="76">
        <f t="shared" si="4"/>
        <v>100</v>
      </c>
    </row>
    <row r="315" spans="1:10" ht="141.75" outlineLevel="6" x14ac:dyDescent="0.2">
      <c r="A315" s="59" t="s">
        <v>1033</v>
      </c>
      <c r="B315" s="75" t="s">
        <v>1009</v>
      </c>
      <c r="C315" s="53" t="s">
        <v>288</v>
      </c>
      <c r="D315" s="53" t="s">
        <v>98</v>
      </c>
      <c r="E315" s="53" t="s">
        <v>1006</v>
      </c>
      <c r="F315" s="53"/>
      <c r="G315" s="62">
        <v>0</v>
      </c>
      <c r="H315" s="62">
        <v>769730</v>
      </c>
      <c r="I315" s="62">
        <v>769730</v>
      </c>
      <c r="J315" s="77">
        <f t="shared" si="4"/>
        <v>100</v>
      </c>
    </row>
    <row r="316" spans="1:10" ht="47.25" outlineLevel="7" x14ac:dyDescent="0.2">
      <c r="A316" s="59" t="s">
        <v>1032</v>
      </c>
      <c r="B316" s="61" t="s">
        <v>398</v>
      </c>
      <c r="C316" s="53" t="s">
        <v>288</v>
      </c>
      <c r="D316" s="53" t="s">
        <v>98</v>
      </c>
      <c r="E316" s="53" t="s">
        <v>1006</v>
      </c>
      <c r="F316" s="53" t="s">
        <v>397</v>
      </c>
      <c r="G316" s="62">
        <v>0</v>
      </c>
      <c r="H316" s="62">
        <v>769730</v>
      </c>
      <c r="I316" s="62">
        <v>769730</v>
      </c>
      <c r="J316" s="77">
        <f t="shared" si="4"/>
        <v>100</v>
      </c>
    </row>
    <row r="317" spans="1:10" ht="15.75" outlineLevel="7" x14ac:dyDescent="0.2">
      <c r="A317" s="59" t="s">
        <v>1031</v>
      </c>
      <c r="B317" s="61" t="s">
        <v>395</v>
      </c>
      <c r="C317" s="59" t="s">
        <v>288</v>
      </c>
      <c r="D317" s="59" t="s">
        <v>98</v>
      </c>
      <c r="E317" s="59" t="s">
        <v>1006</v>
      </c>
      <c r="F317" s="59" t="s">
        <v>393</v>
      </c>
      <c r="G317" s="63">
        <v>0</v>
      </c>
      <c r="H317" s="63">
        <v>769730</v>
      </c>
      <c r="I317" s="63">
        <v>769730</v>
      </c>
      <c r="J317" s="76">
        <f t="shared" si="4"/>
        <v>100</v>
      </c>
    </row>
    <row r="318" spans="1:10" ht="110.25" outlineLevel="6" x14ac:dyDescent="0.2">
      <c r="A318" s="59" t="s">
        <v>908</v>
      </c>
      <c r="B318" s="61" t="s">
        <v>1004</v>
      </c>
      <c r="C318" s="53" t="s">
        <v>288</v>
      </c>
      <c r="D318" s="53" t="s">
        <v>98</v>
      </c>
      <c r="E318" s="53" t="s">
        <v>1001</v>
      </c>
      <c r="F318" s="53"/>
      <c r="G318" s="62">
        <v>3862290</v>
      </c>
      <c r="H318" s="62">
        <v>4286290</v>
      </c>
      <c r="I318" s="62">
        <v>4286290</v>
      </c>
      <c r="J318" s="77">
        <f t="shared" si="4"/>
        <v>100</v>
      </c>
    </row>
    <row r="319" spans="1:10" ht="47.25" outlineLevel="7" x14ac:dyDescent="0.2">
      <c r="A319" s="59" t="s">
        <v>1029</v>
      </c>
      <c r="B319" s="61" t="s">
        <v>398</v>
      </c>
      <c r="C319" s="53" t="s">
        <v>288</v>
      </c>
      <c r="D319" s="53" t="s">
        <v>98</v>
      </c>
      <c r="E319" s="53" t="s">
        <v>1001</v>
      </c>
      <c r="F319" s="53" t="s">
        <v>397</v>
      </c>
      <c r="G319" s="62">
        <v>3862290</v>
      </c>
      <c r="H319" s="62">
        <v>4286290</v>
      </c>
      <c r="I319" s="62">
        <v>4286290</v>
      </c>
      <c r="J319" s="77">
        <f t="shared" si="4"/>
        <v>100</v>
      </c>
    </row>
    <row r="320" spans="1:10" ht="15.75" outlineLevel="7" x14ac:dyDescent="0.2">
      <c r="A320" s="59" t="s">
        <v>1028</v>
      </c>
      <c r="B320" s="61" t="s">
        <v>395</v>
      </c>
      <c r="C320" s="59" t="s">
        <v>288</v>
      </c>
      <c r="D320" s="59" t="s">
        <v>98</v>
      </c>
      <c r="E320" s="59" t="s">
        <v>1001</v>
      </c>
      <c r="F320" s="59" t="s">
        <v>393</v>
      </c>
      <c r="G320" s="63">
        <v>3862290</v>
      </c>
      <c r="H320" s="63">
        <v>4286290</v>
      </c>
      <c r="I320" s="63">
        <v>4286290</v>
      </c>
      <c r="J320" s="76">
        <f t="shared" si="4"/>
        <v>100</v>
      </c>
    </row>
    <row r="321" spans="1:10" ht="15.75" outlineLevel="1" x14ac:dyDescent="0.2">
      <c r="A321" s="59" t="s">
        <v>1027</v>
      </c>
      <c r="B321" s="61" t="s">
        <v>100</v>
      </c>
      <c r="C321" s="53" t="s">
        <v>288</v>
      </c>
      <c r="D321" s="53" t="s">
        <v>101</v>
      </c>
      <c r="E321" s="53"/>
      <c r="F321" s="53"/>
      <c r="G321" s="62">
        <v>71578160</v>
      </c>
      <c r="H321" s="62">
        <v>98544618.829999998</v>
      </c>
      <c r="I321" s="62">
        <v>98517497.829999998</v>
      </c>
      <c r="J321" s="77">
        <f t="shared" si="4"/>
        <v>99.972478456640246</v>
      </c>
    </row>
    <row r="322" spans="1:10" ht="15.75" outlineLevel="2" x14ac:dyDescent="0.2">
      <c r="A322" s="59" t="s">
        <v>1025</v>
      </c>
      <c r="B322" s="61" t="s">
        <v>103</v>
      </c>
      <c r="C322" s="53" t="s">
        <v>288</v>
      </c>
      <c r="D322" s="53" t="s">
        <v>104</v>
      </c>
      <c r="E322" s="53"/>
      <c r="F322" s="53"/>
      <c r="G322" s="62">
        <v>71578160</v>
      </c>
      <c r="H322" s="62">
        <v>98544618.829999998</v>
      </c>
      <c r="I322" s="62">
        <v>98517497.829999998</v>
      </c>
      <c r="J322" s="77">
        <f t="shared" si="4"/>
        <v>99.972478456640246</v>
      </c>
    </row>
    <row r="323" spans="1:10" ht="31.5" outlineLevel="4" x14ac:dyDescent="0.2">
      <c r="A323" s="59" t="s">
        <v>1023</v>
      </c>
      <c r="B323" s="61" t="s">
        <v>996</v>
      </c>
      <c r="C323" s="53" t="s">
        <v>288</v>
      </c>
      <c r="D323" s="53" t="s">
        <v>104</v>
      </c>
      <c r="E323" s="53" t="s">
        <v>995</v>
      </c>
      <c r="F323" s="53"/>
      <c r="G323" s="62">
        <v>71578160</v>
      </c>
      <c r="H323" s="62">
        <v>98544618.829999998</v>
      </c>
      <c r="I323" s="62">
        <v>98517497.829999998</v>
      </c>
      <c r="J323" s="77">
        <f t="shared" si="4"/>
        <v>99.972478456640246</v>
      </c>
    </row>
    <row r="324" spans="1:10" ht="47.25" outlineLevel="5" x14ac:dyDescent="0.2">
      <c r="A324" s="59" t="s">
        <v>1022</v>
      </c>
      <c r="B324" s="61" t="s">
        <v>993</v>
      </c>
      <c r="C324" s="53" t="s">
        <v>288</v>
      </c>
      <c r="D324" s="53" t="s">
        <v>104</v>
      </c>
      <c r="E324" s="53" t="s">
        <v>992</v>
      </c>
      <c r="F324" s="53"/>
      <c r="G324" s="62">
        <v>21086550</v>
      </c>
      <c r="H324" s="62">
        <v>30646810</v>
      </c>
      <c r="I324" s="62">
        <v>30646810</v>
      </c>
      <c r="J324" s="77">
        <f t="shared" si="4"/>
        <v>100</v>
      </c>
    </row>
    <row r="325" spans="1:10" ht="126" outlineLevel="6" x14ac:dyDescent="0.2">
      <c r="A325" s="59" t="s">
        <v>1021</v>
      </c>
      <c r="B325" s="75" t="s">
        <v>990</v>
      </c>
      <c r="C325" s="53" t="s">
        <v>288</v>
      </c>
      <c r="D325" s="53" t="s">
        <v>104</v>
      </c>
      <c r="E325" s="53" t="s">
        <v>987</v>
      </c>
      <c r="F325" s="53"/>
      <c r="G325" s="62">
        <v>0</v>
      </c>
      <c r="H325" s="62">
        <v>4678260</v>
      </c>
      <c r="I325" s="62">
        <v>4678260</v>
      </c>
      <c r="J325" s="77">
        <f t="shared" si="4"/>
        <v>100</v>
      </c>
    </row>
    <row r="326" spans="1:10" ht="47.25" outlineLevel="7" x14ac:dyDescent="0.2">
      <c r="A326" s="59" t="s">
        <v>1020</v>
      </c>
      <c r="B326" s="61" t="s">
        <v>398</v>
      </c>
      <c r="C326" s="53" t="s">
        <v>288</v>
      </c>
      <c r="D326" s="53" t="s">
        <v>104</v>
      </c>
      <c r="E326" s="53" t="s">
        <v>987</v>
      </c>
      <c r="F326" s="53" t="s">
        <v>397</v>
      </c>
      <c r="G326" s="62">
        <v>0</v>
      </c>
      <c r="H326" s="62">
        <v>4678260</v>
      </c>
      <c r="I326" s="62">
        <v>4678260</v>
      </c>
      <c r="J326" s="77">
        <f t="shared" si="4"/>
        <v>100</v>
      </c>
    </row>
    <row r="327" spans="1:10" ht="15.75" outlineLevel="7" x14ac:dyDescent="0.2">
      <c r="A327" s="59" t="s">
        <v>1018</v>
      </c>
      <c r="B327" s="61" t="s">
        <v>395</v>
      </c>
      <c r="C327" s="59" t="s">
        <v>288</v>
      </c>
      <c r="D327" s="59" t="s">
        <v>104</v>
      </c>
      <c r="E327" s="59" t="s">
        <v>987</v>
      </c>
      <c r="F327" s="59" t="s">
        <v>393</v>
      </c>
      <c r="G327" s="63">
        <v>0</v>
      </c>
      <c r="H327" s="63">
        <v>4678260</v>
      </c>
      <c r="I327" s="63">
        <v>4678260</v>
      </c>
      <c r="J327" s="76">
        <f t="shared" si="4"/>
        <v>100</v>
      </c>
    </row>
    <row r="328" spans="1:10" ht="78.75" outlineLevel="6" x14ac:dyDescent="0.2">
      <c r="A328" s="59" t="s">
        <v>374</v>
      </c>
      <c r="B328" s="61" t="s">
        <v>985</v>
      </c>
      <c r="C328" s="53" t="s">
        <v>288</v>
      </c>
      <c r="D328" s="53" t="s">
        <v>104</v>
      </c>
      <c r="E328" s="53" t="s">
        <v>982</v>
      </c>
      <c r="F328" s="53"/>
      <c r="G328" s="62">
        <v>21086550</v>
      </c>
      <c r="H328" s="62">
        <v>25968550</v>
      </c>
      <c r="I328" s="62">
        <v>25968550</v>
      </c>
      <c r="J328" s="77">
        <f t="shared" si="4"/>
        <v>100</v>
      </c>
    </row>
    <row r="329" spans="1:10" ht="47.25" outlineLevel="7" x14ac:dyDescent="0.2">
      <c r="A329" s="59" t="s">
        <v>1015</v>
      </c>
      <c r="B329" s="61" t="s">
        <v>398</v>
      </c>
      <c r="C329" s="53" t="s">
        <v>288</v>
      </c>
      <c r="D329" s="53" t="s">
        <v>104</v>
      </c>
      <c r="E329" s="53" t="s">
        <v>982</v>
      </c>
      <c r="F329" s="53" t="s">
        <v>397</v>
      </c>
      <c r="G329" s="62">
        <v>21086550</v>
      </c>
      <c r="H329" s="62">
        <v>25968550</v>
      </c>
      <c r="I329" s="62">
        <v>25968550</v>
      </c>
      <c r="J329" s="77">
        <f t="shared" si="4"/>
        <v>100</v>
      </c>
    </row>
    <row r="330" spans="1:10" ht="15.75" outlineLevel="7" x14ac:dyDescent="0.2">
      <c r="A330" s="59" t="s">
        <v>1013</v>
      </c>
      <c r="B330" s="61" t="s">
        <v>395</v>
      </c>
      <c r="C330" s="59" t="s">
        <v>288</v>
      </c>
      <c r="D330" s="59" t="s">
        <v>104</v>
      </c>
      <c r="E330" s="59" t="s">
        <v>982</v>
      </c>
      <c r="F330" s="59" t="s">
        <v>393</v>
      </c>
      <c r="G330" s="63">
        <v>21086550</v>
      </c>
      <c r="H330" s="63">
        <v>25968550</v>
      </c>
      <c r="I330" s="63">
        <v>25968550</v>
      </c>
      <c r="J330" s="76">
        <f t="shared" ref="J330:J393" si="5">I330/H330*100</f>
        <v>100</v>
      </c>
    </row>
    <row r="331" spans="1:10" ht="47.25" outlineLevel="5" x14ac:dyDescent="0.2">
      <c r="A331" s="59" t="s">
        <v>1012</v>
      </c>
      <c r="B331" s="61" t="s">
        <v>980</v>
      </c>
      <c r="C331" s="53" t="s">
        <v>288</v>
      </c>
      <c r="D331" s="53" t="s">
        <v>104</v>
      </c>
      <c r="E331" s="53" t="s">
        <v>979</v>
      </c>
      <c r="F331" s="53"/>
      <c r="G331" s="62">
        <v>41064110</v>
      </c>
      <c r="H331" s="62">
        <v>57400486.670000002</v>
      </c>
      <c r="I331" s="62">
        <v>57400486.670000002</v>
      </c>
      <c r="J331" s="77">
        <f t="shared" si="5"/>
        <v>100</v>
      </c>
    </row>
    <row r="332" spans="1:10" ht="126" outlineLevel="6" x14ac:dyDescent="0.2">
      <c r="A332" s="59" t="s">
        <v>1010</v>
      </c>
      <c r="B332" s="75" t="s">
        <v>977</v>
      </c>
      <c r="C332" s="53" t="s">
        <v>288</v>
      </c>
      <c r="D332" s="53" t="s">
        <v>104</v>
      </c>
      <c r="E332" s="53" t="s">
        <v>974</v>
      </c>
      <c r="F332" s="53"/>
      <c r="G332" s="62">
        <v>0</v>
      </c>
      <c r="H332" s="62">
        <v>7923600</v>
      </c>
      <c r="I332" s="62">
        <v>7923600</v>
      </c>
      <c r="J332" s="77">
        <f t="shared" si="5"/>
        <v>100</v>
      </c>
    </row>
    <row r="333" spans="1:10" ht="47.25" outlineLevel="7" x14ac:dyDescent="0.2">
      <c r="A333" s="59" t="s">
        <v>1008</v>
      </c>
      <c r="B333" s="61" t="s">
        <v>398</v>
      </c>
      <c r="C333" s="53" t="s">
        <v>288</v>
      </c>
      <c r="D333" s="53" t="s">
        <v>104</v>
      </c>
      <c r="E333" s="53" t="s">
        <v>974</v>
      </c>
      <c r="F333" s="53" t="s">
        <v>397</v>
      </c>
      <c r="G333" s="62">
        <v>0</v>
      </c>
      <c r="H333" s="62">
        <v>7923600</v>
      </c>
      <c r="I333" s="62">
        <v>7923600</v>
      </c>
      <c r="J333" s="77">
        <f t="shared" si="5"/>
        <v>100</v>
      </c>
    </row>
    <row r="334" spans="1:10" ht="15.75" outlineLevel="7" x14ac:dyDescent="0.2">
      <c r="A334" s="59" t="s">
        <v>1007</v>
      </c>
      <c r="B334" s="61" t="s">
        <v>395</v>
      </c>
      <c r="C334" s="59" t="s">
        <v>288</v>
      </c>
      <c r="D334" s="59" t="s">
        <v>104</v>
      </c>
      <c r="E334" s="59" t="s">
        <v>974</v>
      </c>
      <c r="F334" s="59" t="s">
        <v>393</v>
      </c>
      <c r="G334" s="63">
        <v>0</v>
      </c>
      <c r="H334" s="63">
        <v>7923600</v>
      </c>
      <c r="I334" s="63">
        <v>7923600</v>
      </c>
      <c r="J334" s="76">
        <f t="shared" si="5"/>
        <v>100</v>
      </c>
    </row>
    <row r="335" spans="1:10" ht="94.5" outlineLevel="6" x14ac:dyDescent="0.2">
      <c r="A335" s="59" t="s">
        <v>1005</v>
      </c>
      <c r="B335" s="61" t="s">
        <v>972</v>
      </c>
      <c r="C335" s="53" t="s">
        <v>288</v>
      </c>
      <c r="D335" s="53" t="s">
        <v>104</v>
      </c>
      <c r="E335" s="53" t="s">
        <v>969</v>
      </c>
      <c r="F335" s="53"/>
      <c r="G335" s="62">
        <v>40299110</v>
      </c>
      <c r="H335" s="62">
        <v>48576332.82</v>
      </c>
      <c r="I335" s="62">
        <v>48576332.82</v>
      </c>
      <c r="J335" s="77">
        <f t="shared" si="5"/>
        <v>100</v>
      </c>
    </row>
    <row r="336" spans="1:10" ht="47.25" outlineLevel="7" x14ac:dyDescent="0.2">
      <c r="A336" s="59" t="s">
        <v>1003</v>
      </c>
      <c r="B336" s="61" t="s">
        <v>398</v>
      </c>
      <c r="C336" s="53" t="s">
        <v>288</v>
      </c>
      <c r="D336" s="53" t="s">
        <v>104</v>
      </c>
      <c r="E336" s="53" t="s">
        <v>969</v>
      </c>
      <c r="F336" s="53" t="s">
        <v>397</v>
      </c>
      <c r="G336" s="62">
        <v>40299110</v>
      </c>
      <c r="H336" s="62">
        <v>48576332.82</v>
      </c>
      <c r="I336" s="62">
        <v>48576332.82</v>
      </c>
      <c r="J336" s="77">
        <f t="shared" si="5"/>
        <v>100</v>
      </c>
    </row>
    <row r="337" spans="1:10" ht="15.75" outlineLevel="7" x14ac:dyDescent="0.2">
      <c r="A337" s="59" t="s">
        <v>1002</v>
      </c>
      <c r="B337" s="61" t="s">
        <v>395</v>
      </c>
      <c r="C337" s="59" t="s">
        <v>288</v>
      </c>
      <c r="D337" s="59" t="s">
        <v>104</v>
      </c>
      <c r="E337" s="59" t="s">
        <v>969</v>
      </c>
      <c r="F337" s="59" t="s">
        <v>393</v>
      </c>
      <c r="G337" s="63">
        <v>40299110</v>
      </c>
      <c r="H337" s="63">
        <v>48576332.82</v>
      </c>
      <c r="I337" s="63">
        <v>48576332.82</v>
      </c>
      <c r="J337" s="76">
        <f t="shared" si="5"/>
        <v>100</v>
      </c>
    </row>
    <row r="338" spans="1:10" ht="78.75" outlineLevel="6" x14ac:dyDescent="0.2">
      <c r="A338" s="59" t="s">
        <v>1000</v>
      </c>
      <c r="B338" s="61" t="s">
        <v>967</v>
      </c>
      <c r="C338" s="53" t="s">
        <v>288</v>
      </c>
      <c r="D338" s="53" t="s">
        <v>104</v>
      </c>
      <c r="E338" s="53" t="s">
        <v>965</v>
      </c>
      <c r="F338" s="53"/>
      <c r="G338" s="62">
        <v>740000</v>
      </c>
      <c r="H338" s="62">
        <v>875553.85</v>
      </c>
      <c r="I338" s="62">
        <v>875553.85</v>
      </c>
      <c r="J338" s="77">
        <f t="shared" si="5"/>
        <v>100</v>
      </c>
    </row>
    <row r="339" spans="1:10" ht="47.25" outlineLevel="7" x14ac:dyDescent="0.2">
      <c r="A339" s="59" t="s">
        <v>999</v>
      </c>
      <c r="B339" s="61" t="s">
        <v>398</v>
      </c>
      <c r="C339" s="53" t="s">
        <v>288</v>
      </c>
      <c r="D339" s="53" t="s">
        <v>104</v>
      </c>
      <c r="E339" s="53" t="s">
        <v>965</v>
      </c>
      <c r="F339" s="53" t="s">
        <v>397</v>
      </c>
      <c r="G339" s="62">
        <v>740000</v>
      </c>
      <c r="H339" s="62">
        <v>875553.85</v>
      </c>
      <c r="I339" s="62">
        <v>875553.85</v>
      </c>
      <c r="J339" s="77">
        <f t="shared" si="5"/>
        <v>100</v>
      </c>
    </row>
    <row r="340" spans="1:10" ht="15.75" outlineLevel="7" x14ac:dyDescent="0.2">
      <c r="A340" s="59" t="s">
        <v>998</v>
      </c>
      <c r="B340" s="61" t="s">
        <v>395</v>
      </c>
      <c r="C340" s="59" t="s">
        <v>288</v>
      </c>
      <c r="D340" s="59" t="s">
        <v>104</v>
      </c>
      <c r="E340" s="59" t="s">
        <v>965</v>
      </c>
      <c r="F340" s="59" t="s">
        <v>393</v>
      </c>
      <c r="G340" s="63">
        <v>740000</v>
      </c>
      <c r="H340" s="63">
        <v>875553.85</v>
      </c>
      <c r="I340" s="63">
        <v>875553.85</v>
      </c>
      <c r="J340" s="76">
        <f t="shared" si="5"/>
        <v>100</v>
      </c>
    </row>
    <row r="341" spans="1:10" ht="94.5" outlineLevel="6" x14ac:dyDescent="0.2">
      <c r="A341" s="59" t="s">
        <v>997</v>
      </c>
      <c r="B341" s="61" t="s">
        <v>963</v>
      </c>
      <c r="C341" s="53" t="s">
        <v>288</v>
      </c>
      <c r="D341" s="53" t="s">
        <v>104</v>
      </c>
      <c r="E341" s="53" t="s">
        <v>960</v>
      </c>
      <c r="F341" s="53"/>
      <c r="G341" s="62">
        <v>25000</v>
      </c>
      <c r="H341" s="62">
        <v>25000</v>
      </c>
      <c r="I341" s="62">
        <v>25000</v>
      </c>
      <c r="J341" s="77">
        <f t="shared" si="5"/>
        <v>100</v>
      </c>
    </row>
    <row r="342" spans="1:10" ht="47.25" outlineLevel="7" x14ac:dyDescent="0.2">
      <c r="A342" s="59" t="s">
        <v>994</v>
      </c>
      <c r="B342" s="61" t="s">
        <v>398</v>
      </c>
      <c r="C342" s="53" t="s">
        <v>288</v>
      </c>
      <c r="D342" s="53" t="s">
        <v>104</v>
      </c>
      <c r="E342" s="53" t="s">
        <v>960</v>
      </c>
      <c r="F342" s="53" t="s">
        <v>397</v>
      </c>
      <c r="G342" s="62">
        <v>25000</v>
      </c>
      <c r="H342" s="62">
        <v>25000</v>
      </c>
      <c r="I342" s="62">
        <v>25000</v>
      </c>
      <c r="J342" s="77">
        <f t="shared" si="5"/>
        <v>100</v>
      </c>
    </row>
    <row r="343" spans="1:10" ht="15.75" outlineLevel="7" x14ac:dyDescent="0.2">
      <c r="A343" s="59" t="s">
        <v>991</v>
      </c>
      <c r="B343" s="61" t="s">
        <v>395</v>
      </c>
      <c r="C343" s="59" t="s">
        <v>288</v>
      </c>
      <c r="D343" s="59" t="s">
        <v>104</v>
      </c>
      <c r="E343" s="59" t="s">
        <v>960</v>
      </c>
      <c r="F343" s="59" t="s">
        <v>393</v>
      </c>
      <c r="G343" s="63">
        <v>25000</v>
      </c>
      <c r="H343" s="63">
        <v>25000</v>
      </c>
      <c r="I343" s="63">
        <v>25000</v>
      </c>
      <c r="J343" s="76">
        <f t="shared" si="5"/>
        <v>100</v>
      </c>
    </row>
    <row r="344" spans="1:10" ht="78.75" outlineLevel="5" x14ac:dyDescent="0.2">
      <c r="A344" s="59" t="s">
        <v>989</v>
      </c>
      <c r="B344" s="61" t="s">
        <v>958</v>
      </c>
      <c r="C344" s="53" t="s">
        <v>288</v>
      </c>
      <c r="D344" s="53" t="s">
        <v>104</v>
      </c>
      <c r="E344" s="53" t="s">
        <v>957</v>
      </c>
      <c r="F344" s="53"/>
      <c r="G344" s="62">
        <v>9427500</v>
      </c>
      <c r="H344" s="62">
        <v>10497322.16</v>
      </c>
      <c r="I344" s="62">
        <v>10470201.16</v>
      </c>
      <c r="J344" s="77">
        <f t="shared" si="5"/>
        <v>99.741638871451002</v>
      </c>
    </row>
    <row r="345" spans="1:10" ht="141.75" outlineLevel="6" x14ac:dyDescent="0.2">
      <c r="A345" s="59" t="s">
        <v>988</v>
      </c>
      <c r="B345" s="75" t="s">
        <v>955</v>
      </c>
      <c r="C345" s="53" t="s">
        <v>288</v>
      </c>
      <c r="D345" s="53" t="s">
        <v>104</v>
      </c>
      <c r="E345" s="53" t="s">
        <v>952</v>
      </c>
      <c r="F345" s="53"/>
      <c r="G345" s="62">
        <v>0</v>
      </c>
      <c r="H345" s="62">
        <v>54446.15</v>
      </c>
      <c r="I345" s="62">
        <v>54446.15</v>
      </c>
      <c r="J345" s="77">
        <f t="shared" si="5"/>
        <v>100</v>
      </c>
    </row>
    <row r="346" spans="1:10" ht="47.25" outlineLevel="7" x14ac:dyDescent="0.2">
      <c r="A346" s="59" t="s">
        <v>986</v>
      </c>
      <c r="B346" s="61" t="s">
        <v>398</v>
      </c>
      <c r="C346" s="53" t="s">
        <v>288</v>
      </c>
      <c r="D346" s="53" t="s">
        <v>104</v>
      </c>
      <c r="E346" s="53" t="s">
        <v>952</v>
      </c>
      <c r="F346" s="53" t="s">
        <v>397</v>
      </c>
      <c r="G346" s="62">
        <v>0</v>
      </c>
      <c r="H346" s="62">
        <v>54446.15</v>
      </c>
      <c r="I346" s="62">
        <v>54446.15</v>
      </c>
      <c r="J346" s="77">
        <f t="shared" si="5"/>
        <v>100</v>
      </c>
    </row>
    <row r="347" spans="1:10" ht="15.75" outlineLevel="7" x14ac:dyDescent="0.2">
      <c r="A347" s="59" t="s">
        <v>984</v>
      </c>
      <c r="B347" s="61" t="s">
        <v>395</v>
      </c>
      <c r="C347" s="59" t="s">
        <v>288</v>
      </c>
      <c r="D347" s="59" t="s">
        <v>104</v>
      </c>
      <c r="E347" s="59" t="s">
        <v>952</v>
      </c>
      <c r="F347" s="59" t="s">
        <v>393</v>
      </c>
      <c r="G347" s="63">
        <v>0</v>
      </c>
      <c r="H347" s="63">
        <v>54446.15</v>
      </c>
      <c r="I347" s="63">
        <v>54446.15</v>
      </c>
      <c r="J347" s="76">
        <f t="shared" si="5"/>
        <v>100</v>
      </c>
    </row>
    <row r="348" spans="1:10" ht="141.75" outlineLevel="6" x14ac:dyDescent="0.2">
      <c r="A348" s="59" t="s">
        <v>983</v>
      </c>
      <c r="B348" s="75" t="s">
        <v>950</v>
      </c>
      <c r="C348" s="53" t="s">
        <v>288</v>
      </c>
      <c r="D348" s="53" t="s">
        <v>104</v>
      </c>
      <c r="E348" s="53" t="s">
        <v>947</v>
      </c>
      <c r="F348" s="53"/>
      <c r="G348" s="62">
        <v>0</v>
      </c>
      <c r="H348" s="62">
        <v>888576.01</v>
      </c>
      <c r="I348" s="62">
        <v>888576.01</v>
      </c>
      <c r="J348" s="77">
        <f t="shared" si="5"/>
        <v>100</v>
      </c>
    </row>
    <row r="349" spans="1:10" ht="47.25" outlineLevel="7" x14ac:dyDescent="0.2">
      <c r="A349" s="59" t="s">
        <v>981</v>
      </c>
      <c r="B349" s="61" t="s">
        <v>398</v>
      </c>
      <c r="C349" s="53" t="s">
        <v>288</v>
      </c>
      <c r="D349" s="53" t="s">
        <v>104</v>
      </c>
      <c r="E349" s="53" t="s">
        <v>947</v>
      </c>
      <c r="F349" s="53" t="s">
        <v>397</v>
      </c>
      <c r="G349" s="62">
        <v>0</v>
      </c>
      <c r="H349" s="62">
        <v>888576.01</v>
      </c>
      <c r="I349" s="62">
        <v>888576.01</v>
      </c>
      <c r="J349" s="77">
        <f t="shared" si="5"/>
        <v>100</v>
      </c>
    </row>
    <row r="350" spans="1:10" ht="15.75" outlineLevel="7" x14ac:dyDescent="0.2">
      <c r="A350" s="59" t="s">
        <v>978</v>
      </c>
      <c r="B350" s="61" t="s">
        <v>395</v>
      </c>
      <c r="C350" s="59" t="s">
        <v>288</v>
      </c>
      <c r="D350" s="59" t="s">
        <v>104</v>
      </c>
      <c r="E350" s="59" t="s">
        <v>947</v>
      </c>
      <c r="F350" s="59" t="s">
        <v>393</v>
      </c>
      <c r="G350" s="63">
        <v>0</v>
      </c>
      <c r="H350" s="63">
        <v>888576.01</v>
      </c>
      <c r="I350" s="63">
        <v>888576.01</v>
      </c>
      <c r="J350" s="76">
        <f t="shared" si="5"/>
        <v>100</v>
      </c>
    </row>
    <row r="351" spans="1:10" ht="141.75" outlineLevel="6" x14ac:dyDescent="0.2">
      <c r="A351" s="59" t="s">
        <v>976</v>
      </c>
      <c r="B351" s="75" t="s">
        <v>945</v>
      </c>
      <c r="C351" s="53" t="s">
        <v>288</v>
      </c>
      <c r="D351" s="53" t="s">
        <v>104</v>
      </c>
      <c r="E351" s="53" t="s">
        <v>942</v>
      </c>
      <c r="F351" s="53"/>
      <c r="G351" s="62">
        <v>243800</v>
      </c>
      <c r="H351" s="62">
        <v>220600</v>
      </c>
      <c r="I351" s="62">
        <v>220600</v>
      </c>
      <c r="J351" s="77">
        <f t="shared" si="5"/>
        <v>100</v>
      </c>
    </row>
    <row r="352" spans="1:10" ht="47.25" outlineLevel="7" x14ac:dyDescent="0.2">
      <c r="A352" s="59" t="s">
        <v>975</v>
      </c>
      <c r="B352" s="61" t="s">
        <v>398</v>
      </c>
      <c r="C352" s="53" t="s">
        <v>288</v>
      </c>
      <c r="D352" s="53" t="s">
        <v>104</v>
      </c>
      <c r="E352" s="53" t="s">
        <v>942</v>
      </c>
      <c r="F352" s="53" t="s">
        <v>397</v>
      </c>
      <c r="G352" s="62">
        <v>243800</v>
      </c>
      <c r="H352" s="62">
        <v>220600</v>
      </c>
      <c r="I352" s="62">
        <v>220600</v>
      </c>
      <c r="J352" s="77">
        <f t="shared" si="5"/>
        <v>100</v>
      </c>
    </row>
    <row r="353" spans="1:10" ht="15.75" outlineLevel="7" x14ac:dyDescent="0.2">
      <c r="A353" s="59" t="s">
        <v>973</v>
      </c>
      <c r="B353" s="61" t="s">
        <v>395</v>
      </c>
      <c r="C353" s="59" t="s">
        <v>288</v>
      </c>
      <c r="D353" s="59" t="s">
        <v>104</v>
      </c>
      <c r="E353" s="59" t="s">
        <v>942</v>
      </c>
      <c r="F353" s="59" t="s">
        <v>393</v>
      </c>
      <c r="G353" s="63">
        <v>243800</v>
      </c>
      <c r="H353" s="63">
        <v>220600</v>
      </c>
      <c r="I353" s="63">
        <v>220600</v>
      </c>
      <c r="J353" s="76">
        <f t="shared" si="5"/>
        <v>100</v>
      </c>
    </row>
    <row r="354" spans="1:10" ht="126" outlineLevel="6" x14ac:dyDescent="0.2">
      <c r="A354" s="59" t="s">
        <v>971</v>
      </c>
      <c r="B354" s="75" t="s">
        <v>940</v>
      </c>
      <c r="C354" s="53" t="s">
        <v>288</v>
      </c>
      <c r="D354" s="53" t="s">
        <v>104</v>
      </c>
      <c r="E354" s="53" t="s">
        <v>937</v>
      </c>
      <c r="F354" s="53"/>
      <c r="G354" s="62">
        <v>368700</v>
      </c>
      <c r="H354" s="62">
        <v>368700</v>
      </c>
      <c r="I354" s="62">
        <v>368700</v>
      </c>
      <c r="J354" s="77">
        <f t="shared" si="5"/>
        <v>100</v>
      </c>
    </row>
    <row r="355" spans="1:10" ht="47.25" outlineLevel="7" x14ac:dyDescent="0.2">
      <c r="A355" s="59" t="s">
        <v>970</v>
      </c>
      <c r="B355" s="61" t="s">
        <v>398</v>
      </c>
      <c r="C355" s="53" t="s">
        <v>288</v>
      </c>
      <c r="D355" s="53" t="s">
        <v>104</v>
      </c>
      <c r="E355" s="53" t="s">
        <v>937</v>
      </c>
      <c r="F355" s="53" t="s">
        <v>397</v>
      </c>
      <c r="G355" s="62">
        <v>368700</v>
      </c>
      <c r="H355" s="62">
        <v>368700</v>
      </c>
      <c r="I355" s="62">
        <v>368700</v>
      </c>
      <c r="J355" s="77">
        <f t="shared" si="5"/>
        <v>100</v>
      </c>
    </row>
    <row r="356" spans="1:10" ht="15.75" outlineLevel="7" x14ac:dyDescent="0.2">
      <c r="A356" s="59" t="s">
        <v>968</v>
      </c>
      <c r="B356" s="61" t="s">
        <v>395</v>
      </c>
      <c r="C356" s="59" t="s">
        <v>288</v>
      </c>
      <c r="D356" s="59" t="s">
        <v>104</v>
      </c>
      <c r="E356" s="59" t="s">
        <v>937</v>
      </c>
      <c r="F356" s="59" t="s">
        <v>393</v>
      </c>
      <c r="G356" s="63">
        <v>368700</v>
      </c>
      <c r="H356" s="63">
        <v>368700</v>
      </c>
      <c r="I356" s="63">
        <v>368700</v>
      </c>
      <c r="J356" s="76">
        <f t="shared" si="5"/>
        <v>100</v>
      </c>
    </row>
    <row r="357" spans="1:10" ht="157.5" outlineLevel="6" x14ac:dyDescent="0.2">
      <c r="A357" s="59" t="s">
        <v>966</v>
      </c>
      <c r="B357" s="75" t="s">
        <v>935</v>
      </c>
      <c r="C357" s="53" t="s">
        <v>288</v>
      </c>
      <c r="D357" s="53" t="s">
        <v>104</v>
      </c>
      <c r="E357" s="53" t="s">
        <v>932</v>
      </c>
      <c r="F357" s="53"/>
      <c r="G357" s="62">
        <v>8815000</v>
      </c>
      <c r="H357" s="62">
        <v>8815000</v>
      </c>
      <c r="I357" s="62">
        <v>8787879</v>
      </c>
      <c r="J357" s="77">
        <f t="shared" si="5"/>
        <v>99.692331253545092</v>
      </c>
    </row>
    <row r="358" spans="1:10" ht="47.25" outlineLevel="7" x14ac:dyDescent="0.2">
      <c r="A358" s="59" t="s">
        <v>925</v>
      </c>
      <c r="B358" s="61" t="s">
        <v>398</v>
      </c>
      <c r="C358" s="53" t="s">
        <v>288</v>
      </c>
      <c r="D358" s="53" t="s">
        <v>104</v>
      </c>
      <c r="E358" s="53" t="s">
        <v>932</v>
      </c>
      <c r="F358" s="53" t="s">
        <v>397</v>
      </c>
      <c r="G358" s="62">
        <v>8815000</v>
      </c>
      <c r="H358" s="62">
        <v>8815000</v>
      </c>
      <c r="I358" s="62">
        <v>8787879</v>
      </c>
      <c r="J358" s="77">
        <f t="shared" si="5"/>
        <v>99.692331253545092</v>
      </c>
    </row>
    <row r="359" spans="1:10" ht="15.75" outlineLevel="7" x14ac:dyDescent="0.2">
      <c r="A359" s="59" t="s">
        <v>964</v>
      </c>
      <c r="B359" s="61" t="s">
        <v>395</v>
      </c>
      <c r="C359" s="59" t="s">
        <v>288</v>
      </c>
      <c r="D359" s="59" t="s">
        <v>104</v>
      </c>
      <c r="E359" s="59" t="s">
        <v>932</v>
      </c>
      <c r="F359" s="59" t="s">
        <v>393</v>
      </c>
      <c r="G359" s="63">
        <v>8815000</v>
      </c>
      <c r="H359" s="63">
        <v>8815000</v>
      </c>
      <c r="I359" s="63">
        <v>8787879</v>
      </c>
      <c r="J359" s="76">
        <f t="shared" si="5"/>
        <v>99.692331253545092</v>
      </c>
    </row>
    <row r="360" spans="1:10" ht="141.75" outlineLevel="6" x14ac:dyDescent="0.2">
      <c r="A360" s="59" t="s">
        <v>962</v>
      </c>
      <c r="B360" s="75" t="s">
        <v>930</v>
      </c>
      <c r="C360" s="53" t="s">
        <v>288</v>
      </c>
      <c r="D360" s="53" t="s">
        <v>104</v>
      </c>
      <c r="E360" s="53" t="s">
        <v>926</v>
      </c>
      <c r="F360" s="53"/>
      <c r="G360" s="62">
        <v>0</v>
      </c>
      <c r="H360" s="62">
        <v>50000</v>
      </c>
      <c r="I360" s="62">
        <v>50000</v>
      </c>
      <c r="J360" s="77">
        <f t="shared" si="5"/>
        <v>100</v>
      </c>
    </row>
    <row r="361" spans="1:10" ht="31.5" outlineLevel="7" x14ac:dyDescent="0.2">
      <c r="A361" s="59" t="s">
        <v>961</v>
      </c>
      <c r="B361" s="61" t="s">
        <v>379</v>
      </c>
      <c r="C361" s="53" t="s">
        <v>288</v>
      </c>
      <c r="D361" s="53" t="s">
        <v>104</v>
      </c>
      <c r="E361" s="53" t="s">
        <v>926</v>
      </c>
      <c r="F361" s="53" t="s">
        <v>378</v>
      </c>
      <c r="G361" s="62">
        <v>0</v>
      </c>
      <c r="H361" s="62">
        <v>50000</v>
      </c>
      <c r="I361" s="62">
        <v>50000</v>
      </c>
      <c r="J361" s="77">
        <f t="shared" si="5"/>
        <v>100</v>
      </c>
    </row>
    <row r="362" spans="1:10" ht="15.75" outlineLevel="7" x14ac:dyDescent="0.2">
      <c r="A362" s="59" t="s">
        <v>959</v>
      </c>
      <c r="B362" s="61" t="s">
        <v>927</v>
      </c>
      <c r="C362" s="59" t="s">
        <v>288</v>
      </c>
      <c r="D362" s="59" t="s">
        <v>104</v>
      </c>
      <c r="E362" s="59" t="s">
        <v>926</v>
      </c>
      <c r="F362" s="59" t="s">
        <v>925</v>
      </c>
      <c r="G362" s="63">
        <v>0</v>
      </c>
      <c r="H362" s="63">
        <v>50000</v>
      </c>
      <c r="I362" s="63">
        <v>50000</v>
      </c>
      <c r="J362" s="76">
        <f t="shared" si="5"/>
        <v>100</v>
      </c>
    </row>
    <row r="363" spans="1:10" ht="141.75" outlineLevel="6" x14ac:dyDescent="0.2">
      <c r="A363" s="59" t="s">
        <v>956</v>
      </c>
      <c r="B363" s="75" t="s">
        <v>923</v>
      </c>
      <c r="C363" s="53" t="s">
        <v>288</v>
      </c>
      <c r="D363" s="53" t="s">
        <v>104</v>
      </c>
      <c r="E363" s="53" t="s">
        <v>920</v>
      </c>
      <c r="F363" s="53"/>
      <c r="G363" s="62">
        <v>0</v>
      </c>
      <c r="H363" s="62">
        <v>100000</v>
      </c>
      <c r="I363" s="62">
        <v>100000</v>
      </c>
      <c r="J363" s="77">
        <f t="shared" si="5"/>
        <v>100</v>
      </c>
    </row>
    <row r="364" spans="1:10" ht="47.25" outlineLevel="7" x14ac:dyDescent="0.2">
      <c r="A364" s="59" t="s">
        <v>954</v>
      </c>
      <c r="B364" s="61" t="s">
        <v>398</v>
      </c>
      <c r="C364" s="53" t="s">
        <v>288</v>
      </c>
      <c r="D364" s="53" t="s">
        <v>104</v>
      </c>
      <c r="E364" s="53" t="s">
        <v>920</v>
      </c>
      <c r="F364" s="53" t="s">
        <v>397</v>
      </c>
      <c r="G364" s="62">
        <v>0</v>
      </c>
      <c r="H364" s="62">
        <v>100000</v>
      </c>
      <c r="I364" s="62">
        <v>100000</v>
      </c>
      <c r="J364" s="77">
        <f t="shared" si="5"/>
        <v>100</v>
      </c>
    </row>
    <row r="365" spans="1:10" ht="15.75" outlineLevel="7" x14ac:dyDescent="0.2">
      <c r="A365" s="59" t="s">
        <v>953</v>
      </c>
      <c r="B365" s="61" t="s">
        <v>395</v>
      </c>
      <c r="C365" s="59" t="s">
        <v>288</v>
      </c>
      <c r="D365" s="59" t="s">
        <v>104</v>
      </c>
      <c r="E365" s="59" t="s">
        <v>920</v>
      </c>
      <c r="F365" s="59" t="s">
        <v>393</v>
      </c>
      <c r="G365" s="63">
        <v>0</v>
      </c>
      <c r="H365" s="63">
        <v>100000</v>
      </c>
      <c r="I365" s="63">
        <v>100000</v>
      </c>
      <c r="J365" s="76">
        <f t="shared" si="5"/>
        <v>100</v>
      </c>
    </row>
    <row r="366" spans="1:10" ht="15.75" outlineLevel="1" x14ac:dyDescent="0.2">
      <c r="A366" s="59" t="s">
        <v>951</v>
      </c>
      <c r="B366" s="61" t="s">
        <v>106</v>
      </c>
      <c r="C366" s="53" t="s">
        <v>288</v>
      </c>
      <c r="D366" s="53" t="s">
        <v>107</v>
      </c>
      <c r="E366" s="53"/>
      <c r="F366" s="53"/>
      <c r="G366" s="62">
        <v>10934900</v>
      </c>
      <c r="H366" s="62">
        <v>13313399.68</v>
      </c>
      <c r="I366" s="62">
        <v>13260969.550000001</v>
      </c>
      <c r="J366" s="77">
        <f t="shared" si="5"/>
        <v>99.606185262515908</v>
      </c>
    </row>
    <row r="367" spans="1:10" ht="15.75" outlineLevel="2" x14ac:dyDescent="0.2">
      <c r="A367" s="59" t="s">
        <v>949</v>
      </c>
      <c r="B367" s="61" t="s">
        <v>109</v>
      </c>
      <c r="C367" s="53" t="s">
        <v>288</v>
      </c>
      <c r="D367" s="53" t="s">
        <v>110</v>
      </c>
      <c r="E367" s="53"/>
      <c r="F367" s="53"/>
      <c r="G367" s="62">
        <v>2100000</v>
      </c>
      <c r="H367" s="62">
        <v>2100000</v>
      </c>
      <c r="I367" s="62">
        <v>2052477.74</v>
      </c>
      <c r="J367" s="77">
        <f t="shared" si="5"/>
        <v>97.737035238095231</v>
      </c>
    </row>
    <row r="368" spans="1:10" ht="31.5" outlineLevel="4" x14ac:dyDescent="0.2">
      <c r="A368" s="59" t="s">
        <v>948</v>
      </c>
      <c r="B368" s="61" t="s">
        <v>874</v>
      </c>
      <c r="C368" s="53" t="s">
        <v>288</v>
      </c>
      <c r="D368" s="53" t="s">
        <v>110</v>
      </c>
      <c r="E368" s="53" t="s">
        <v>873</v>
      </c>
      <c r="F368" s="53"/>
      <c r="G368" s="62">
        <v>2100000</v>
      </c>
      <c r="H368" s="62">
        <v>2100000</v>
      </c>
      <c r="I368" s="62">
        <v>2052477.74</v>
      </c>
      <c r="J368" s="77">
        <f t="shared" si="5"/>
        <v>97.737035238095231</v>
      </c>
    </row>
    <row r="369" spans="1:10" ht="47.25" outlineLevel="5" x14ac:dyDescent="0.2">
      <c r="A369" s="59" t="s">
        <v>946</v>
      </c>
      <c r="B369" s="61" t="s">
        <v>883</v>
      </c>
      <c r="C369" s="53" t="s">
        <v>288</v>
      </c>
      <c r="D369" s="53" t="s">
        <v>110</v>
      </c>
      <c r="E369" s="53" t="s">
        <v>882</v>
      </c>
      <c r="F369" s="53"/>
      <c r="G369" s="62">
        <v>2100000</v>
      </c>
      <c r="H369" s="62">
        <v>2100000</v>
      </c>
      <c r="I369" s="62">
        <v>2052477.74</v>
      </c>
      <c r="J369" s="77">
        <f t="shared" si="5"/>
        <v>97.737035238095231</v>
      </c>
    </row>
    <row r="370" spans="1:10" ht="110.25" outlineLevel="6" x14ac:dyDescent="0.2">
      <c r="A370" s="59" t="s">
        <v>944</v>
      </c>
      <c r="B370" s="61" t="s">
        <v>913</v>
      </c>
      <c r="C370" s="53" t="s">
        <v>288</v>
      </c>
      <c r="D370" s="53" t="s">
        <v>110</v>
      </c>
      <c r="E370" s="53" t="s">
        <v>909</v>
      </c>
      <c r="F370" s="53"/>
      <c r="G370" s="62">
        <v>2100000</v>
      </c>
      <c r="H370" s="62">
        <v>2100000</v>
      </c>
      <c r="I370" s="62">
        <v>2052477.74</v>
      </c>
      <c r="J370" s="77">
        <f t="shared" si="5"/>
        <v>97.737035238095231</v>
      </c>
    </row>
    <row r="371" spans="1:10" ht="31.5" outlineLevel="7" x14ac:dyDescent="0.2">
      <c r="A371" s="59" t="s">
        <v>943</v>
      </c>
      <c r="B371" s="61" t="s">
        <v>379</v>
      </c>
      <c r="C371" s="53" t="s">
        <v>288</v>
      </c>
      <c r="D371" s="53" t="s">
        <v>110</v>
      </c>
      <c r="E371" s="53" t="s">
        <v>909</v>
      </c>
      <c r="F371" s="53" t="s">
        <v>378</v>
      </c>
      <c r="G371" s="62">
        <v>2100000</v>
      </c>
      <c r="H371" s="62">
        <v>2100000</v>
      </c>
      <c r="I371" s="62">
        <v>2052477.74</v>
      </c>
      <c r="J371" s="77">
        <f t="shared" si="5"/>
        <v>97.737035238095231</v>
      </c>
    </row>
    <row r="372" spans="1:10" ht="31.5" outlineLevel="7" x14ac:dyDescent="0.2">
      <c r="A372" s="59" t="s">
        <v>941</v>
      </c>
      <c r="B372" s="61" t="s">
        <v>910</v>
      </c>
      <c r="C372" s="59" t="s">
        <v>288</v>
      </c>
      <c r="D372" s="59" t="s">
        <v>110</v>
      </c>
      <c r="E372" s="59" t="s">
        <v>909</v>
      </c>
      <c r="F372" s="59" t="s">
        <v>908</v>
      </c>
      <c r="G372" s="63">
        <v>2100000</v>
      </c>
      <c r="H372" s="63">
        <v>2100000</v>
      </c>
      <c r="I372" s="63">
        <v>2052477.74</v>
      </c>
      <c r="J372" s="76">
        <f t="shared" si="5"/>
        <v>97.737035238095231</v>
      </c>
    </row>
    <row r="373" spans="1:10" ht="15.75" outlineLevel="2" x14ac:dyDescent="0.2">
      <c r="A373" s="59" t="s">
        <v>939</v>
      </c>
      <c r="B373" s="61" t="s">
        <v>112</v>
      </c>
      <c r="C373" s="53" t="s">
        <v>288</v>
      </c>
      <c r="D373" s="53" t="s">
        <v>113</v>
      </c>
      <c r="E373" s="53"/>
      <c r="F373" s="53"/>
      <c r="G373" s="62">
        <v>7447000</v>
      </c>
      <c r="H373" s="62">
        <v>9712999.6799999997</v>
      </c>
      <c r="I373" s="62">
        <v>9712999.6799999997</v>
      </c>
      <c r="J373" s="77">
        <f t="shared" si="5"/>
        <v>100</v>
      </c>
    </row>
    <row r="374" spans="1:10" ht="31.5" outlineLevel="4" x14ac:dyDescent="0.2">
      <c r="A374" s="59" t="s">
        <v>938</v>
      </c>
      <c r="B374" s="61" t="s">
        <v>389</v>
      </c>
      <c r="C374" s="53" t="s">
        <v>288</v>
      </c>
      <c r="D374" s="53" t="s">
        <v>113</v>
      </c>
      <c r="E374" s="53" t="s">
        <v>388</v>
      </c>
      <c r="F374" s="53"/>
      <c r="G374" s="62">
        <v>6369700</v>
      </c>
      <c r="H374" s="62">
        <v>5599999.6799999997</v>
      </c>
      <c r="I374" s="62">
        <v>5599999.6799999997</v>
      </c>
      <c r="J374" s="77">
        <f t="shared" si="5"/>
        <v>100</v>
      </c>
    </row>
    <row r="375" spans="1:10" ht="78.75" outlineLevel="5" x14ac:dyDescent="0.2">
      <c r="A375" s="59" t="s">
        <v>936</v>
      </c>
      <c r="B375" s="61" t="s">
        <v>903</v>
      </c>
      <c r="C375" s="53" t="s">
        <v>288</v>
      </c>
      <c r="D375" s="53" t="s">
        <v>113</v>
      </c>
      <c r="E375" s="53" t="s">
        <v>902</v>
      </c>
      <c r="F375" s="53"/>
      <c r="G375" s="62">
        <v>6369700</v>
      </c>
      <c r="H375" s="62">
        <v>5599999.6799999997</v>
      </c>
      <c r="I375" s="62">
        <v>5599999.6799999997</v>
      </c>
      <c r="J375" s="77">
        <f t="shared" si="5"/>
        <v>100</v>
      </c>
    </row>
    <row r="376" spans="1:10" ht="299.25" outlineLevel="6" x14ac:dyDescent="0.2">
      <c r="A376" s="59" t="s">
        <v>934</v>
      </c>
      <c r="B376" s="75" t="s">
        <v>900</v>
      </c>
      <c r="C376" s="53" t="s">
        <v>288</v>
      </c>
      <c r="D376" s="53" t="s">
        <v>113</v>
      </c>
      <c r="E376" s="53" t="s">
        <v>897</v>
      </c>
      <c r="F376" s="53"/>
      <c r="G376" s="62">
        <v>6369700</v>
      </c>
      <c r="H376" s="62">
        <v>5599999.6799999997</v>
      </c>
      <c r="I376" s="62">
        <v>5599999.6799999997</v>
      </c>
      <c r="J376" s="77">
        <f t="shared" si="5"/>
        <v>100</v>
      </c>
    </row>
    <row r="377" spans="1:10" ht="47.25" outlineLevel="7" x14ac:dyDescent="0.2">
      <c r="A377" s="59" t="s">
        <v>933</v>
      </c>
      <c r="B377" s="61" t="s">
        <v>214</v>
      </c>
      <c r="C377" s="53" t="s">
        <v>288</v>
      </c>
      <c r="D377" s="53" t="s">
        <v>113</v>
      </c>
      <c r="E377" s="53" t="s">
        <v>897</v>
      </c>
      <c r="F377" s="53" t="s">
        <v>213</v>
      </c>
      <c r="G377" s="62">
        <v>6369700</v>
      </c>
      <c r="H377" s="62">
        <v>5599999.6799999997</v>
      </c>
      <c r="I377" s="62">
        <v>5599999.6799999997</v>
      </c>
      <c r="J377" s="77">
        <f t="shared" si="5"/>
        <v>100</v>
      </c>
    </row>
    <row r="378" spans="1:10" ht="15.75" outlineLevel="7" x14ac:dyDescent="0.2">
      <c r="A378" s="59" t="s">
        <v>931</v>
      </c>
      <c r="B378" s="61" t="s">
        <v>211</v>
      </c>
      <c r="C378" s="59" t="s">
        <v>288</v>
      </c>
      <c r="D378" s="59" t="s">
        <v>113</v>
      </c>
      <c r="E378" s="59" t="s">
        <v>897</v>
      </c>
      <c r="F378" s="59" t="s">
        <v>209</v>
      </c>
      <c r="G378" s="63">
        <v>6369700</v>
      </c>
      <c r="H378" s="63">
        <v>5599999.6799999997</v>
      </c>
      <c r="I378" s="63">
        <v>5599999.6799999997</v>
      </c>
      <c r="J378" s="76">
        <f t="shared" si="5"/>
        <v>100</v>
      </c>
    </row>
    <row r="379" spans="1:10" ht="31.5" outlineLevel="4" x14ac:dyDescent="0.2">
      <c r="A379" s="59" t="s">
        <v>929</v>
      </c>
      <c r="B379" s="61" t="s">
        <v>895</v>
      </c>
      <c r="C379" s="53" t="s">
        <v>288</v>
      </c>
      <c r="D379" s="53" t="s">
        <v>113</v>
      </c>
      <c r="E379" s="53" t="s">
        <v>894</v>
      </c>
      <c r="F379" s="53"/>
      <c r="G379" s="62">
        <v>1077300</v>
      </c>
      <c r="H379" s="62">
        <v>3078000</v>
      </c>
      <c r="I379" s="62">
        <v>3078000</v>
      </c>
      <c r="J379" s="77">
        <f t="shared" si="5"/>
        <v>100</v>
      </c>
    </row>
    <row r="380" spans="1:10" ht="63" outlineLevel="5" x14ac:dyDescent="0.2">
      <c r="A380" s="59" t="s">
        <v>928</v>
      </c>
      <c r="B380" s="61" t="s">
        <v>892</v>
      </c>
      <c r="C380" s="53" t="s">
        <v>288</v>
      </c>
      <c r="D380" s="53" t="s">
        <v>113</v>
      </c>
      <c r="E380" s="53" t="s">
        <v>891</v>
      </c>
      <c r="F380" s="53"/>
      <c r="G380" s="62">
        <v>1077300</v>
      </c>
      <c r="H380" s="62">
        <v>3078000</v>
      </c>
      <c r="I380" s="62">
        <v>3078000</v>
      </c>
      <c r="J380" s="77">
        <f t="shared" si="5"/>
        <v>100</v>
      </c>
    </row>
    <row r="381" spans="1:10" ht="110.25" outlineLevel="6" x14ac:dyDescent="0.2">
      <c r="A381" s="59" t="s">
        <v>924</v>
      </c>
      <c r="B381" s="61" t="s">
        <v>889</v>
      </c>
      <c r="C381" s="53" t="s">
        <v>288</v>
      </c>
      <c r="D381" s="53" t="s">
        <v>113</v>
      </c>
      <c r="E381" s="53" t="s">
        <v>886</v>
      </c>
      <c r="F381" s="53"/>
      <c r="G381" s="62">
        <v>1077300</v>
      </c>
      <c r="H381" s="62">
        <v>3078000</v>
      </c>
      <c r="I381" s="62">
        <v>3078000</v>
      </c>
      <c r="J381" s="77">
        <f t="shared" si="5"/>
        <v>100</v>
      </c>
    </row>
    <row r="382" spans="1:10" ht="31.5" outlineLevel="7" x14ac:dyDescent="0.2">
      <c r="A382" s="59" t="s">
        <v>922</v>
      </c>
      <c r="B382" s="61" t="s">
        <v>379</v>
      </c>
      <c r="C382" s="53" t="s">
        <v>288</v>
      </c>
      <c r="D382" s="53" t="s">
        <v>113</v>
      </c>
      <c r="E382" s="53" t="s">
        <v>886</v>
      </c>
      <c r="F382" s="53" t="s">
        <v>378</v>
      </c>
      <c r="G382" s="62">
        <v>1077300</v>
      </c>
      <c r="H382" s="62">
        <v>3078000</v>
      </c>
      <c r="I382" s="62">
        <v>3078000</v>
      </c>
      <c r="J382" s="77">
        <f t="shared" si="5"/>
        <v>100</v>
      </c>
    </row>
    <row r="383" spans="1:10" ht="47.25" outlineLevel="7" x14ac:dyDescent="0.2">
      <c r="A383" s="59" t="s">
        <v>921</v>
      </c>
      <c r="B383" s="61" t="s">
        <v>376</v>
      </c>
      <c r="C383" s="59" t="s">
        <v>288</v>
      </c>
      <c r="D383" s="59" t="s">
        <v>113</v>
      </c>
      <c r="E383" s="59" t="s">
        <v>886</v>
      </c>
      <c r="F383" s="59" t="s">
        <v>374</v>
      </c>
      <c r="G383" s="63">
        <v>1077300</v>
      </c>
      <c r="H383" s="63">
        <v>3078000</v>
      </c>
      <c r="I383" s="63">
        <v>3078000</v>
      </c>
      <c r="J383" s="76">
        <f t="shared" si="5"/>
        <v>100</v>
      </c>
    </row>
    <row r="384" spans="1:10" ht="31.5" outlineLevel="4" x14ac:dyDescent="0.2">
      <c r="A384" s="59" t="s">
        <v>919</v>
      </c>
      <c r="B384" s="61" t="s">
        <v>874</v>
      </c>
      <c r="C384" s="53" t="s">
        <v>288</v>
      </c>
      <c r="D384" s="53" t="s">
        <v>113</v>
      </c>
      <c r="E384" s="53" t="s">
        <v>873</v>
      </c>
      <c r="F384" s="53"/>
      <c r="G384" s="62">
        <v>0</v>
      </c>
      <c r="H384" s="62">
        <v>1035000</v>
      </c>
      <c r="I384" s="62">
        <v>1035000</v>
      </c>
      <c r="J384" s="77">
        <f t="shared" si="5"/>
        <v>100</v>
      </c>
    </row>
    <row r="385" spans="1:10" ht="47.25" outlineLevel="5" x14ac:dyDescent="0.2">
      <c r="A385" s="59" t="s">
        <v>918</v>
      </c>
      <c r="B385" s="61" t="s">
        <v>883</v>
      </c>
      <c r="C385" s="53" t="s">
        <v>288</v>
      </c>
      <c r="D385" s="53" t="s">
        <v>113</v>
      </c>
      <c r="E385" s="53" t="s">
        <v>882</v>
      </c>
      <c r="F385" s="53"/>
      <c r="G385" s="62">
        <v>0</v>
      </c>
      <c r="H385" s="62">
        <v>1035000</v>
      </c>
      <c r="I385" s="62">
        <v>1035000</v>
      </c>
      <c r="J385" s="77">
        <f t="shared" si="5"/>
        <v>100</v>
      </c>
    </row>
    <row r="386" spans="1:10" ht="78.75" outlineLevel="6" x14ac:dyDescent="0.2">
      <c r="A386" s="59" t="s">
        <v>917</v>
      </c>
      <c r="B386" s="61" t="s">
        <v>880</v>
      </c>
      <c r="C386" s="53" t="s">
        <v>288</v>
      </c>
      <c r="D386" s="53" t="s">
        <v>113</v>
      </c>
      <c r="E386" s="53" t="s">
        <v>878</v>
      </c>
      <c r="F386" s="53"/>
      <c r="G386" s="62">
        <v>0</v>
      </c>
      <c r="H386" s="62">
        <v>1035000</v>
      </c>
      <c r="I386" s="62">
        <v>1035000</v>
      </c>
      <c r="J386" s="77">
        <f t="shared" si="5"/>
        <v>100</v>
      </c>
    </row>
    <row r="387" spans="1:10" ht="31.5" outlineLevel="7" x14ac:dyDescent="0.2">
      <c r="A387" s="59" t="s">
        <v>916</v>
      </c>
      <c r="B387" s="61" t="s">
        <v>379</v>
      </c>
      <c r="C387" s="53" t="s">
        <v>288</v>
      </c>
      <c r="D387" s="53" t="s">
        <v>113</v>
      </c>
      <c r="E387" s="53" t="s">
        <v>878</v>
      </c>
      <c r="F387" s="53" t="s">
        <v>378</v>
      </c>
      <c r="G387" s="62">
        <v>0</v>
      </c>
      <c r="H387" s="62">
        <v>1035000</v>
      </c>
      <c r="I387" s="62">
        <v>1035000</v>
      </c>
      <c r="J387" s="77">
        <f t="shared" si="5"/>
        <v>100</v>
      </c>
    </row>
    <row r="388" spans="1:10" ht="47.25" outlineLevel="7" x14ac:dyDescent="0.2">
      <c r="A388" s="59" t="s">
        <v>915</v>
      </c>
      <c r="B388" s="61" t="s">
        <v>376</v>
      </c>
      <c r="C388" s="59" t="s">
        <v>288</v>
      </c>
      <c r="D388" s="59" t="s">
        <v>113</v>
      </c>
      <c r="E388" s="59" t="s">
        <v>878</v>
      </c>
      <c r="F388" s="59" t="s">
        <v>374</v>
      </c>
      <c r="G388" s="63">
        <v>0</v>
      </c>
      <c r="H388" s="63">
        <v>1035000</v>
      </c>
      <c r="I388" s="63">
        <v>1035000</v>
      </c>
      <c r="J388" s="76">
        <f t="shared" si="5"/>
        <v>100</v>
      </c>
    </row>
    <row r="389" spans="1:10" ht="31.5" outlineLevel="2" x14ac:dyDescent="0.2">
      <c r="A389" s="59" t="s">
        <v>914</v>
      </c>
      <c r="B389" s="61" t="s">
        <v>118</v>
      </c>
      <c r="C389" s="53" t="s">
        <v>288</v>
      </c>
      <c r="D389" s="53" t="s">
        <v>119</v>
      </c>
      <c r="E389" s="53"/>
      <c r="F389" s="53"/>
      <c r="G389" s="62">
        <v>1387900</v>
      </c>
      <c r="H389" s="62">
        <v>1500400</v>
      </c>
      <c r="I389" s="62">
        <v>1495492.13</v>
      </c>
      <c r="J389" s="77">
        <f t="shared" si="5"/>
        <v>99.672895894428152</v>
      </c>
    </row>
    <row r="390" spans="1:10" ht="31.5" outlineLevel="4" x14ac:dyDescent="0.2">
      <c r="A390" s="59" t="s">
        <v>912</v>
      </c>
      <c r="B390" s="61" t="s">
        <v>874</v>
      </c>
      <c r="C390" s="53" t="s">
        <v>288</v>
      </c>
      <c r="D390" s="53" t="s">
        <v>119</v>
      </c>
      <c r="E390" s="53" t="s">
        <v>873</v>
      </c>
      <c r="F390" s="53"/>
      <c r="G390" s="62">
        <v>1387900</v>
      </c>
      <c r="H390" s="62">
        <v>1500400</v>
      </c>
      <c r="I390" s="62">
        <v>1495492.13</v>
      </c>
      <c r="J390" s="77">
        <f t="shared" si="5"/>
        <v>99.672895894428152</v>
      </c>
    </row>
    <row r="391" spans="1:10" ht="31.5" outlineLevel="5" x14ac:dyDescent="0.2">
      <c r="A391" s="59" t="s">
        <v>911</v>
      </c>
      <c r="B391" s="61" t="s">
        <v>871</v>
      </c>
      <c r="C391" s="53" t="s">
        <v>288</v>
      </c>
      <c r="D391" s="53" t="s">
        <v>119</v>
      </c>
      <c r="E391" s="53" t="s">
        <v>870</v>
      </c>
      <c r="F391" s="53"/>
      <c r="G391" s="62">
        <v>1387900</v>
      </c>
      <c r="H391" s="62">
        <v>1500400</v>
      </c>
      <c r="I391" s="62">
        <v>1495492.13</v>
      </c>
      <c r="J391" s="77">
        <f t="shared" si="5"/>
        <v>99.672895894428152</v>
      </c>
    </row>
    <row r="392" spans="1:10" ht="141.75" outlineLevel="6" x14ac:dyDescent="0.2">
      <c r="A392" s="59" t="s">
        <v>907</v>
      </c>
      <c r="B392" s="75" t="s">
        <v>868</v>
      </c>
      <c r="C392" s="53" t="s">
        <v>288</v>
      </c>
      <c r="D392" s="53" t="s">
        <v>119</v>
      </c>
      <c r="E392" s="53" t="s">
        <v>863</v>
      </c>
      <c r="F392" s="53"/>
      <c r="G392" s="62">
        <v>1387900</v>
      </c>
      <c r="H392" s="62">
        <v>1500400</v>
      </c>
      <c r="I392" s="62">
        <v>1495492.13</v>
      </c>
      <c r="J392" s="77">
        <f t="shared" si="5"/>
        <v>99.672895894428152</v>
      </c>
    </row>
    <row r="393" spans="1:10" ht="94.5" outlineLevel="7" x14ac:dyDescent="0.2">
      <c r="A393" s="59" t="s">
        <v>906</v>
      </c>
      <c r="B393" s="61" t="s">
        <v>163</v>
      </c>
      <c r="C393" s="53" t="s">
        <v>288</v>
      </c>
      <c r="D393" s="53" t="s">
        <v>119</v>
      </c>
      <c r="E393" s="53" t="s">
        <v>863</v>
      </c>
      <c r="F393" s="53" t="s">
        <v>162</v>
      </c>
      <c r="G393" s="62">
        <v>1277800</v>
      </c>
      <c r="H393" s="62">
        <v>1390300</v>
      </c>
      <c r="I393" s="62">
        <v>1385546.41</v>
      </c>
      <c r="J393" s="77">
        <f t="shared" si="5"/>
        <v>99.658088901675896</v>
      </c>
    </row>
    <row r="394" spans="1:10" ht="47.25" outlineLevel="7" x14ac:dyDescent="0.2">
      <c r="A394" s="59" t="s">
        <v>905</v>
      </c>
      <c r="B394" s="61" t="s">
        <v>344</v>
      </c>
      <c r="C394" s="59" t="s">
        <v>288</v>
      </c>
      <c r="D394" s="59" t="s">
        <v>119</v>
      </c>
      <c r="E394" s="59" t="s">
        <v>863</v>
      </c>
      <c r="F394" s="59" t="s">
        <v>342</v>
      </c>
      <c r="G394" s="63">
        <v>1277800</v>
      </c>
      <c r="H394" s="63">
        <v>1390300</v>
      </c>
      <c r="I394" s="63">
        <v>1385546.41</v>
      </c>
      <c r="J394" s="76">
        <f t="shared" ref="J394:J457" si="6">I394/H394*100</f>
        <v>99.658088901675896</v>
      </c>
    </row>
    <row r="395" spans="1:10" ht="47.25" outlineLevel="7" x14ac:dyDescent="0.2">
      <c r="A395" s="59" t="s">
        <v>904</v>
      </c>
      <c r="B395" s="61" t="s">
        <v>157</v>
      </c>
      <c r="C395" s="53" t="s">
        <v>288</v>
      </c>
      <c r="D395" s="53" t="s">
        <v>119</v>
      </c>
      <c r="E395" s="53" t="s">
        <v>863</v>
      </c>
      <c r="F395" s="53" t="s">
        <v>156</v>
      </c>
      <c r="G395" s="62">
        <v>110100</v>
      </c>
      <c r="H395" s="62">
        <v>110100</v>
      </c>
      <c r="I395" s="62">
        <v>109945.72</v>
      </c>
      <c r="J395" s="77">
        <f t="shared" si="6"/>
        <v>99.859872842870118</v>
      </c>
    </row>
    <row r="396" spans="1:10" ht="47.25" outlineLevel="7" x14ac:dyDescent="0.2">
      <c r="A396" s="59" t="s">
        <v>901</v>
      </c>
      <c r="B396" s="61" t="s">
        <v>154</v>
      </c>
      <c r="C396" s="59" t="s">
        <v>288</v>
      </c>
      <c r="D396" s="59" t="s">
        <v>119</v>
      </c>
      <c r="E396" s="59" t="s">
        <v>863</v>
      </c>
      <c r="F396" s="59" t="s">
        <v>153</v>
      </c>
      <c r="G396" s="63">
        <v>110100</v>
      </c>
      <c r="H396" s="63">
        <v>110100</v>
      </c>
      <c r="I396" s="63">
        <v>109945.72</v>
      </c>
      <c r="J396" s="76">
        <f t="shared" si="6"/>
        <v>99.859872842870118</v>
      </c>
    </row>
    <row r="397" spans="1:10" ht="15.75" outlineLevel="1" x14ac:dyDescent="0.2">
      <c r="A397" s="59" t="s">
        <v>899</v>
      </c>
      <c r="B397" s="61" t="s">
        <v>121</v>
      </c>
      <c r="C397" s="53" t="s">
        <v>288</v>
      </c>
      <c r="D397" s="53" t="s">
        <v>122</v>
      </c>
      <c r="E397" s="53"/>
      <c r="F397" s="53"/>
      <c r="G397" s="62">
        <v>19815270</v>
      </c>
      <c r="H397" s="62">
        <v>35136770.210000001</v>
      </c>
      <c r="I397" s="62">
        <v>31004948.34</v>
      </c>
      <c r="J397" s="77">
        <f t="shared" si="6"/>
        <v>88.240746530470588</v>
      </c>
    </row>
    <row r="398" spans="1:10" ht="15.75" outlineLevel="2" x14ac:dyDescent="0.2">
      <c r="A398" s="59" t="s">
        <v>898</v>
      </c>
      <c r="B398" s="61" t="s">
        <v>124</v>
      </c>
      <c r="C398" s="53" t="s">
        <v>288</v>
      </c>
      <c r="D398" s="53" t="s">
        <v>125</v>
      </c>
      <c r="E398" s="53"/>
      <c r="F398" s="53"/>
      <c r="G398" s="62">
        <v>11717720</v>
      </c>
      <c r="H398" s="62">
        <v>16059899</v>
      </c>
      <c r="I398" s="62">
        <v>16009899</v>
      </c>
      <c r="J398" s="77">
        <f t="shared" si="6"/>
        <v>99.688665538930223</v>
      </c>
    </row>
    <row r="399" spans="1:10" ht="47.25" outlineLevel="4" x14ac:dyDescent="0.2">
      <c r="A399" s="59" t="s">
        <v>896</v>
      </c>
      <c r="B399" s="61" t="s">
        <v>833</v>
      </c>
      <c r="C399" s="53" t="s">
        <v>288</v>
      </c>
      <c r="D399" s="53" t="s">
        <v>125</v>
      </c>
      <c r="E399" s="53" t="s">
        <v>832</v>
      </c>
      <c r="F399" s="53"/>
      <c r="G399" s="62">
        <v>11717720</v>
      </c>
      <c r="H399" s="62">
        <v>16059899</v>
      </c>
      <c r="I399" s="62">
        <v>16009899</v>
      </c>
      <c r="J399" s="77">
        <f t="shared" si="6"/>
        <v>99.688665538930223</v>
      </c>
    </row>
    <row r="400" spans="1:10" ht="78.75" outlineLevel="5" x14ac:dyDescent="0.2">
      <c r="A400" s="59" t="s">
        <v>893</v>
      </c>
      <c r="B400" s="61" t="s">
        <v>858</v>
      </c>
      <c r="C400" s="53" t="s">
        <v>288</v>
      </c>
      <c r="D400" s="53" t="s">
        <v>125</v>
      </c>
      <c r="E400" s="53" t="s">
        <v>857</v>
      </c>
      <c r="F400" s="53"/>
      <c r="G400" s="62">
        <v>11717720</v>
      </c>
      <c r="H400" s="62">
        <v>16059899</v>
      </c>
      <c r="I400" s="62">
        <v>16009899</v>
      </c>
      <c r="J400" s="77">
        <f t="shared" si="6"/>
        <v>99.688665538930223</v>
      </c>
    </row>
    <row r="401" spans="1:10" ht="141.75" outlineLevel="6" x14ac:dyDescent="0.2">
      <c r="A401" s="59" t="s">
        <v>890</v>
      </c>
      <c r="B401" s="75" t="s">
        <v>855</v>
      </c>
      <c r="C401" s="53" t="s">
        <v>288</v>
      </c>
      <c r="D401" s="53" t="s">
        <v>125</v>
      </c>
      <c r="E401" s="53" t="s">
        <v>852</v>
      </c>
      <c r="F401" s="53"/>
      <c r="G401" s="62">
        <v>0</v>
      </c>
      <c r="H401" s="62">
        <v>32089</v>
      </c>
      <c r="I401" s="62">
        <v>32089</v>
      </c>
      <c r="J401" s="77">
        <f t="shared" si="6"/>
        <v>100</v>
      </c>
    </row>
    <row r="402" spans="1:10" ht="47.25" outlineLevel="7" x14ac:dyDescent="0.2">
      <c r="A402" s="59" t="s">
        <v>888</v>
      </c>
      <c r="B402" s="61" t="s">
        <v>398</v>
      </c>
      <c r="C402" s="53" t="s">
        <v>288</v>
      </c>
      <c r="D402" s="53" t="s">
        <v>125</v>
      </c>
      <c r="E402" s="53" t="s">
        <v>852</v>
      </c>
      <c r="F402" s="53" t="s">
        <v>397</v>
      </c>
      <c r="G402" s="62">
        <v>0</v>
      </c>
      <c r="H402" s="62">
        <v>32089</v>
      </c>
      <c r="I402" s="62">
        <v>32089</v>
      </c>
      <c r="J402" s="77">
        <f t="shared" si="6"/>
        <v>100</v>
      </c>
    </row>
    <row r="403" spans="1:10" ht="15.75" outlineLevel="7" x14ac:dyDescent="0.2">
      <c r="A403" s="59" t="s">
        <v>887</v>
      </c>
      <c r="B403" s="61" t="s">
        <v>395</v>
      </c>
      <c r="C403" s="59" t="s">
        <v>288</v>
      </c>
      <c r="D403" s="59" t="s">
        <v>125</v>
      </c>
      <c r="E403" s="59" t="s">
        <v>852</v>
      </c>
      <c r="F403" s="59" t="s">
        <v>393</v>
      </c>
      <c r="G403" s="63">
        <v>0</v>
      </c>
      <c r="H403" s="63">
        <v>32089</v>
      </c>
      <c r="I403" s="63">
        <v>32089</v>
      </c>
      <c r="J403" s="76">
        <f t="shared" si="6"/>
        <v>100</v>
      </c>
    </row>
    <row r="404" spans="1:10" ht="157.5" outlineLevel="6" x14ac:dyDescent="0.2">
      <c r="A404" s="59" t="s">
        <v>885</v>
      </c>
      <c r="B404" s="75" t="s">
        <v>850</v>
      </c>
      <c r="C404" s="53" t="s">
        <v>288</v>
      </c>
      <c r="D404" s="53" t="s">
        <v>125</v>
      </c>
      <c r="E404" s="53" t="s">
        <v>847</v>
      </c>
      <c r="F404" s="53"/>
      <c r="G404" s="62">
        <v>0</v>
      </c>
      <c r="H404" s="62">
        <v>2347090</v>
      </c>
      <c r="I404" s="62">
        <v>2347090</v>
      </c>
      <c r="J404" s="77">
        <f t="shared" si="6"/>
        <v>100</v>
      </c>
    </row>
    <row r="405" spans="1:10" ht="47.25" outlineLevel="7" x14ac:dyDescent="0.2">
      <c r="A405" s="59" t="s">
        <v>884</v>
      </c>
      <c r="B405" s="61" t="s">
        <v>398</v>
      </c>
      <c r="C405" s="53" t="s">
        <v>288</v>
      </c>
      <c r="D405" s="53" t="s">
        <v>125</v>
      </c>
      <c r="E405" s="53" t="s">
        <v>847</v>
      </c>
      <c r="F405" s="53" t="s">
        <v>397</v>
      </c>
      <c r="G405" s="62">
        <v>0</v>
      </c>
      <c r="H405" s="62">
        <v>2347090</v>
      </c>
      <c r="I405" s="62">
        <v>2347090</v>
      </c>
      <c r="J405" s="77">
        <f t="shared" si="6"/>
        <v>100</v>
      </c>
    </row>
    <row r="406" spans="1:10" ht="15.75" outlineLevel="7" x14ac:dyDescent="0.2">
      <c r="A406" s="59" t="s">
        <v>881</v>
      </c>
      <c r="B406" s="61" t="s">
        <v>395</v>
      </c>
      <c r="C406" s="59" t="s">
        <v>288</v>
      </c>
      <c r="D406" s="59" t="s">
        <v>125</v>
      </c>
      <c r="E406" s="59" t="s">
        <v>847</v>
      </c>
      <c r="F406" s="59" t="s">
        <v>393</v>
      </c>
      <c r="G406" s="63">
        <v>0</v>
      </c>
      <c r="H406" s="63">
        <v>2347090</v>
      </c>
      <c r="I406" s="63">
        <v>2347090</v>
      </c>
      <c r="J406" s="76">
        <f t="shared" si="6"/>
        <v>100</v>
      </c>
    </row>
    <row r="407" spans="1:10" ht="110.25" outlineLevel="6" x14ac:dyDescent="0.2">
      <c r="A407" s="59" t="s">
        <v>879</v>
      </c>
      <c r="B407" s="61" t="s">
        <v>845</v>
      </c>
      <c r="C407" s="53" t="s">
        <v>288</v>
      </c>
      <c r="D407" s="53" t="s">
        <v>125</v>
      </c>
      <c r="E407" s="53" t="s">
        <v>842</v>
      </c>
      <c r="F407" s="53"/>
      <c r="G407" s="62">
        <v>11717720</v>
      </c>
      <c r="H407" s="62">
        <v>13630720</v>
      </c>
      <c r="I407" s="62">
        <v>13630720</v>
      </c>
      <c r="J407" s="77">
        <f t="shared" si="6"/>
        <v>100</v>
      </c>
    </row>
    <row r="408" spans="1:10" ht="47.25" outlineLevel="7" x14ac:dyDescent="0.2">
      <c r="A408" s="59" t="s">
        <v>213</v>
      </c>
      <c r="B408" s="61" t="s">
        <v>398</v>
      </c>
      <c r="C408" s="53" t="s">
        <v>288</v>
      </c>
      <c r="D408" s="53" t="s">
        <v>125</v>
      </c>
      <c r="E408" s="53" t="s">
        <v>842</v>
      </c>
      <c r="F408" s="53" t="s">
        <v>397</v>
      </c>
      <c r="G408" s="62">
        <v>11717720</v>
      </c>
      <c r="H408" s="62">
        <v>13630720</v>
      </c>
      <c r="I408" s="62">
        <v>13630720</v>
      </c>
      <c r="J408" s="77">
        <f t="shared" si="6"/>
        <v>100</v>
      </c>
    </row>
    <row r="409" spans="1:10" ht="15.75" outlineLevel="7" x14ac:dyDescent="0.2">
      <c r="A409" s="59" t="s">
        <v>877</v>
      </c>
      <c r="B409" s="61" t="s">
        <v>395</v>
      </c>
      <c r="C409" s="59" t="s">
        <v>288</v>
      </c>
      <c r="D409" s="59" t="s">
        <v>125</v>
      </c>
      <c r="E409" s="59" t="s">
        <v>842</v>
      </c>
      <c r="F409" s="59" t="s">
        <v>393</v>
      </c>
      <c r="G409" s="63">
        <v>11717720</v>
      </c>
      <c r="H409" s="63">
        <v>13630720</v>
      </c>
      <c r="I409" s="63">
        <v>13630720</v>
      </c>
      <c r="J409" s="76">
        <f t="shared" si="6"/>
        <v>100</v>
      </c>
    </row>
    <row r="410" spans="1:10" ht="173.25" outlineLevel="6" x14ac:dyDescent="0.2">
      <c r="A410" s="59" t="s">
        <v>876</v>
      </c>
      <c r="B410" s="75" t="s">
        <v>840</v>
      </c>
      <c r="C410" s="53" t="s">
        <v>288</v>
      </c>
      <c r="D410" s="53" t="s">
        <v>125</v>
      </c>
      <c r="E410" s="53" t="s">
        <v>837</v>
      </c>
      <c r="F410" s="53"/>
      <c r="G410" s="62">
        <v>0</v>
      </c>
      <c r="H410" s="62">
        <v>50000</v>
      </c>
      <c r="I410" s="62">
        <v>0</v>
      </c>
      <c r="J410" s="77">
        <f t="shared" si="6"/>
        <v>0</v>
      </c>
    </row>
    <row r="411" spans="1:10" ht="47.25" outlineLevel="7" x14ac:dyDescent="0.2">
      <c r="A411" s="59" t="s">
        <v>875</v>
      </c>
      <c r="B411" s="61" t="s">
        <v>398</v>
      </c>
      <c r="C411" s="53" t="s">
        <v>288</v>
      </c>
      <c r="D411" s="53" t="s">
        <v>125</v>
      </c>
      <c r="E411" s="53" t="s">
        <v>837</v>
      </c>
      <c r="F411" s="53" t="s">
        <v>397</v>
      </c>
      <c r="G411" s="62">
        <v>0</v>
      </c>
      <c r="H411" s="62">
        <v>50000</v>
      </c>
      <c r="I411" s="62">
        <v>0</v>
      </c>
      <c r="J411" s="77">
        <f t="shared" si="6"/>
        <v>0</v>
      </c>
    </row>
    <row r="412" spans="1:10" ht="15.75" outlineLevel="7" x14ac:dyDescent="0.2">
      <c r="A412" s="59" t="s">
        <v>872</v>
      </c>
      <c r="B412" s="61" t="s">
        <v>395</v>
      </c>
      <c r="C412" s="59" t="s">
        <v>288</v>
      </c>
      <c r="D412" s="59" t="s">
        <v>125</v>
      </c>
      <c r="E412" s="59" t="s">
        <v>837</v>
      </c>
      <c r="F412" s="59" t="s">
        <v>393</v>
      </c>
      <c r="G412" s="63">
        <v>0</v>
      </c>
      <c r="H412" s="63">
        <v>50000</v>
      </c>
      <c r="I412" s="63">
        <v>0</v>
      </c>
      <c r="J412" s="76">
        <f t="shared" si="6"/>
        <v>0</v>
      </c>
    </row>
    <row r="413" spans="1:10" ht="15.75" outlineLevel="2" x14ac:dyDescent="0.2">
      <c r="A413" s="59" t="s">
        <v>869</v>
      </c>
      <c r="B413" s="61" t="s">
        <v>127</v>
      </c>
      <c r="C413" s="53" t="s">
        <v>288</v>
      </c>
      <c r="D413" s="53" t="s">
        <v>128</v>
      </c>
      <c r="E413" s="53"/>
      <c r="F413" s="53"/>
      <c r="G413" s="62">
        <v>8097550</v>
      </c>
      <c r="H413" s="62">
        <v>19076871.210000001</v>
      </c>
      <c r="I413" s="62">
        <v>14995049.34</v>
      </c>
      <c r="J413" s="77">
        <f t="shared" si="6"/>
        <v>78.60329492678899</v>
      </c>
    </row>
    <row r="414" spans="1:10" ht="47.25" outlineLevel="4" x14ac:dyDescent="0.2">
      <c r="A414" s="59" t="s">
        <v>867</v>
      </c>
      <c r="B414" s="61" t="s">
        <v>833</v>
      </c>
      <c r="C414" s="53" t="s">
        <v>288</v>
      </c>
      <c r="D414" s="53" t="s">
        <v>128</v>
      </c>
      <c r="E414" s="53" t="s">
        <v>832</v>
      </c>
      <c r="F414" s="53"/>
      <c r="G414" s="62">
        <v>8097550</v>
      </c>
      <c r="H414" s="62">
        <v>19076871.210000001</v>
      </c>
      <c r="I414" s="62">
        <v>14995049.34</v>
      </c>
      <c r="J414" s="77">
        <f t="shared" si="6"/>
        <v>78.60329492678899</v>
      </c>
    </row>
    <row r="415" spans="1:10" ht="78.75" outlineLevel="5" x14ac:dyDescent="0.2">
      <c r="A415" s="59" t="s">
        <v>866</v>
      </c>
      <c r="B415" s="61" t="s">
        <v>830</v>
      </c>
      <c r="C415" s="53" t="s">
        <v>288</v>
      </c>
      <c r="D415" s="53" t="s">
        <v>128</v>
      </c>
      <c r="E415" s="53" t="s">
        <v>829</v>
      </c>
      <c r="F415" s="53"/>
      <c r="G415" s="62">
        <v>8097550</v>
      </c>
      <c r="H415" s="62">
        <v>19076871.210000001</v>
      </c>
      <c r="I415" s="62">
        <v>14995049.34</v>
      </c>
      <c r="J415" s="77">
        <f t="shared" si="6"/>
        <v>78.60329492678899</v>
      </c>
    </row>
    <row r="416" spans="1:10" ht="141.75" outlineLevel="6" x14ac:dyDescent="0.2">
      <c r="A416" s="59" t="s">
        <v>865</v>
      </c>
      <c r="B416" s="75" t="s">
        <v>827</v>
      </c>
      <c r="C416" s="53" t="s">
        <v>288</v>
      </c>
      <c r="D416" s="53" t="s">
        <v>128</v>
      </c>
      <c r="E416" s="53" t="s">
        <v>824</v>
      </c>
      <c r="F416" s="53"/>
      <c r="G416" s="62">
        <v>0</v>
      </c>
      <c r="H416" s="62">
        <v>725511</v>
      </c>
      <c r="I416" s="62">
        <v>725511</v>
      </c>
      <c r="J416" s="77">
        <f t="shared" si="6"/>
        <v>100</v>
      </c>
    </row>
    <row r="417" spans="1:10" ht="47.25" outlineLevel="7" x14ac:dyDescent="0.2">
      <c r="A417" s="59" t="s">
        <v>864</v>
      </c>
      <c r="B417" s="61" t="s">
        <v>398</v>
      </c>
      <c r="C417" s="53" t="s">
        <v>288</v>
      </c>
      <c r="D417" s="53" t="s">
        <v>128</v>
      </c>
      <c r="E417" s="53" t="s">
        <v>824</v>
      </c>
      <c r="F417" s="53" t="s">
        <v>397</v>
      </c>
      <c r="G417" s="62">
        <v>0</v>
      </c>
      <c r="H417" s="62">
        <v>725511</v>
      </c>
      <c r="I417" s="62">
        <v>725511</v>
      </c>
      <c r="J417" s="77">
        <f t="shared" si="6"/>
        <v>100</v>
      </c>
    </row>
    <row r="418" spans="1:10" ht="15.75" outlineLevel="7" x14ac:dyDescent="0.2">
      <c r="A418" s="59" t="s">
        <v>209</v>
      </c>
      <c r="B418" s="61" t="s">
        <v>395</v>
      </c>
      <c r="C418" s="59" t="s">
        <v>288</v>
      </c>
      <c r="D418" s="59" t="s">
        <v>128</v>
      </c>
      <c r="E418" s="59" t="s">
        <v>824</v>
      </c>
      <c r="F418" s="59" t="s">
        <v>393</v>
      </c>
      <c r="G418" s="63">
        <v>0</v>
      </c>
      <c r="H418" s="63">
        <v>725511</v>
      </c>
      <c r="I418" s="63">
        <v>725511</v>
      </c>
      <c r="J418" s="76">
        <f t="shared" si="6"/>
        <v>100</v>
      </c>
    </row>
    <row r="419" spans="1:10" ht="157.5" outlineLevel="6" x14ac:dyDescent="0.2">
      <c r="A419" s="59" t="s">
        <v>862</v>
      </c>
      <c r="B419" s="75" t="s">
        <v>822</v>
      </c>
      <c r="C419" s="53" t="s">
        <v>288</v>
      </c>
      <c r="D419" s="53" t="s">
        <v>128</v>
      </c>
      <c r="E419" s="53" t="s">
        <v>819</v>
      </c>
      <c r="F419" s="53"/>
      <c r="G419" s="62">
        <v>0</v>
      </c>
      <c r="H419" s="62">
        <v>903390</v>
      </c>
      <c r="I419" s="62">
        <v>903390</v>
      </c>
      <c r="J419" s="77">
        <f t="shared" si="6"/>
        <v>100</v>
      </c>
    </row>
    <row r="420" spans="1:10" ht="47.25" outlineLevel="7" x14ac:dyDescent="0.2">
      <c r="A420" s="59" t="s">
        <v>861</v>
      </c>
      <c r="B420" s="61" t="s">
        <v>398</v>
      </c>
      <c r="C420" s="53" t="s">
        <v>288</v>
      </c>
      <c r="D420" s="53" t="s">
        <v>128</v>
      </c>
      <c r="E420" s="53" t="s">
        <v>819</v>
      </c>
      <c r="F420" s="53" t="s">
        <v>397</v>
      </c>
      <c r="G420" s="62">
        <v>0</v>
      </c>
      <c r="H420" s="62">
        <v>903390</v>
      </c>
      <c r="I420" s="62">
        <v>903390</v>
      </c>
      <c r="J420" s="77">
        <f t="shared" si="6"/>
        <v>100</v>
      </c>
    </row>
    <row r="421" spans="1:10" ht="15.75" outlineLevel="7" x14ac:dyDescent="0.2">
      <c r="A421" s="59" t="s">
        <v>860</v>
      </c>
      <c r="B421" s="61" t="s">
        <v>395</v>
      </c>
      <c r="C421" s="59" t="s">
        <v>288</v>
      </c>
      <c r="D421" s="59" t="s">
        <v>128</v>
      </c>
      <c r="E421" s="59" t="s">
        <v>819</v>
      </c>
      <c r="F421" s="59" t="s">
        <v>393</v>
      </c>
      <c r="G421" s="63">
        <v>0</v>
      </c>
      <c r="H421" s="63">
        <v>903390</v>
      </c>
      <c r="I421" s="63">
        <v>903390</v>
      </c>
      <c r="J421" s="76">
        <f t="shared" si="6"/>
        <v>100</v>
      </c>
    </row>
    <row r="422" spans="1:10" ht="110.25" outlineLevel="6" x14ac:dyDescent="0.2">
      <c r="A422" s="59" t="s">
        <v>859</v>
      </c>
      <c r="B422" s="61" t="s">
        <v>817</v>
      </c>
      <c r="C422" s="53" t="s">
        <v>288</v>
      </c>
      <c r="D422" s="53" t="s">
        <v>128</v>
      </c>
      <c r="E422" s="53" t="s">
        <v>814</v>
      </c>
      <c r="F422" s="53"/>
      <c r="G422" s="62">
        <v>7247550</v>
      </c>
      <c r="H422" s="62">
        <v>8198295.8799999999</v>
      </c>
      <c r="I422" s="62">
        <v>8198295.8799999999</v>
      </c>
      <c r="J422" s="77">
        <f t="shared" si="6"/>
        <v>100</v>
      </c>
    </row>
    <row r="423" spans="1:10" ht="47.25" outlineLevel="7" x14ac:dyDescent="0.2">
      <c r="A423" s="59" t="s">
        <v>856</v>
      </c>
      <c r="B423" s="61" t="s">
        <v>398</v>
      </c>
      <c r="C423" s="53" t="s">
        <v>288</v>
      </c>
      <c r="D423" s="53" t="s">
        <v>128</v>
      </c>
      <c r="E423" s="53" t="s">
        <v>814</v>
      </c>
      <c r="F423" s="53" t="s">
        <v>397</v>
      </c>
      <c r="G423" s="62">
        <v>7247550</v>
      </c>
      <c r="H423" s="62">
        <v>8198295.8799999999</v>
      </c>
      <c r="I423" s="62">
        <v>8198295.8799999999</v>
      </c>
      <c r="J423" s="77">
        <f t="shared" si="6"/>
        <v>100</v>
      </c>
    </row>
    <row r="424" spans="1:10" ht="15.75" outlineLevel="7" x14ac:dyDescent="0.2">
      <c r="A424" s="59" t="s">
        <v>854</v>
      </c>
      <c r="B424" s="61" t="s">
        <v>395</v>
      </c>
      <c r="C424" s="59" t="s">
        <v>288</v>
      </c>
      <c r="D424" s="59" t="s">
        <v>128</v>
      </c>
      <c r="E424" s="59" t="s">
        <v>814</v>
      </c>
      <c r="F424" s="59" t="s">
        <v>393</v>
      </c>
      <c r="G424" s="63">
        <v>7247550</v>
      </c>
      <c r="H424" s="63">
        <v>8198295.8799999999</v>
      </c>
      <c r="I424" s="63">
        <v>8198295.8799999999</v>
      </c>
      <c r="J424" s="76">
        <f t="shared" si="6"/>
        <v>100</v>
      </c>
    </row>
    <row r="425" spans="1:10" ht="141.75" outlineLevel="6" x14ac:dyDescent="0.2">
      <c r="A425" s="59" t="s">
        <v>853</v>
      </c>
      <c r="B425" s="75" t="s">
        <v>812</v>
      </c>
      <c r="C425" s="53" t="s">
        <v>288</v>
      </c>
      <c r="D425" s="53" t="s">
        <v>128</v>
      </c>
      <c r="E425" s="53" t="s">
        <v>809</v>
      </c>
      <c r="F425" s="53"/>
      <c r="G425" s="62">
        <v>0</v>
      </c>
      <c r="H425" s="62">
        <v>200942</v>
      </c>
      <c r="I425" s="62">
        <v>200942</v>
      </c>
      <c r="J425" s="77">
        <f t="shared" si="6"/>
        <v>100</v>
      </c>
    </row>
    <row r="426" spans="1:10" ht="47.25" outlineLevel="7" x14ac:dyDescent="0.2">
      <c r="A426" s="59" t="s">
        <v>851</v>
      </c>
      <c r="B426" s="61" t="s">
        <v>398</v>
      </c>
      <c r="C426" s="53" t="s">
        <v>288</v>
      </c>
      <c r="D426" s="53" t="s">
        <v>128</v>
      </c>
      <c r="E426" s="53" t="s">
        <v>809</v>
      </c>
      <c r="F426" s="53" t="s">
        <v>397</v>
      </c>
      <c r="G426" s="62">
        <v>0</v>
      </c>
      <c r="H426" s="62">
        <v>200942</v>
      </c>
      <c r="I426" s="62">
        <v>200942</v>
      </c>
      <c r="J426" s="77">
        <f t="shared" si="6"/>
        <v>100</v>
      </c>
    </row>
    <row r="427" spans="1:10" ht="15.75" outlineLevel="7" x14ac:dyDescent="0.2">
      <c r="A427" s="59" t="s">
        <v>849</v>
      </c>
      <c r="B427" s="61" t="s">
        <v>395</v>
      </c>
      <c r="C427" s="59" t="s">
        <v>288</v>
      </c>
      <c r="D427" s="59" t="s">
        <v>128</v>
      </c>
      <c r="E427" s="59" t="s">
        <v>809</v>
      </c>
      <c r="F427" s="59" t="s">
        <v>393</v>
      </c>
      <c r="G427" s="63">
        <v>0</v>
      </c>
      <c r="H427" s="63">
        <v>200942</v>
      </c>
      <c r="I427" s="63">
        <v>200942</v>
      </c>
      <c r="J427" s="76">
        <f t="shared" si="6"/>
        <v>100</v>
      </c>
    </row>
    <row r="428" spans="1:10" ht="78.75" outlineLevel="6" x14ac:dyDescent="0.2">
      <c r="A428" s="59" t="s">
        <v>848</v>
      </c>
      <c r="B428" s="61" t="s">
        <v>807</v>
      </c>
      <c r="C428" s="53" t="s">
        <v>288</v>
      </c>
      <c r="D428" s="53" t="s">
        <v>128</v>
      </c>
      <c r="E428" s="53" t="s">
        <v>802</v>
      </c>
      <c r="F428" s="53"/>
      <c r="G428" s="62">
        <v>700000</v>
      </c>
      <c r="H428" s="62">
        <v>702745.33</v>
      </c>
      <c r="I428" s="62">
        <v>661923.46</v>
      </c>
      <c r="J428" s="77">
        <f t="shared" si="6"/>
        <v>94.191086264493578</v>
      </c>
    </row>
    <row r="429" spans="1:10" ht="94.5" outlineLevel="7" x14ac:dyDescent="0.2">
      <c r="A429" s="59" t="s">
        <v>846</v>
      </c>
      <c r="B429" s="61" t="s">
        <v>163</v>
      </c>
      <c r="C429" s="53" t="s">
        <v>288</v>
      </c>
      <c r="D429" s="53" t="s">
        <v>128</v>
      </c>
      <c r="E429" s="53" t="s">
        <v>802</v>
      </c>
      <c r="F429" s="53" t="s">
        <v>162</v>
      </c>
      <c r="G429" s="62">
        <v>290000</v>
      </c>
      <c r="H429" s="62">
        <v>335000</v>
      </c>
      <c r="I429" s="62">
        <v>294465.7</v>
      </c>
      <c r="J429" s="77">
        <f t="shared" si="6"/>
        <v>87.900208955223874</v>
      </c>
    </row>
    <row r="430" spans="1:10" ht="47.25" outlineLevel="7" x14ac:dyDescent="0.2">
      <c r="A430" s="59" t="s">
        <v>844</v>
      </c>
      <c r="B430" s="61" t="s">
        <v>344</v>
      </c>
      <c r="C430" s="59" t="s">
        <v>288</v>
      </c>
      <c r="D430" s="59" t="s">
        <v>128</v>
      </c>
      <c r="E430" s="59" t="s">
        <v>802</v>
      </c>
      <c r="F430" s="59" t="s">
        <v>342</v>
      </c>
      <c r="G430" s="63">
        <v>290000</v>
      </c>
      <c r="H430" s="63">
        <v>335000</v>
      </c>
      <c r="I430" s="63">
        <v>294465.7</v>
      </c>
      <c r="J430" s="76">
        <f t="shared" si="6"/>
        <v>87.900208955223874</v>
      </c>
    </row>
    <row r="431" spans="1:10" ht="47.25" outlineLevel="7" x14ac:dyDescent="0.2">
      <c r="A431" s="59" t="s">
        <v>843</v>
      </c>
      <c r="B431" s="61" t="s">
        <v>157</v>
      </c>
      <c r="C431" s="53" t="s">
        <v>288</v>
      </c>
      <c r="D431" s="53" t="s">
        <v>128</v>
      </c>
      <c r="E431" s="53" t="s">
        <v>802</v>
      </c>
      <c r="F431" s="53" t="s">
        <v>156</v>
      </c>
      <c r="G431" s="62">
        <v>410000</v>
      </c>
      <c r="H431" s="62">
        <v>367745.33</v>
      </c>
      <c r="I431" s="62">
        <v>367457.76</v>
      </c>
      <c r="J431" s="77">
        <f t="shared" si="6"/>
        <v>99.921801862174561</v>
      </c>
    </row>
    <row r="432" spans="1:10" ht="47.25" outlineLevel="7" x14ac:dyDescent="0.2">
      <c r="A432" s="59" t="s">
        <v>841</v>
      </c>
      <c r="B432" s="61" t="s">
        <v>154</v>
      </c>
      <c r="C432" s="59" t="s">
        <v>288</v>
      </c>
      <c r="D432" s="59" t="s">
        <v>128</v>
      </c>
      <c r="E432" s="59" t="s">
        <v>802</v>
      </c>
      <c r="F432" s="59" t="s">
        <v>153</v>
      </c>
      <c r="G432" s="63">
        <v>410000</v>
      </c>
      <c r="H432" s="63">
        <v>367745.33</v>
      </c>
      <c r="I432" s="63">
        <v>367457.76</v>
      </c>
      <c r="J432" s="76">
        <f t="shared" si="6"/>
        <v>99.921801862174561</v>
      </c>
    </row>
    <row r="433" spans="1:10" ht="94.5" outlineLevel="6" x14ac:dyDescent="0.2">
      <c r="A433" s="59" t="s">
        <v>839</v>
      </c>
      <c r="B433" s="61" t="s">
        <v>800</v>
      </c>
      <c r="C433" s="53" t="s">
        <v>288</v>
      </c>
      <c r="D433" s="53" t="s">
        <v>128</v>
      </c>
      <c r="E433" s="53" t="s">
        <v>797</v>
      </c>
      <c r="F433" s="53"/>
      <c r="G433" s="62">
        <v>50000</v>
      </c>
      <c r="H433" s="62">
        <v>47254.67</v>
      </c>
      <c r="I433" s="62">
        <v>47254.67</v>
      </c>
      <c r="J433" s="77">
        <f t="shared" si="6"/>
        <v>100</v>
      </c>
    </row>
    <row r="434" spans="1:10" ht="47.25" outlineLevel="7" x14ac:dyDescent="0.2">
      <c r="A434" s="59" t="s">
        <v>838</v>
      </c>
      <c r="B434" s="61" t="s">
        <v>157</v>
      </c>
      <c r="C434" s="53" t="s">
        <v>288</v>
      </c>
      <c r="D434" s="53" t="s">
        <v>128</v>
      </c>
      <c r="E434" s="53" t="s">
        <v>797</v>
      </c>
      <c r="F434" s="53" t="s">
        <v>156</v>
      </c>
      <c r="G434" s="62">
        <v>50000</v>
      </c>
      <c r="H434" s="62">
        <v>47254.67</v>
      </c>
      <c r="I434" s="62">
        <v>47254.67</v>
      </c>
      <c r="J434" s="77">
        <f t="shared" si="6"/>
        <v>100</v>
      </c>
    </row>
    <row r="435" spans="1:10" ht="47.25" outlineLevel="7" x14ac:dyDescent="0.2">
      <c r="A435" s="59" t="s">
        <v>836</v>
      </c>
      <c r="B435" s="61" t="s">
        <v>154</v>
      </c>
      <c r="C435" s="59" t="s">
        <v>288</v>
      </c>
      <c r="D435" s="59" t="s">
        <v>128</v>
      </c>
      <c r="E435" s="59" t="s">
        <v>797</v>
      </c>
      <c r="F435" s="59" t="s">
        <v>153</v>
      </c>
      <c r="G435" s="63">
        <v>50000</v>
      </c>
      <c r="H435" s="63">
        <v>47254.67</v>
      </c>
      <c r="I435" s="63">
        <v>47254.67</v>
      </c>
      <c r="J435" s="76">
        <f t="shared" si="6"/>
        <v>100</v>
      </c>
    </row>
    <row r="436" spans="1:10" ht="110.25" outlineLevel="6" x14ac:dyDescent="0.2">
      <c r="A436" s="59" t="s">
        <v>835</v>
      </c>
      <c r="B436" s="61" t="s">
        <v>795</v>
      </c>
      <c r="C436" s="53" t="s">
        <v>288</v>
      </c>
      <c r="D436" s="53" t="s">
        <v>128</v>
      </c>
      <c r="E436" s="53" t="s">
        <v>792</v>
      </c>
      <c r="F436" s="53"/>
      <c r="G436" s="62">
        <v>0</v>
      </c>
      <c r="H436" s="62">
        <v>332500</v>
      </c>
      <c r="I436" s="62">
        <v>332500</v>
      </c>
      <c r="J436" s="77">
        <f t="shared" si="6"/>
        <v>100</v>
      </c>
    </row>
    <row r="437" spans="1:10" ht="47.25" outlineLevel="7" x14ac:dyDescent="0.2">
      <c r="A437" s="59" t="s">
        <v>834</v>
      </c>
      <c r="B437" s="61" t="s">
        <v>398</v>
      </c>
      <c r="C437" s="53" t="s">
        <v>288</v>
      </c>
      <c r="D437" s="53" t="s">
        <v>128</v>
      </c>
      <c r="E437" s="53" t="s">
        <v>792</v>
      </c>
      <c r="F437" s="53" t="s">
        <v>397</v>
      </c>
      <c r="G437" s="62">
        <v>0</v>
      </c>
      <c r="H437" s="62">
        <v>332500</v>
      </c>
      <c r="I437" s="62">
        <v>332500</v>
      </c>
      <c r="J437" s="77">
        <f t="shared" si="6"/>
        <v>100</v>
      </c>
    </row>
    <row r="438" spans="1:10" ht="15.75" outlineLevel="7" x14ac:dyDescent="0.2">
      <c r="A438" s="59" t="s">
        <v>831</v>
      </c>
      <c r="B438" s="61" t="s">
        <v>395</v>
      </c>
      <c r="C438" s="59" t="s">
        <v>288</v>
      </c>
      <c r="D438" s="59" t="s">
        <v>128</v>
      </c>
      <c r="E438" s="59" t="s">
        <v>792</v>
      </c>
      <c r="F438" s="59" t="s">
        <v>393</v>
      </c>
      <c r="G438" s="63">
        <v>0</v>
      </c>
      <c r="H438" s="63">
        <v>332500</v>
      </c>
      <c r="I438" s="63">
        <v>332500</v>
      </c>
      <c r="J438" s="76">
        <f t="shared" si="6"/>
        <v>100</v>
      </c>
    </row>
    <row r="439" spans="1:10" ht="220.5" outlineLevel="6" x14ac:dyDescent="0.2">
      <c r="A439" s="59" t="s">
        <v>828</v>
      </c>
      <c r="B439" s="75" t="s">
        <v>790</v>
      </c>
      <c r="C439" s="53" t="s">
        <v>288</v>
      </c>
      <c r="D439" s="53" t="s">
        <v>128</v>
      </c>
      <c r="E439" s="53" t="s">
        <v>787</v>
      </c>
      <c r="F439" s="53"/>
      <c r="G439" s="62">
        <v>0</v>
      </c>
      <c r="H439" s="62">
        <v>743232.33</v>
      </c>
      <c r="I439" s="62">
        <v>743232.33</v>
      </c>
      <c r="J439" s="77">
        <f t="shared" si="6"/>
        <v>100</v>
      </c>
    </row>
    <row r="440" spans="1:10" ht="47.25" outlineLevel="7" x14ac:dyDescent="0.2">
      <c r="A440" s="59" t="s">
        <v>826</v>
      </c>
      <c r="B440" s="61" t="s">
        <v>398</v>
      </c>
      <c r="C440" s="53" t="s">
        <v>288</v>
      </c>
      <c r="D440" s="53" t="s">
        <v>128</v>
      </c>
      <c r="E440" s="53" t="s">
        <v>787</v>
      </c>
      <c r="F440" s="53" t="s">
        <v>397</v>
      </c>
      <c r="G440" s="62">
        <v>0</v>
      </c>
      <c r="H440" s="62">
        <v>743232.33</v>
      </c>
      <c r="I440" s="62">
        <v>743232.33</v>
      </c>
      <c r="J440" s="77">
        <f t="shared" si="6"/>
        <v>100</v>
      </c>
    </row>
    <row r="441" spans="1:10" ht="15.75" outlineLevel="7" x14ac:dyDescent="0.2">
      <c r="A441" s="59" t="s">
        <v>825</v>
      </c>
      <c r="B441" s="61" t="s">
        <v>395</v>
      </c>
      <c r="C441" s="59" t="s">
        <v>288</v>
      </c>
      <c r="D441" s="59" t="s">
        <v>128</v>
      </c>
      <c r="E441" s="59" t="s">
        <v>787</v>
      </c>
      <c r="F441" s="59" t="s">
        <v>393</v>
      </c>
      <c r="G441" s="63">
        <v>0</v>
      </c>
      <c r="H441" s="63">
        <v>743232.33</v>
      </c>
      <c r="I441" s="63">
        <v>743232.33</v>
      </c>
      <c r="J441" s="76">
        <f t="shared" si="6"/>
        <v>100</v>
      </c>
    </row>
    <row r="442" spans="1:10" ht="189" outlineLevel="6" x14ac:dyDescent="0.2">
      <c r="A442" s="59" t="s">
        <v>823</v>
      </c>
      <c r="B442" s="75" t="s">
        <v>785</v>
      </c>
      <c r="C442" s="53" t="s">
        <v>288</v>
      </c>
      <c r="D442" s="53" t="s">
        <v>128</v>
      </c>
      <c r="E442" s="53" t="s">
        <v>782</v>
      </c>
      <c r="F442" s="53"/>
      <c r="G442" s="62">
        <v>0</v>
      </c>
      <c r="H442" s="62">
        <v>3182000</v>
      </c>
      <c r="I442" s="62">
        <v>3182000</v>
      </c>
      <c r="J442" s="77">
        <f t="shared" si="6"/>
        <v>100</v>
      </c>
    </row>
    <row r="443" spans="1:10" ht="47.25" outlineLevel="7" x14ac:dyDescent="0.2">
      <c r="A443" s="59" t="s">
        <v>821</v>
      </c>
      <c r="B443" s="61" t="s">
        <v>398</v>
      </c>
      <c r="C443" s="53" t="s">
        <v>288</v>
      </c>
      <c r="D443" s="53" t="s">
        <v>128</v>
      </c>
      <c r="E443" s="53" t="s">
        <v>782</v>
      </c>
      <c r="F443" s="53" t="s">
        <v>397</v>
      </c>
      <c r="G443" s="62">
        <v>0</v>
      </c>
      <c r="H443" s="62">
        <v>3182000</v>
      </c>
      <c r="I443" s="62">
        <v>3182000</v>
      </c>
      <c r="J443" s="77">
        <f t="shared" si="6"/>
        <v>100</v>
      </c>
    </row>
    <row r="444" spans="1:10" ht="15.75" outlineLevel="7" x14ac:dyDescent="0.2">
      <c r="A444" s="59" t="s">
        <v>820</v>
      </c>
      <c r="B444" s="61" t="s">
        <v>395</v>
      </c>
      <c r="C444" s="59" t="s">
        <v>288</v>
      </c>
      <c r="D444" s="59" t="s">
        <v>128</v>
      </c>
      <c r="E444" s="59" t="s">
        <v>782</v>
      </c>
      <c r="F444" s="59" t="s">
        <v>393</v>
      </c>
      <c r="G444" s="63">
        <v>0</v>
      </c>
      <c r="H444" s="63">
        <v>3182000</v>
      </c>
      <c r="I444" s="63">
        <v>3182000</v>
      </c>
      <c r="J444" s="76">
        <f t="shared" si="6"/>
        <v>100</v>
      </c>
    </row>
    <row r="445" spans="1:10" ht="110.25" outlineLevel="6" x14ac:dyDescent="0.2">
      <c r="A445" s="59" t="s">
        <v>818</v>
      </c>
      <c r="B445" s="61" t="s">
        <v>780</v>
      </c>
      <c r="C445" s="53" t="s">
        <v>288</v>
      </c>
      <c r="D445" s="53" t="s">
        <v>128</v>
      </c>
      <c r="E445" s="53" t="s">
        <v>777</v>
      </c>
      <c r="F445" s="53"/>
      <c r="G445" s="62">
        <v>100000</v>
      </c>
      <c r="H445" s="62">
        <v>0</v>
      </c>
      <c r="I445" s="62">
        <v>0</v>
      </c>
      <c r="J445" s="70" t="s">
        <v>1568</v>
      </c>
    </row>
    <row r="446" spans="1:10" ht="47.25" outlineLevel="7" x14ac:dyDescent="0.2">
      <c r="A446" s="59" t="s">
        <v>816</v>
      </c>
      <c r="B446" s="61" t="s">
        <v>398</v>
      </c>
      <c r="C446" s="53" t="s">
        <v>288</v>
      </c>
      <c r="D446" s="53" t="s">
        <v>128</v>
      </c>
      <c r="E446" s="53" t="s">
        <v>777</v>
      </c>
      <c r="F446" s="53" t="s">
        <v>397</v>
      </c>
      <c r="G446" s="62">
        <v>100000</v>
      </c>
      <c r="H446" s="62">
        <v>0</v>
      </c>
      <c r="I446" s="62">
        <v>0</v>
      </c>
      <c r="J446" s="70" t="s">
        <v>1568</v>
      </c>
    </row>
    <row r="447" spans="1:10" ht="15.75" outlineLevel="7" x14ac:dyDescent="0.2">
      <c r="A447" s="59" t="s">
        <v>815</v>
      </c>
      <c r="B447" s="61" t="s">
        <v>395</v>
      </c>
      <c r="C447" s="59" t="s">
        <v>288</v>
      </c>
      <c r="D447" s="59" t="s">
        <v>128</v>
      </c>
      <c r="E447" s="59" t="s">
        <v>777</v>
      </c>
      <c r="F447" s="59" t="s">
        <v>393</v>
      </c>
      <c r="G447" s="63">
        <v>100000</v>
      </c>
      <c r="H447" s="63">
        <v>0</v>
      </c>
      <c r="I447" s="63">
        <v>0</v>
      </c>
      <c r="J447" s="69" t="s">
        <v>1568</v>
      </c>
    </row>
    <row r="448" spans="1:10" ht="110.25" outlineLevel="6" x14ac:dyDescent="0.2">
      <c r="A448" s="59" t="s">
        <v>813</v>
      </c>
      <c r="B448" s="61" t="s">
        <v>775</v>
      </c>
      <c r="C448" s="53" t="s">
        <v>288</v>
      </c>
      <c r="D448" s="53" t="s">
        <v>128</v>
      </c>
      <c r="E448" s="53" t="s">
        <v>772</v>
      </c>
      <c r="F448" s="53"/>
      <c r="G448" s="62">
        <v>0</v>
      </c>
      <c r="H448" s="62">
        <v>4041000</v>
      </c>
      <c r="I448" s="62">
        <v>0</v>
      </c>
      <c r="J448" s="77">
        <f t="shared" si="6"/>
        <v>0</v>
      </c>
    </row>
    <row r="449" spans="1:10" ht="47.25" outlineLevel="7" x14ac:dyDescent="0.2">
      <c r="A449" s="59" t="s">
        <v>811</v>
      </c>
      <c r="B449" s="61" t="s">
        <v>398</v>
      </c>
      <c r="C449" s="53" t="s">
        <v>288</v>
      </c>
      <c r="D449" s="53" t="s">
        <v>128</v>
      </c>
      <c r="E449" s="53" t="s">
        <v>772</v>
      </c>
      <c r="F449" s="53" t="s">
        <v>397</v>
      </c>
      <c r="G449" s="62">
        <v>0</v>
      </c>
      <c r="H449" s="62">
        <v>4041000</v>
      </c>
      <c r="I449" s="62">
        <v>0</v>
      </c>
      <c r="J449" s="77">
        <f t="shared" si="6"/>
        <v>0</v>
      </c>
    </row>
    <row r="450" spans="1:10" ht="15.75" outlineLevel="7" x14ac:dyDescent="0.2">
      <c r="A450" s="59" t="s">
        <v>810</v>
      </c>
      <c r="B450" s="61" t="s">
        <v>395</v>
      </c>
      <c r="C450" s="59" t="s">
        <v>288</v>
      </c>
      <c r="D450" s="59" t="s">
        <v>128</v>
      </c>
      <c r="E450" s="59" t="s">
        <v>772</v>
      </c>
      <c r="F450" s="59" t="s">
        <v>393</v>
      </c>
      <c r="G450" s="63">
        <v>0</v>
      </c>
      <c r="H450" s="63">
        <v>4041000</v>
      </c>
      <c r="I450" s="63">
        <v>0</v>
      </c>
      <c r="J450" s="76">
        <f t="shared" si="6"/>
        <v>0</v>
      </c>
    </row>
    <row r="451" spans="1:10" ht="47.25" outlineLevel="1" x14ac:dyDescent="0.2">
      <c r="A451" s="59" t="s">
        <v>808</v>
      </c>
      <c r="B451" s="61" t="s">
        <v>130</v>
      </c>
      <c r="C451" s="53" t="s">
        <v>288</v>
      </c>
      <c r="D451" s="53" t="s">
        <v>131</v>
      </c>
      <c r="E451" s="53"/>
      <c r="F451" s="53"/>
      <c r="G451" s="62">
        <v>0</v>
      </c>
      <c r="H451" s="62">
        <v>7000</v>
      </c>
      <c r="I451" s="62">
        <v>3662.85</v>
      </c>
      <c r="J451" s="77">
        <f t="shared" si="6"/>
        <v>52.326428571428572</v>
      </c>
    </row>
    <row r="452" spans="1:10" ht="31.5" outlineLevel="2" x14ac:dyDescent="0.2">
      <c r="A452" s="59" t="s">
        <v>806</v>
      </c>
      <c r="B452" s="61" t="s">
        <v>133</v>
      </c>
      <c r="C452" s="53" t="s">
        <v>288</v>
      </c>
      <c r="D452" s="53" t="s">
        <v>134</v>
      </c>
      <c r="E452" s="53"/>
      <c r="F452" s="53"/>
      <c r="G452" s="62">
        <v>0</v>
      </c>
      <c r="H452" s="62">
        <v>7000</v>
      </c>
      <c r="I452" s="62">
        <v>3662.85</v>
      </c>
      <c r="J452" s="77">
        <f t="shared" si="6"/>
        <v>52.326428571428572</v>
      </c>
    </row>
    <row r="453" spans="1:10" ht="47.25" outlineLevel="4" x14ac:dyDescent="0.2">
      <c r="A453" s="59" t="s">
        <v>805</v>
      </c>
      <c r="B453" s="61" t="s">
        <v>266</v>
      </c>
      <c r="C453" s="53" t="s">
        <v>288</v>
      </c>
      <c r="D453" s="53" t="s">
        <v>134</v>
      </c>
      <c r="E453" s="53" t="s">
        <v>265</v>
      </c>
      <c r="F453" s="53"/>
      <c r="G453" s="62">
        <v>0</v>
      </c>
      <c r="H453" s="62">
        <v>7000</v>
      </c>
      <c r="I453" s="62">
        <v>3662.85</v>
      </c>
      <c r="J453" s="77">
        <f t="shared" si="6"/>
        <v>52.326428571428572</v>
      </c>
    </row>
    <row r="454" spans="1:10" ht="78.75" outlineLevel="5" x14ac:dyDescent="0.2">
      <c r="A454" s="59" t="s">
        <v>804</v>
      </c>
      <c r="B454" s="61" t="s">
        <v>766</v>
      </c>
      <c r="C454" s="53" t="s">
        <v>288</v>
      </c>
      <c r="D454" s="53" t="s">
        <v>134</v>
      </c>
      <c r="E454" s="53" t="s">
        <v>765</v>
      </c>
      <c r="F454" s="53"/>
      <c r="G454" s="62">
        <v>0</v>
      </c>
      <c r="H454" s="62">
        <v>7000</v>
      </c>
      <c r="I454" s="62">
        <v>3662.85</v>
      </c>
      <c r="J454" s="77">
        <f t="shared" si="6"/>
        <v>52.326428571428572</v>
      </c>
    </row>
    <row r="455" spans="1:10" ht="110.25" outlineLevel="6" x14ac:dyDescent="0.2">
      <c r="A455" s="59" t="s">
        <v>803</v>
      </c>
      <c r="B455" s="61" t="s">
        <v>763</v>
      </c>
      <c r="C455" s="53" t="s">
        <v>288</v>
      </c>
      <c r="D455" s="53" t="s">
        <v>134</v>
      </c>
      <c r="E455" s="53" t="s">
        <v>758</v>
      </c>
      <c r="F455" s="53"/>
      <c r="G455" s="62">
        <v>0</v>
      </c>
      <c r="H455" s="62">
        <v>7000</v>
      </c>
      <c r="I455" s="62">
        <v>3662.85</v>
      </c>
      <c r="J455" s="77">
        <f t="shared" si="6"/>
        <v>52.326428571428572</v>
      </c>
    </row>
    <row r="456" spans="1:10" ht="31.5" outlineLevel="7" x14ac:dyDescent="0.2">
      <c r="A456" s="59" t="s">
        <v>801</v>
      </c>
      <c r="B456" s="61" t="s">
        <v>761</v>
      </c>
      <c r="C456" s="53" t="s">
        <v>288</v>
      </c>
      <c r="D456" s="53" t="s">
        <v>134</v>
      </c>
      <c r="E456" s="53" t="s">
        <v>758</v>
      </c>
      <c r="F456" s="53" t="s">
        <v>457</v>
      </c>
      <c r="G456" s="62">
        <v>0</v>
      </c>
      <c r="H456" s="62">
        <v>7000</v>
      </c>
      <c r="I456" s="62">
        <v>3662.85</v>
      </c>
      <c r="J456" s="77">
        <f t="shared" si="6"/>
        <v>52.326428571428572</v>
      </c>
    </row>
    <row r="457" spans="1:10" ht="15.75" outlineLevel="7" x14ac:dyDescent="0.2">
      <c r="A457" s="59" t="s">
        <v>799</v>
      </c>
      <c r="B457" s="61" t="s">
        <v>759</v>
      </c>
      <c r="C457" s="59" t="s">
        <v>288</v>
      </c>
      <c r="D457" s="59" t="s">
        <v>134</v>
      </c>
      <c r="E457" s="59" t="s">
        <v>758</v>
      </c>
      <c r="F457" s="59" t="s">
        <v>416</v>
      </c>
      <c r="G457" s="63">
        <v>0</v>
      </c>
      <c r="H457" s="63">
        <v>7000</v>
      </c>
      <c r="I457" s="63">
        <v>3662.85</v>
      </c>
      <c r="J457" s="76">
        <f t="shared" si="6"/>
        <v>52.326428571428572</v>
      </c>
    </row>
    <row r="458" spans="1:10" ht="15.75" collapsed="1" x14ac:dyDescent="0.2">
      <c r="A458" s="59" t="s">
        <v>798</v>
      </c>
      <c r="B458" s="61" t="s">
        <v>756</v>
      </c>
      <c r="C458" s="53" t="s">
        <v>230</v>
      </c>
      <c r="D458" s="53"/>
      <c r="E458" s="53"/>
      <c r="F458" s="53"/>
      <c r="G458" s="62">
        <v>6286170</v>
      </c>
      <c r="H458" s="62">
        <v>6763820</v>
      </c>
      <c r="I458" s="62">
        <v>6761970.0700000003</v>
      </c>
      <c r="J458" s="77">
        <f t="shared" ref="J458:J521" si="7">I458/H458*100</f>
        <v>99.972649626985941</v>
      </c>
    </row>
    <row r="459" spans="1:10" ht="15.75" outlineLevel="1" x14ac:dyDescent="0.2">
      <c r="A459" s="59" t="s">
        <v>796</v>
      </c>
      <c r="B459" s="61" t="s">
        <v>4</v>
      </c>
      <c r="C459" s="53" t="s">
        <v>230</v>
      </c>
      <c r="D459" s="53" t="s">
        <v>5</v>
      </c>
      <c r="E459" s="53"/>
      <c r="F459" s="53"/>
      <c r="G459" s="62">
        <v>6286170</v>
      </c>
      <c r="H459" s="62">
        <v>6763820</v>
      </c>
      <c r="I459" s="62">
        <v>6761970.0700000003</v>
      </c>
      <c r="J459" s="77">
        <f t="shared" si="7"/>
        <v>99.972649626985941</v>
      </c>
    </row>
    <row r="460" spans="1:10" ht="78.75" outlineLevel="2" x14ac:dyDescent="0.2">
      <c r="A460" s="59" t="s">
        <v>794</v>
      </c>
      <c r="B460" s="61" t="s">
        <v>10</v>
      </c>
      <c r="C460" s="53" t="s">
        <v>230</v>
      </c>
      <c r="D460" s="53" t="s">
        <v>11</v>
      </c>
      <c r="E460" s="53"/>
      <c r="F460" s="53"/>
      <c r="G460" s="62">
        <v>6236170</v>
      </c>
      <c r="H460" s="62">
        <v>6751820</v>
      </c>
      <c r="I460" s="62">
        <v>6749970.0700000003</v>
      </c>
      <c r="J460" s="77">
        <f t="shared" si="7"/>
        <v>99.972601017207225</v>
      </c>
    </row>
    <row r="461" spans="1:10" ht="31.5" outlineLevel="4" x14ac:dyDescent="0.2">
      <c r="A461" s="59" t="s">
        <v>793</v>
      </c>
      <c r="B461" s="61" t="s">
        <v>725</v>
      </c>
      <c r="C461" s="53" t="s">
        <v>230</v>
      </c>
      <c r="D461" s="53" t="s">
        <v>11</v>
      </c>
      <c r="E461" s="53" t="s">
        <v>724</v>
      </c>
      <c r="F461" s="53"/>
      <c r="G461" s="62">
        <v>6236170</v>
      </c>
      <c r="H461" s="62">
        <v>6751820</v>
      </c>
      <c r="I461" s="62">
        <v>6749970.0700000003</v>
      </c>
      <c r="J461" s="77">
        <f t="shared" si="7"/>
        <v>99.972601017207225</v>
      </c>
    </row>
    <row r="462" spans="1:10" ht="31.5" outlineLevel="5" x14ac:dyDescent="0.2">
      <c r="A462" s="59" t="s">
        <v>791</v>
      </c>
      <c r="B462" s="61" t="s">
        <v>722</v>
      </c>
      <c r="C462" s="53" t="s">
        <v>230</v>
      </c>
      <c r="D462" s="53" t="s">
        <v>11</v>
      </c>
      <c r="E462" s="53" t="s">
        <v>721</v>
      </c>
      <c r="F462" s="53"/>
      <c r="G462" s="62">
        <v>6236170</v>
      </c>
      <c r="H462" s="62">
        <v>6751820</v>
      </c>
      <c r="I462" s="62">
        <v>6749970.0700000003</v>
      </c>
      <c r="J462" s="77">
        <f t="shared" si="7"/>
        <v>99.972601017207225</v>
      </c>
    </row>
    <row r="463" spans="1:10" ht="110.25" outlineLevel="6" x14ac:dyDescent="0.2">
      <c r="A463" s="59" t="s">
        <v>789</v>
      </c>
      <c r="B463" s="61" t="s">
        <v>749</v>
      </c>
      <c r="C463" s="53" t="s">
        <v>230</v>
      </c>
      <c r="D463" s="53" t="s">
        <v>11</v>
      </c>
      <c r="E463" s="53" t="s">
        <v>746</v>
      </c>
      <c r="F463" s="53"/>
      <c r="G463" s="62">
        <v>0</v>
      </c>
      <c r="H463" s="62">
        <v>374850</v>
      </c>
      <c r="I463" s="62">
        <v>374850</v>
      </c>
      <c r="J463" s="77">
        <f t="shared" si="7"/>
        <v>100</v>
      </c>
    </row>
    <row r="464" spans="1:10" ht="94.5" outlineLevel="7" x14ac:dyDescent="0.2">
      <c r="A464" s="59" t="s">
        <v>788</v>
      </c>
      <c r="B464" s="61" t="s">
        <v>163</v>
      </c>
      <c r="C464" s="53" t="s">
        <v>230</v>
      </c>
      <c r="D464" s="53" t="s">
        <v>11</v>
      </c>
      <c r="E464" s="53" t="s">
        <v>746</v>
      </c>
      <c r="F464" s="53" t="s">
        <v>162</v>
      </c>
      <c r="G464" s="62">
        <v>0</v>
      </c>
      <c r="H464" s="62">
        <v>374850</v>
      </c>
      <c r="I464" s="62">
        <v>374850</v>
      </c>
      <c r="J464" s="77">
        <f t="shared" si="7"/>
        <v>100</v>
      </c>
    </row>
    <row r="465" spans="1:10" ht="47.25" outlineLevel="7" x14ac:dyDescent="0.2">
      <c r="A465" s="59" t="s">
        <v>786</v>
      </c>
      <c r="B465" s="61" t="s">
        <v>344</v>
      </c>
      <c r="C465" s="59" t="s">
        <v>230</v>
      </c>
      <c r="D465" s="59" t="s">
        <v>11</v>
      </c>
      <c r="E465" s="59" t="s">
        <v>746</v>
      </c>
      <c r="F465" s="59" t="s">
        <v>342</v>
      </c>
      <c r="G465" s="63">
        <v>0</v>
      </c>
      <c r="H465" s="63">
        <v>374850</v>
      </c>
      <c r="I465" s="63">
        <v>374850</v>
      </c>
      <c r="J465" s="76">
        <f t="shared" si="7"/>
        <v>100</v>
      </c>
    </row>
    <row r="466" spans="1:10" ht="78.75" outlineLevel="6" x14ac:dyDescent="0.2">
      <c r="A466" s="59" t="s">
        <v>784</v>
      </c>
      <c r="B466" s="61" t="s">
        <v>744</v>
      </c>
      <c r="C466" s="53" t="s">
        <v>230</v>
      </c>
      <c r="D466" s="53" t="s">
        <v>11</v>
      </c>
      <c r="E466" s="53" t="s">
        <v>741</v>
      </c>
      <c r="F466" s="53"/>
      <c r="G466" s="62">
        <v>2007870</v>
      </c>
      <c r="H466" s="62">
        <v>2025225.08</v>
      </c>
      <c r="I466" s="62">
        <v>2025225.08</v>
      </c>
      <c r="J466" s="77">
        <f t="shared" si="7"/>
        <v>100</v>
      </c>
    </row>
    <row r="467" spans="1:10" ht="94.5" outlineLevel="7" x14ac:dyDescent="0.2">
      <c r="A467" s="59" t="s">
        <v>783</v>
      </c>
      <c r="B467" s="61" t="s">
        <v>163</v>
      </c>
      <c r="C467" s="53" t="s">
        <v>230</v>
      </c>
      <c r="D467" s="53" t="s">
        <v>11</v>
      </c>
      <c r="E467" s="53" t="s">
        <v>741</v>
      </c>
      <c r="F467" s="53" t="s">
        <v>162</v>
      </c>
      <c r="G467" s="62">
        <v>2007870</v>
      </c>
      <c r="H467" s="62">
        <v>2025225.08</v>
      </c>
      <c r="I467" s="62">
        <v>2025225.08</v>
      </c>
      <c r="J467" s="77">
        <f t="shared" si="7"/>
        <v>100</v>
      </c>
    </row>
    <row r="468" spans="1:10" ht="47.25" outlineLevel="7" x14ac:dyDescent="0.2">
      <c r="A468" s="59" t="s">
        <v>781</v>
      </c>
      <c r="B468" s="61" t="s">
        <v>344</v>
      </c>
      <c r="C468" s="59" t="s">
        <v>230</v>
      </c>
      <c r="D468" s="59" t="s">
        <v>11</v>
      </c>
      <c r="E468" s="59" t="s">
        <v>741</v>
      </c>
      <c r="F468" s="59" t="s">
        <v>342</v>
      </c>
      <c r="G468" s="63">
        <v>2007870</v>
      </c>
      <c r="H468" s="63">
        <v>2025225.08</v>
      </c>
      <c r="I468" s="63">
        <v>2025225.08</v>
      </c>
      <c r="J468" s="76">
        <f t="shared" si="7"/>
        <v>100</v>
      </c>
    </row>
    <row r="469" spans="1:10" ht="78.75" outlineLevel="6" x14ac:dyDescent="0.2">
      <c r="A469" s="59" t="s">
        <v>779</v>
      </c>
      <c r="B469" s="61" t="s">
        <v>739</v>
      </c>
      <c r="C469" s="53" t="s">
        <v>230</v>
      </c>
      <c r="D469" s="53" t="s">
        <v>11</v>
      </c>
      <c r="E469" s="53" t="s">
        <v>734</v>
      </c>
      <c r="F469" s="53"/>
      <c r="G469" s="62">
        <v>3671000</v>
      </c>
      <c r="H469" s="62">
        <v>3719449.92</v>
      </c>
      <c r="I469" s="62">
        <v>3718628.6</v>
      </c>
      <c r="J469" s="77">
        <f t="shared" si="7"/>
        <v>99.977918240125135</v>
      </c>
    </row>
    <row r="470" spans="1:10" ht="94.5" outlineLevel="7" x14ac:dyDescent="0.2">
      <c r="A470" s="59" t="s">
        <v>778</v>
      </c>
      <c r="B470" s="61" t="s">
        <v>163</v>
      </c>
      <c r="C470" s="53" t="s">
        <v>230</v>
      </c>
      <c r="D470" s="53" t="s">
        <v>11</v>
      </c>
      <c r="E470" s="53" t="s">
        <v>734</v>
      </c>
      <c r="F470" s="53" t="s">
        <v>162</v>
      </c>
      <c r="G470" s="62">
        <v>2668530</v>
      </c>
      <c r="H470" s="62">
        <v>2633263.0299999998</v>
      </c>
      <c r="I470" s="62">
        <v>2633258.98</v>
      </c>
      <c r="J470" s="77">
        <f t="shared" si="7"/>
        <v>99.99984619842553</v>
      </c>
    </row>
    <row r="471" spans="1:10" ht="47.25" outlineLevel="7" x14ac:dyDescent="0.2">
      <c r="A471" s="59" t="s">
        <v>776</v>
      </c>
      <c r="B471" s="61" t="s">
        <v>344</v>
      </c>
      <c r="C471" s="59" t="s">
        <v>230</v>
      </c>
      <c r="D471" s="59" t="s">
        <v>11</v>
      </c>
      <c r="E471" s="59" t="s">
        <v>734</v>
      </c>
      <c r="F471" s="59" t="s">
        <v>342</v>
      </c>
      <c r="G471" s="63">
        <v>2668530</v>
      </c>
      <c r="H471" s="63">
        <v>2633263.0299999998</v>
      </c>
      <c r="I471" s="63">
        <v>2633258.98</v>
      </c>
      <c r="J471" s="76">
        <f t="shared" si="7"/>
        <v>99.99984619842553</v>
      </c>
    </row>
    <row r="472" spans="1:10" ht="47.25" outlineLevel="7" x14ac:dyDescent="0.2">
      <c r="A472" s="59" t="s">
        <v>774</v>
      </c>
      <c r="B472" s="61" t="s">
        <v>157</v>
      </c>
      <c r="C472" s="53" t="s">
        <v>230</v>
      </c>
      <c r="D472" s="53" t="s">
        <v>11</v>
      </c>
      <c r="E472" s="53" t="s">
        <v>734</v>
      </c>
      <c r="F472" s="53" t="s">
        <v>156</v>
      </c>
      <c r="G472" s="62">
        <v>1002470</v>
      </c>
      <c r="H472" s="62">
        <v>1086186.8899999999</v>
      </c>
      <c r="I472" s="62">
        <v>1085369.6200000001</v>
      </c>
      <c r="J472" s="77">
        <f t="shared" si="7"/>
        <v>99.924757883977051</v>
      </c>
    </row>
    <row r="473" spans="1:10" ht="47.25" outlineLevel="7" x14ac:dyDescent="0.2">
      <c r="A473" s="59" t="s">
        <v>773</v>
      </c>
      <c r="B473" s="61" t="s">
        <v>154</v>
      </c>
      <c r="C473" s="59" t="s">
        <v>230</v>
      </c>
      <c r="D473" s="59" t="s">
        <v>11</v>
      </c>
      <c r="E473" s="59" t="s">
        <v>734</v>
      </c>
      <c r="F473" s="59" t="s">
        <v>153</v>
      </c>
      <c r="G473" s="63">
        <v>1002470</v>
      </c>
      <c r="H473" s="63">
        <v>1086186.8899999999</v>
      </c>
      <c r="I473" s="63">
        <v>1085369.6200000001</v>
      </c>
      <c r="J473" s="76">
        <f t="shared" si="7"/>
        <v>99.924757883977051</v>
      </c>
    </row>
    <row r="474" spans="1:10" ht="78.75" outlineLevel="6" x14ac:dyDescent="0.2">
      <c r="A474" s="59" t="s">
        <v>771</v>
      </c>
      <c r="B474" s="61" t="s">
        <v>732</v>
      </c>
      <c r="C474" s="53" t="s">
        <v>230</v>
      </c>
      <c r="D474" s="53" t="s">
        <v>11</v>
      </c>
      <c r="E474" s="53" t="s">
        <v>729</v>
      </c>
      <c r="F474" s="53"/>
      <c r="G474" s="62">
        <v>557300</v>
      </c>
      <c r="H474" s="62">
        <v>632295</v>
      </c>
      <c r="I474" s="62">
        <v>631266.39</v>
      </c>
      <c r="J474" s="77">
        <f t="shared" si="7"/>
        <v>99.837321187104124</v>
      </c>
    </row>
    <row r="475" spans="1:10" ht="94.5" outlineLevel="7" x14ac:dyDescent="0.2">
      <c r="A475" s="59" t="s">
        <v>770</v>
      </c>
      <c r="B475" s="61" t="s">
        <v>163</v>
      </c>
      <c r="C475" s="53" t="s">
        <v>230</v>
      </c>
      <c r="D475" s="53" t="s">
        <v>11</v>
      </c>
      <c r="E475" s="53" t="s">
        <v>729</v>
      </c>
      <c r="F475" s="53" t="s">
        <v>162</v>
      </c>
      <c r="G475" s="62">
        <v>557300</v>
      </c>
      <c r="H475" s="62">
        <v>632295</v>
      </c>
      <c r="I475" s="62">
        <v>631266.39</v>
      </c>
      <c r="J475" s="77">
        <f t="shared" si="7"/>
        <v>99.837321187104124</v>
      </c>
    </row>
    <row r="476" spans="1:10" ht="47.25" outlineLevel="7" x14ac:dyDescent="0.2">
      <c r="A476" s="59" t="s">
        <v>769</v>
      </c>
      <c r="B476" s="61" t="s">
        <v>344</v>
      </c>
      <c r="C476" s="59" t="s">
        <v>230</v>
      </c>
      <c r="D476" s="59" t="s">
        <v>11</v>
      </c>
      <c r="E476" s="59" t="s">
        <v>729</v>
      </c>
      <c r="F476" s="59" t="s">
        <v>342</v>
      </c>
      <c r="G476" s="63">
        <v>557300</v>
      </c>
      <c r="H476" s="63">
        <v>632295</v>
      </c>
      <c r="I476" s="63">
        <v>631266.39</v>
      </c>
      <c r="J476" s="76">
        <f t="shared" si="7"/>
        <v>99.837321187104124</v>
      </c>
    </row>
    <row r="477" spans="1:10" ht="15.75" outlineLevel="2" x14ac:dyDescent="0.2">
      <c r="A477" s="59" t="s">
        <v>768</v>
      </c>
      <c r="B477" s="61" t="s">
        <v>25</v>
      </c>
      <c r="C477" s="53" t="s">
        <v>230</v>
      </c>
      <c r="D477" s="53" t="s">
        <v>26</v>
      </c>
      <c r="E477" s="53"/>
      <c r="F477" s="53"/>
      <c r="G477" s="62">
        <v>50000</v>
      </c>
      <c r="H477" s="62">
        <v>12000</v>
      </c>
      <c r="I477" s="62">
        <v>12000</v>
      </c>
      <c r="J477" s="77">
        <f t="shared" si="7"/>
        <v>100</v>
      </c>
    </row>
    <row r="478" spans="1:10" ht="31.5" outlineLevel="4" x14ac:dyDescent="0.2">
      <c r="A478" s="59" t="s">
        <v>767</v>
      </c>
      <c r="B478" s="61" t="s">
        <v>725</v>
      </c>
      <c r="C478" s="53" t="s">
        <v>230</v>
      </c>
      <c r="D478" s="53" t="s">
        <v>26</v>
      </c>
      <c r="E478" s="53" t="s">
        <v>724</v>
      </c>
      <c r="F478" s="53"/>
      <c r="G478" s="62">
        <v>50000</v>
      </c>
      <c r="H478" s="62">
        <v>12000</v>
      </c>
      <c r="I478" s="62">
        <v>12000</v>
      </c>
      <c r="J478" s="77">
        <f t="shared" si="7"/>
        <v>100</v>
      </c>
    </row>
    <row r="479" spans="1:10" ht="31.5" outlineLevel="5" x14ac:dyDescent="0.2">
      <c r="A479" s="59" t="s">
        <v>764</v>
      </c>
      <c r="B479" s="61" t="s">
        <v>722</v>
      </c>
      <c r="C479" s="53" t="s">
        <v>230</v>
      </c>
      <c r="D479" s="53" t="s">
        <v>26</v>
      </c>
      <c r="E479" s="53" t="s">
        <v>721</v>
      </c>
      <c r="F479" s="53"/>
      <c r="G479" s="62">
        <v>50000</v>
      </c>
      <c r="H479" s="62">
        <v>12000</v>
      </c>
      <c r="I479" s="62">
        <v>12000</v>
      </c>
      <c r="J479" s="77">
        <f t="shared" si="7"/>
        <v>100</v>
      </c>
    </row>
    <row r="480" spans="1:10" ht="47.25" outlineLevel="6" x14ac:dyDescent="0.2">
      <c r="A480" s="59" t="s">
        <v>762</v>
      </c>
      <c r="B480" s="61" t="s">
        <v>719</v>
      </c>
      <c r="C480" s="53" t="s">
        <v>230</v>
      </c>
      <c r="D480" s="53" t="s">
        <v>26</v>
      </c>
      <c r="E480" s="53" t="s">
        <v>717</v>
      </c>
      <c r="F480" s="53"/>
      <c r="G480" s="62">
        <v>50000</v>
      </c>
      <c r="H480" s="62">
        <v>12000</v>
      </c>
      <c r="I480" s="62">
        <v>12000</v>
      </c>
      <c r="J480" s="77">
        <f t="shared" si="7"/>
        <v>100</v>
      </c>
    </row>
    <row r="481" spans="1:10" ht="94.5" outlineLevel="7" x14ac:dyDescent="0.2">
      <c r="A481" s="59" t="s">
        <v>760</v>
      </c>
      <c r="B481" s="61" t="s">
        <v>163</v>
      </c>
      <c r="C481" s="53" t="s">
        <v>230</v>
      </c>
      <c r="D481" s="53" t="s">
        <v>26</v>
      </c>
      <c r="E481" s="53" t="s">
        <v>717</v>
      </c>
      <c r="F481" s="53" t="s">
        <v>162</v>
      </c>
      <c r="G481" s="62">
        <v>50000</v>
      </c>
      <c r="H481" s="62">
        <v>12000</v>
      </c>
      <c r="I481" s="62">
        <v>12000</v>
      </c>
      <c r="J481" s="77">
        <f t="shared" si="7"/>
        <v>100</v>
      </c>
    </row>
    <row r="482" spans="1:10" ht="47.25" outlineLevel="7" x14ac:dyDescent="0.2">
      <c r="A482" s="59" t="s">
        <v>757</v>
      </c>
      <c r="B482" s="61" t="s">
        <v>344</v>
      </c>
      <c r="C482" s="59" t="s">
        <v>230</v>
      </c>
      <c r="D482" s="59" t="s">
        <v>26</v>
      </c>
      <c r="E482" s="59" t="s">
        <v>717</v>
      </c>
      <c r="F482" s="59" t="s">
        <v>342</v>
      </c>
      <c r="G482" s="63">
        <v>50000</v>
      </c>
      <c r="H482" s="63">
        <v>12000</v>
      </c>
      <c r="I482" s="63">
        <v>12000</v>
      </c>
      <c r="J482" s="76">
        <f t="shared" si="7"/>
        <v>100</v>
      </c>
    </row>
    <row r="483" spans="1:10" ht="15.75" collapsed="1" x14ac:dyDescent="0.2">
      <c r="A483" s="59" t="s">
        <v>755</v>
      </c>
      <c r="B483" s="61" t="s">
        <v>715</v>
      </c>
      <c r="C483" s="53" t="s">
        <v>222</v>
      </c>
      <c r="D483" s="53"/>
      <c r="E483" s="53"/>
      <c r="F483" s="53"/>
      <c r="G483" s="62">
        <v>2171070</v>
      </c>
      <c r="H483" s="62">
        <v>2191870</v>
      </c>
      <c r="I483" s="62">
        <v>2178834.54</v>
      </c>
      <c r="J483" s="77">
        <f t="shared" si="7"/>
        <v>99.405281335115674</v>
      </c>
    </row>
    <row r="484" spans="1:10" ht="15.75" outlineLevel="1" x14ac:dyDescent="0.2">
      <c r="A484" s="59" t="s">
        <v>754</v>
      </c>
      <c r="B484" s="61" t="s">
        <v>4</v>
      </c>
      <c r="C484" s="53" t="s">
        <v>222</v>
      </c>
      <c r="D484" s="53" t="s">
        <v>5</v>
      </c>
      <c r="E484" s="53"/>
      <c r="F484" s="53"/>
      <c r="G484" s="62">
        <v>2171070</v>
      </c>
      <c r="H484" s="62">
        <v>2191870</v>
      </c>
      <c r="I484" s="62">
        <v>2178834.54</v>
      </c>
      <c r="J484" s="77">
        <f t="shared" si="7"/>
        <v>99.405281335115674</v>
      </c>
    </row>
    <row r="485" spans="1:10" ht="63" outlineLevel="2" x14ac:dyDescent="0.2">
      <c r="A485" s="59" t="s">
        <v>753</v>
      </c>
      <c r="B485" s="61" t="s">
        <v>19</v>
      </c>
      <c r="C485" s="53" t="s">
        <v>222</v>
      </c>
      <c r="D485" s="53" t="s">
        <v>20</v>
      </c>
      <c r="E485" s="53"/>
      <c r="F485" s="53"/>
      <c r="G485" s="62">
        <v>2171070</v>
      </c>
      <c r="H485" s="62">
        <v>2191870</v>
      </c>
      <c r="I485" s="62">
        <v>2178834.54</v>
      </c>
      <c r="J485" s="77">
        <f t="shared" si="7"/>
        <v>99.405281335115674</v>
      </c>
    </row>
    <row r="486" spans="1:10" ht="31.5" outlineLevel="4" x14ac:dyDescent="0.2">
      <c r="A486" s="59" t="s">
        <v>752</v>
      </c>
      <c r="B486" s="61" t="s">
        <v>710</v>
      </c>
      <c r="C486" s="53" t="s">
        <v>222</v>
      </c>
      <c r="D486" s="53" t="s">
        <v>20</v>
      </c>
      <c r="E486" s="53" t="s">
        <v>709</v>
      </c>
      <c r="F486" s="53"/>
      <c r="G486" s="62">
        <v>2171070</v>
      </c>
      <c r="H486" s="62">
        <v>2191870</v>
      </c>
      <c r="I486" s="62">
        <v>2178834.54</v>
      </c>
      <c r="J486" s="77">
        <f t="shared" si="7"/>
        <v>99.405281335115674</v>
      </c>
    </row>
    <row r="487" spans="1:10" ht="31.5" outlineLevel="5" x14ac:dyDescent="0.2">
      <c r="A487" s="59" t="s">
        <v>751</v>
      </c>
      <c r="B487" s="61" t="s">
        <v>707</v>
      </c>
      <c r="C487" s="53" t="s">
        <v>222</v>
      </c>
      <c r="D487" s="53" t="s">
        <v>20</v>
      </c>
      <c r="E487" s="53" t="s">
        <v>706</v>
      </c>
      <c r="F487" s="53"/>
      <c r="G487" s="62">
        <v>2171070</v>
      </c>
      <c r="H487" s="62">
        <v>2191870</v>
      </c>
      <c r="I487" s="62">
        <v>2178834.54</v>
      </c>
      <c r="J487" s="77">
        <f t="shared" si="7"/>
        <v>99.405281335115674</v>
      </c>
    </row>
    <row r="488" spans="1:10" ht="110.25" outlineLevel="6" x14ac:dyDescent="0.2">
      <c r="A488" s="59" t="s">
        <v>750</v>
      </c>
      <c r="B488" s="61" t="s">
        <v>704</v>
      </c>
      <c r="C488" s="53" t="s">
        <v>222</v>
      </c>
      <c r="D488" s="53" t="s">
        <v>20</v>
      </c>
      <c r="E488" s="53" t="s">
        <v>701</v>
      </c>
      <c r="F488" s="53"/>
      <c r="G488" s="62">
        <v>0</v>
      </c>
      <c r="H488" s="62">
        <v>149800</v>
      </c>
      <c r="I488" s="62">
        <v>149800</v>
      </c>
      <c r="J488" s="77">
        <f t="shared" si="7"/>
        <v>100</v>
      </c>
    </row>
    <row r="489" spans="1:10" ht="94.5" outlineLevel="7" x14ac:dyDescent="0.2">
      <c r="A489" s="59" t="s">
        <v>748</v>
      </c>
      <c r="B489" s="61" t="s">
        <v>163</v>
      </c>
      <c r="C489" s="53" t="s">
        <v>222</v>
      </c>
      <c r="D489" s="53" t="s">
        <v>20</v>
      </c>
      <c r="E489" s="53" t="s">
        <v>701</v>
      </c>
      <c r="F489" s="53" t="s">
        <v>162</v>
      </c>
      <c r="G489" s="62">
        <v>0</v>
      </c>
      <c r="H489" s="62">
        <v>149800</v>
      </c>
      <c r="I489" s="62">
        <v>149800</v>
      </c>
      <c r="J489" s="77">
        <f t="shared" si="7"/>
        <v>100</v>
      </c>
    </row>
    <row r="490" spans="1:10" ht="47.25" outlineLevel="7" x14ac:dyDescent="0.2">
      <c r="A490" s="59" t="s">
        <v>747</v>
      </c>
      <c r="B490" s="61" t="s">
        <v>344</v>
      </c>
      <c r="C490" s="59" t="s">
        <v>222</v>
      </c>
      <c r="D490" s="59" t="s">
        <v>20</v>
      </c>
      <c r="E490" s="59" t="s">
        <v>701</v>
      </c>
      <c r="F490" s="59" t="s">
        <v>342</v>
      </c>
      <c r="G490" s="63">
        <v>0</v>
      </c>
      <c r="H490" s="63">
        <v>149800</v>
      </c>
      <c r="I490" s="63">
        <v>149800</v>
      </c>
      <c r="J490" s="76">
        <f t="shared" si="7"/>
        <v>100</v>
      </c>
    </row>
    <row r="491" spans="1:10" ht="78.75" outlineLevel="6" x14ac:dyDescent="0.2">
      <c r="A491" s="59" t="s">
        <v>745</v>
      </c>
      <c r="B491" s="61" t="s">
        <v>700</v>
      </c>
      <c r="C491" s="53" t="s">
        <v>222</v>
      </c>
      <c r="D491" s="53" t="s">
        <v>20</v>
      </c>
      <c r="E491" s="53" t="s">
        <v>695</v>
      </c>
      <c r="F491" s="53"/>
      <c r="G491" s="62">
        <v>2171070</v>
      </c>
      <c r="H491" s="62">
        <v>2042070</v>
      </c>
      <c r="I491" s="62">
        <v>2029034.54</v>
      </c>
      <c r="J491" s="77">
        <f t="shared" si="7"/>
        <v>99.361654595581939</v>
      </c>
    </row>
    <row r="492" spans="1:10" ht="94.5" outlineLevel="7" x14ac:dyDescent="0.2">
      <c r="A492" s="59" t="s">
        <v>743</v>
      </c>
      <c r="B492" s="61" t="s">
        <v>163</v>
      </c>
      <c r="C492" s="53" t="s">
        <v>222</v>
      </c>
      <c r="D492" s="53" t="s">
        <v>20</v>
      </c>
      <c r="E492" s="53" t="s">
        <v>695</v>
      </c>
      <c r="F492" s="53" t="s">
        <v>162</v>
      </c>
      <c r="G492" s="62">
        <v>2116210</v>
      </c>
      <c r="H492" s="62">
        <v>1987210</v>
      </c>
      <c r="I492" s="62">
        <v>1985575.74</v>
      </c>
      <c r="J492" s="77">
        <f t="shared" si="7"/>
        <v>99.917761082120165</v>
      </c>
    </row>
    <row r="493" spans="1:10" ht="47.25" outlineLevel="7" x14ac:dyDescent="0.2">
      <c r="A493" s="59" t="s">
        <v>742</v>
      </c>
      <c r="B493" s="61" t="s">
        <v>344</v>
      </c>
      <c r="C493" s="59" t="s">
        <v>222</v>
      </c>
      <c r="D493" s="59" t="s">
        <v>20</v>
      </c>
      <c r="E493" s="59" t="s">
        <v>695</v>
      </c>
      <c r="F493" s="59" t="s">
        <v>342</v>
      </c>
      <c r="G493" s="63">
        <v>2116210</v>
      </c>
      <c r="H493" s="63">
        <v>1987210</v>
      </c>
      <c r="I493" s="63">
        <v>1985575.74</v>
      </c>
      <c r="J493" s="76">
        <f t="shared" si="7"/>
        <v>99.917761082120165</v>
      </c>
    </row>
    <row r="494" spans="1:10" ht="47.25" outlineLevel="7" x14ac:dyDescent="0.2">
      <c r="A494" s="59" t="s">
        <v>740</v>
      </c>
      <c r="B494" s="61" t="s">
        <v>157</v>
      </c>
      <c r="C494" s="53" t="s">
        <v>222</v>
      </c>
      <c r="D494" s="53" t="s">
        <v>20</v>
      </c>
      <c r="E494" s="53" t="s">
        <v>695</v>
      </c>
      <c r="F494" s="53" t="s">
        <v>156</v>
      </c>
      <c r="G494" s="62">
        <v>54860</v>
      </c>
      <c r="H494" s="62">
        <v>54860</v>
      </c>
      <c r="I494" s="62">
        <v>43458.8</v>
      </c>
      <c r="J494" s="77">
        <f t="shared" si="7"/>
        <v>79.21764491432738</v>
      </c>
    </row>
    <row r="495" spans="1:10" ht="47.25" outlineLevel="7" x14ac:dyDescent="0.2">
      <c r="A495" s="59" t="s">
        <v>738</v>
      </c>
      <c r="B495" s="61" t="s">
        <v>154</v>
      </c>
      <c r="C495" s="59" t="s">
        <v>222</v>
      </c>
      <c r="D495" s="59" t="s">
        <v>20</v>
      </c>
      <c r="E495" s="59" t="s">
        <v>695</v>
      </c>
      <c r="F495" s="59" t="s">
        <v>153</v>
      </c>
      <c r="G495" s="63">
        <v>54860</v>
      </c>
      <c r="H495" s="63">
        <v>54860</v>
      </c>
      <c r="I495" s="63">
        <v>43458.8</v>
      </c>
      <c r="J495" s="76">
        <f t="shared" si="7"/>
        <v>79.21764491432738</v>
      </c>
    </row>
    <row r="496" spans="1:10" ht="31.5" collapsed="1" x14ac:dyDescent="0.2">
      <c r="A496" s="59" t="s">
        <v>737</v>
      </c>
      <c r="B496" s="61" t="s">
        <v>693</v>
      </c>
      <c r="C496" s="53" t="s">
        <v>168</v>
      </c>
      <c r="D496" s="53"/>
      <c r="E496" s="53"/>
      <c r="F496" s="53"/>
      <c r="G496" s="62">
        <v>491227100</v>
      </c>
      <c r="H496" s="62">
        <v>619526455.05999994</v>
      </c>
      <c r="I496" s="62">
        <v>602995664.78999996</v>
      </c>
      <c r="J496" s="77">
        <f t="shared" si="7"/>
        <v>97.33170550910549</v>
      </c>
    </row>
    <row r="497" spans="1:10" ht="15.75" outlineLevel="1" x14ac:dyDescent="0.2">
      <c r="A497" s="59" t="s">
        <v>736</v>
      </c>
      <c r="B497" s="61" t="s">
        <v>82</v>
      </c>
      <c r="C497" s="53" t="s">
        <v>168</v>
      </c>
      <c r="D497" s="53" t="s">
        <v>83</v>
      </c>
      <c r="E497" s="53"/>
      <c r="F497" s="53"/>
      <c r="G497" s="62">
        <v>472571850</v>
      </c>
      <c r="H497" s="62">
        <v>605476745.62</v>
      </c>
      <c r="I497" s="62">
        <v>591601217.63999999</v>
      </c>
      <c r="J497" s="77">
        <f t="shared" si="7"/>
        <v>97.708330157949888</v>
      </c>
    </row>
    <row r="498" spans="1:10" ht="15.75" outlineLevel="2" x14ac:dyDescent="0.2">
      <c r="A498" s="59" t="s">
        <v>735</v>
      </c>
      <c r="B498" s="61" t="s">
        <v>85</v>
      </c>
      <c r="C498" s="53" t="s">
        <v>168</v>
      </c>
      <c r="D498" s="53" t="s">
        <v>86</v>
      </c>
      <c r="E498" s="53"/>
      <c r="F498" s="53"/>
      <c r="G498" s="62">
        <v>126657700</v>
      </c>
      <c r="H498" s="62">
        <v>164672680</v>
      </c>
      <c r="I498" s="62">
        <v>161450221.91999999</v>
      </c>
      <c r="J498" s="77">
        <f t="shared" si="7"/>
        <v>98.043113113844981</v>
      </c>
    </row>
    <row r="499" spans="1:10" ht="31.5" outlineLevel="4" x14ac:dyDescent="0.2">
      <c r="A499" s="59" t="s">
        <v>733</v>
      </c>
      <c r="B499" s="61" t="s">
        <v>389</v>
      </c>
      <c r="C499" s="53" t="s">
        <v>168</v>
      </c>
      <c r="D499" s="53" t="s">
        <v>86</v>
      </c>
      <c r="E499" s="53" t="s">
        <v>388</v>
      </c>
      <c r="F499" s="53"/>
      <c r="G499" s="62">
        <v>126657700</v>
      </c>
      <c r="H499" s="62">
        <v>164672680</v>
      </c>
      <c r="I499" s="62">
        <v>161450221.91999999</v>
      </c>
      <c r="J499" s="77">
        <f t="shared" si="7"/>
        <v>98.043113113844981</v>
      </c>
    </row>
    <row r="500" spans="1:10" ht="78.75" outlineLevel="5" x14ac:dyDescent="0.2">
      <c r="A500" s="59" t="s">
        <v>731</v>
      </c>
      <c r="B500" s="61" t="s">
        <v>386</v>
      </c>
      <c r="C500" s="53" t="s">
        <v>168</v>
      </c>
      <c r="D500" s="53" t="s">
        <v>86</v>
      </c>
      <c r="E500" s="53" t="s">
        <v>385</v>
      </c>
      <c r="F500" s="53"/>
      <c r="G500" s="62">
        <v>126657700</v>
      </c>
      <c r="H500" s="62">
        <v>164672680</v>
      </c>
      <c r="I500" s="62">
        <v>161450221.91999999</v>
      </c>
      <c r="J500" s="77">
        <f t="shared" si="7"/>
        <v>98.043113113844981</v>
      </c>
    </row>
    <row r="501" spans="1:10" ht="189" outlineLevel="6" x14ac:dyDescent="0.2">
      <c r="A501" s="59" t="s">
        <v>730</v>
      </c>
      <c r="B501" s="75" t="s">
        <v>618</v>
      </c>
      <c r="C501" s="53" t="s">
        <v>168</v>
      </c>
      <c r="D501" s="53" t="s">
        <v>86</v>
      </c>
      <c r="E501" s="53" t="s">
        <v>613</v>
      </c>
      <c r="F501" s="53"/>
      <c r="G501" s="62">
        <v>0</v>
      </c>
      <c r="H501" s="62">
        <v>277400</v>
      </c>
      <c r="I501" s="62">
        <v>161799.66</v>
      </c>
      <c r="J501" s="77">
        <f t="shared" si="7"/>
        <v>58.327202595529926</v>
      </c>
    </row>
    <row r="502" spans="1:10" ht="47.25" outlineLevel="7" x14ac:dyDescent="0.2">
      <c r="A502" s="59" t="s">
        <v>728</v>
      </c>
      <c r="B502" s="61" t="s">
        <v>157</v>
      </c>
      <c r="C502" s="53" t="s">
        <v>168</v>
      </c>
      <c r="D502" s="53" t="s">
        <v>86</v>
      </c>
      <c r="E502" s="53" t="s">
        <v>613</v>
      </c>
      <c r="F502" s="53" t="s">
        <v>156</v>
      </c>
      <c r="G502" s="62">
        <v>0</v>
      </c>
      <c r="H502" s="62">
        <v>142400</v>
      </c>
      <c r="I502" s="62">
        <v>26799.66</v>
      </c>
      <c r="J502" s="77">
        <f t="shared" si="7"/>
        <v>18.819985955056179</v>
      </c>
    </row>
    <row r="503" spans="1:10" ht="47.25" outlineLevel="7" x14ac:dyDescent="0.2">
      <c r="A503" s="59" t="s">
        <v>727</v>
      </c>
      <c r="B503" s="61" t="s">
        <v>154</v>
      </c>
      <c r="C503" s="59" t="s">
        <v>168</v>
      </c>
      <c r="D503" s="59" t="s">
        <v>86</v>
      </c>
      <c r="E503" s="59" t="s">
        <v>613</v>
      </c>
      <c r="F503" s="59" t="s">
        <v>153</v>
      </c>
      <c r="G503" s="63">
        <v>0</v>
      </c>
      <c r="H503" s="63">
        <v>142400</v>
      </c>
      <c r="I503" s="63">
        <v>26799.66</v>
      </c>
      <c r="J503" s="76">
        <f t="shared" si="7"/>
        <v>18.819985955056179</v>
      </c>
    </row>
    <row r="504" spans="1:10" ht="47.25" outlineLevel="7" x14ac:dyDescent="0.2">
      <c r="A504" s="59" t="s">
        <v>726</v>
      </c>
      <c r="B504" s="61" t="s">
        <v>398</v>
      </c>
      <c r="C504" s="53" t="s">
        <v>168</v>
      </c>
      <c r="D504" s="53" t="s">
        <v>86</v>
      </c>
      <c r="E504" s="53" t="s">
        <v>613</v>
      </c>
      <c r="F504" s="53" t="s">
        <v>397</v>
      </c>
      <c r="G504" s="62">
        <v>0</v>
      </c>
      <c r="H504" s="62">
        <v>135000</v>
      </c>
      <c r="I504" s="62">
        <v>135000</v>
      </c>
      <c r="J504" s="77">
        <f t="shared" si="7"/>
        <v>100</v>
      </c>
    </row>
    <row r="505" spans="1:10" ht="15.75" outlineLevel="7" x14ac:dyDescent="0.2">
      <c r="A505" s="59" t="s">
        <v>723</v>
      </c>
      <c r="B505" s="61" t="s">
        <v>395</v>
      </c>
      <c r="C505" s="59" t="s">
        <v>168</v>
      </c>
      <c r="D505" s="59" t="s">
        <v>86</v>
      </c>
      <c r="E505" s="59" t="s">
        <v>613</v>
      </c>
      <c r="F505" s="59" t="s">
        <v>393</v>
      </c>
      <c r="G505" s="63">
        <v>0</v>
      </c>
      <c r="H505" s="63">
        <v>64800</v>
      </c>
      <c r="I505" s="63">
        <v>64800</v>
      </c>
      <c r="J505" s="76">
        <f t="shared" si="7"/>
        <v>100</v>
      </c>
    </row>
    <row r="506" spans="1:10" ht="15.75" outlineLevel="7" x14ac:dyDescent="0.2">
      <c r="A506" s="59" t="s">
        <v>720</v>
      </c>
      <c r="B506" s="61" t="s">
        <v>424</v>
      </c>
      <c r="C506" s="59" t="s">
        <v>168</v>
      </c>
      <c r="D506" s="59" t="s">
        <v>86</v>
      </c>
      <c r="E506" s="59" t="s">
        <v>613</v>
      </c>
      <c r="F506" s="59" t="s">
        <v>422</v>
      </c>
      <c r="G506" s="63">
        <v>0</v>
      </c>
      <c r="H506" s="63">
        <v>70200</v>
      </c>
      <c r="I506" s="63">
        <v>70200</v>
      </c>
      <c r="J506" s="76">
        <f t="shared" si="7"/>
        <v>100</v>
      </c>
    </row>
    <row r="507" spans="1:10" ht="157.5" outlineLevel="6" x14ac:dyDescent="0.2">
      <c r="A507" s="59" t="s">
        <v>718</v>
      </c>
      <c r="B507" s="75" t="s">
        <v>511</v>
      </c>
      <c r="C507" s="53" t="s">
        <v>168</v>
      </c>
      <c r="D507" s="53" t="s">
        <v>86</v>
      </c>
      <c r="E507" s="53" t="s">
        <v>508</v>
      </c>
      <c r="F507" s="53"/>
      <c r="G507" s="62">
        <v>0</v>
      </c>
      <c r="H507" s="62">
        <v>7016170</v>
      </c>
      <c r="I507" s="62">
        <v>7016170</v>
      </c>
      <c r="J507" s="77">
        <f t="shared" si="7"/>
        <v>100</v>
      </c>
    </row>
    <row r="508" spans="1:10" ht="94.5" outlineLevel="7" x14ac:dyDescent="0.2">
      <c r="A508" s="59" t="s">
        <v>231</v>
      </c>
      <c r="B508" s="61" t="s">
        <v>163</v>
      </c>
      <c r="C508" s="53" t="s">
        <v>168</v>
      </c>
      <c r="D508" s="53" t="s">
        <v>86</v>
      </c>
      <c r="E508" s="53" t="s">
        <v>508</v>
      </c>
      <c r="F508" s="53" t="s">
        <v>162</v>
      </c>
      <c r="G508" s="62">
        <v>0</v>
      </c>
      <c r="H508" s="62">
        <v>2986550</v>
      </c>
      <c r="I508" s="62">
        <v>2986550</v>
      </c>
      <c r="J508" s="77">
        <f t="shared" si="7"/>
        <v>100</v>
      </c>
    </row>
    <row r="509" spans="1:10" ht="31.5" outlineLevel="7" x14ac:dyDescent="0.2">
      <c r="A509" s="59" t="s">
        <v>716</v>
      </c>
      <c r="B509" s="61" t="s">
        <v>160</v>
      </c>
      <c r="C509" s="59" t="s">
        <v>168</v>
      </c>
      <c r="D509" s="59" t="s">
        <v>86</v>
      </c>
      <c r="E509" s="59" t="s">
        <v>508</v>
      </c>
      <c r="F509" s="59" t="s">
        <v>159</v>
      </c>
      <c r="G509" s="63">
        <v>0</v>
      </c>
      <c r="H509" s="63">
        <v>2986550</v>
      </c>
      <c r="I509" s="63">
        <v>2986550</v>
      </c>
      <c r="J509" s="76">
        <f t="shared" si="7"/>
        <v>100</v>
      </c>
    </row>
    <row r="510" spans="1:10" ht="47.25" outlineLevel="7" x14ac:dyDescent="0.2">
      <c r="A510" s="59" t="s">
        <v>714</v>
      </c>
      <c r="B510" s="61" t="s">
        <v>398</v>
      </c>
      <c r="C510" s="53" t="s">
        <v>168</v>
      </c>
      <c r="D510" s="53" t="s">
        <v>86</v>
      </c>
      <c r="E510" s="53" t="s">
        <v>508</v>
      </c>
      <c r="F510" s="53" t="s">
        <v>397</v>
      </c>
      <c r="G510" s="62">
        <v>0</v>
      </c>
      <c r="H510" s="62">
        <v>4029620</v>
      </c>
      <c r="I510" s="62">
        <v>4029620</v>
      </c>
      <c r="J510" s="77">
        <f t="shared" si="7"/>
        <v>100</v>
      </c>
    </row>
    <row r="511" spans="1:10" ht="15.75" outlineLevel="7" x14ac:dyDescent="0.2">
      <c r="A511" s="59" t="s">
        <v>713</v>
      </c>
      <c r="B511" s="61" t="s">
        <v>395</v>
      </c>
      <c r="C511" s="59" t="s">
        <v>168</v>
      </c>
      <c r="D511" s="59" t="s">
        <v>86</v>
      </c>
      <c r="E511" s="59" t="s">
        <v>508</v>
      </c>
      <c r="F511" s="59" t="s">
        <v>393</v>
      </c>
      <c r="G511" s="63">
        <v>0</v>
      </c>
      <c r="H511" s="63">
        <v>2552660</v>
      </c>
      <c r="I511" s="63">
        <v>2552660</v>
      </c>
      <c r="J511" s="76">
        <f t="shared" si="7"/>
        <v>100</v>
      </c>
    </row>
    <row r="512" spans="1:10" ht="15.75" outlineLevel="7" x14ac:dyDescent="0.2">
      <c r="A512" s="59" t="s">
        <v>712</v>
      </c>
      <c r="B512" s="61" t="s">
        <v>424</v>
      </c>
      <c r="C512" s="59" t="s">
        <v>168</v>
      </c>
      <c r="D512" s="59" t="s">
        <v>86</v>
      </c>
      <c r="E512" s="59" t="s">
        <v>508</v>
      </c>
      <c r="F512" s="59" t="s">
        <v>422</v>
      </c>
      <c r="G512" s="63">
        <v>0</v>
      </c>
      <c r="H512" s="63">
        <v>1476960</v>
      </c>
      <c r="I512" s="63">
        <v>1476960</v>
      </c>
      <c r="J512" s="76">
        <f t="shared" si="7"/>
        <v>100</v>
      </c>
    </row>
    <row r="513" spans="1:10" ht="315" outlineLevel="6" x14ac:dyDescent="0.2">
      <c r="A513" s="59" t="s">
        <v>711</v>
      </c>
      <c r="B513" s="75" t="s">
        <v>675</v>
      </c>
      <c r="C513" s="53" t="s">
        <v>168</v>
      </c>
      <c r="D513" s="53" t="s">
        <v>86</v>
      </c>
      <c r="E513" s="53" t="s">
        <v>668</v>
      </c>
      <c r="F513" s="53"/>
      <c r="G513" s="62">
        <v>24576500</v>
      </c>
      <c r="H513" s="62">
        <v>27749900</v>
      </c>
      <c r="I513" s="62">
        <v>27725957.829999998</v>
      </c>
      <c r="J513" s="77">
        <f t="shared" si="7"/>
        <v>99.913721598996759</v>
      </c>
    </row>
    <row r="514" spans="1:10" ht="94.5" outlineLevel="7" x14ac:dyDescent="0.2">
      <c r="A514" s="59" t="s">
        <v>708</v>
      </c>
      <c r="B514" s="61" t="s">
        <v>163</v>
      </c>
      <c r="C514" s="53" t="s">
        <v>168</v>
      </c>
      <c r="D514" s="53" t="s">
        <v>86</v>
      </c>
      <c r="E514" s="53" t="s">
        <v>668</v>
      </c>
      <c r="F514" s="53" t="s">
        <v>162</v>
      </c>
      <c r="G514" s="62">
        <v>9952840</v>
      </c>
      <c r="H514" s="62">
        <v>11239625</v>
      </c>
      <c r="I514" s="62">
        <v>11215892.83</v>
      </c>
      <c r="J514" s="77">
        <f t="shared" si="7"/>
        <v>99.788852653002209</v>
      </c>
    </row>
    <row r="515" spans="1:10" ht="31.5" outlineLevel="7" x14ac:dyDescent="0.2">
      <c r="A515" s="59" t="s">
        <v>705</v>
      </c>
      <c r="B515" s="61" t="s">
        <v>160</v>
      </c>
      <c r="C515" s="59" t="s">
        <v>168</v>
      </c>
      <c r="D515" s="59" t="s">
        <v>86</v>
      </c>
      <c r="E515" s="59" t="s">
        <v>668</v>
      </c>
      <c r="F515" s="59" t="s">
        <v>159</v>
      </c>
      <c r="G515" s="63">
        <v>9952840</v>
      </c>
      <c r="H515" s="63">
        <v>11239625</v>
      </c>
      <c r="I515" s="63">
        <v>11215892.83</v>
      </c>
      <c r="J515" s="76">
        <f t="shared" si="7"/>
        <v>99.788852653002209</v>
      </c>
    </row>
    <row r="516" spans="1:10" ht="47.25" outlineLevel="7" x14ac:dyDescent="0.2">
      <c r="A516" s="59" t="s">
        <v>703</v>
      </c>
      <c r="B516" s="61" t="s">
        <v>157</v>
      </c>
      <c r="C516" s="53" t="s">
        <v>168</v>
      </c>
      <c r="D516" s="53" t="s">
        <v>86</v>
      </c>
      <c r="E516" s="53" t="s">
        <v>668</v>
      </c>
      <c r="F516" s="53" t="s">
        <v>156</v>
      </c>
      <c r="G516" s="62">
        <v>41870</v>
      </c>
      <c r="H516" s="62">
        <v>42110</v>
      </c>
      <c r="I516" s="62">
        <v>41900</v>
      </c>
      <c r="J516" s="77">
        <f t="shared" si="7"/>
        <v>99.501306103063399</v>
      </c>
    </row>
    <row r="517" spans="1:10" ht="47.25" outlineLevel="7" x14ac:dyDescent="0.2">
      <c r="A517" s="59" t="s">
        <v>702</v>
      </c>
      <c r="B517" s="61" t="s">
        <v>154</v>
      </c>
      <c r="C517" s="59" t="s">
        <v>168</v>
      </c>
      <c r="D517" s="59" t="s">
        <v>86</v>
      </c>
      <c r="E517" s="59" t="s">
        <v>668</v>
      </c>
      <c r="F517" s="59" t="s">
        <v>153</v>
      </c>
      <c r="G517" s="63">
        <v>41870</v>
      </c>
      <c r="H517" s="63">
        <v>42110</v>
      </c>
      <c r="I517" s="63">
        <v>41900</v>
      </c>
      <c r="J517" s="76">
        <f t="shared" si="7"/>
        <v>99.501306103063399</v>
      </c>
    </row>
    <row r="518" spans="1:10" ht="47.25" outlineLevel="7" x14ac:dyDescent="0.2">
      <c r="A518" s="59" t="s">
        <v>270</v>
      </c>
      <c r="B518" s="61" t="s">
        <v>398</v>
      </c>
      <c r="C518" s="53" t="s">
        <v>168</v>
      </c>
      <c r="D518" s="53" t="s">
        <v>86</v>
      </c>
      <c r="E518" s="53" t="s">
        <v>668</v>
      </c>
      <c r="F518" s="53" t="s">
        <v>397</v>
      </c>
      <c r="G518" s="62">
        <v>14581790</v>
      </c>
      <c r="H518" s="62">
        <v>16468165</v>
      </c>
      <c r="I518" s="62">
        <v>16468165</v>
      </c>
      <c r="J518" s="77">
        <f t="shared" si="7"/>
        <v>100</v>
      </c>
    </row>
    <row r="519" spans="1:10" ht="15.75" outlineLevel="7" x14ac:dyDescent="0.2">
      <c r="A519" s="59" t="s">
        <v>699</v>
      </c>
      <c r="B519" s="61" t="s">
        <v>395</v>
      </c>
      <c r="C519" s="59" t="s">
        <v>168</v>
      </c>
      <c r="D519" s="59" t="s">
        <v>86</v>
      </c>
      <c r="E519" s="59" t="s">
        <v>668</v>
      </c>
      <c r="F519" s="59" t="s">
        <v>393</v>
      </c>
      <c r="G519" s="63">
        <v>9301350</v>
      </c>
      <c r="H519" s="63">
        <v>10651020</v>
      </c>
      <c r="I519" s="63">
        <v>10651020</v>
      </c>
      <c r="J519" s="76">
        <f t="shared" si="7"/>
        <v>100</v>
      </c>
    </row>
    <row r="520" spans="1:10" ht="15.75" outlineLevel="7" x14ac:dyDescent="0.2">
      <c r="A520" s="59" t="s">
        <v>698</v>
      </c>
      <c r="B520" s="61" t="s">
        <v>424</v>
      </c>
      <c r="C520" s="59" t="s">
        <v>168</v>
      </c>
      <c r="D520" s="59" t="s">
        <v>86</v>
      </c>
      <c r="E520" s="59" t="s">
        <v>668</v>
      </c>
      <c r="F520" s="59" t="s">
        <v>422</v>
      </c>
      <c r="G520" s="63">
        <v>5280440</v>
      </c>
      <c r="H520" s="63">
        <v>5817145</v>
      </c>
      <c r="I520" s="63">
        <v>5817145</v>
      </c>
      <c r="J520" s="76">
        <f t="shared" si="7"/>
        <v>100</v>
      </c>
    </row>
    <row r="521" spans="1:10" ht="330.75" outlineLevel="6" x14ac:dyDescent="0.2">
      <c r="A521" s="59" t="s">
        <v>697</v>
      </c>
      <c r="B521" s="75" t="s">
        <v>666</v>
      </c>
      <c r="C521" s="53" t="s">
        <v>168</v>
      </c>
      <c r="D521" s="53" t="s">
        <v>86</v>
      </c>
      <c r="E521" s="53" t="s">
        <v>658</v>
      </c>
      <c r="F521" s="53"/>
      <c r="G521" s="62">
        <v>46639300</v>
      </c>
      <c r="H521" s="62">
        <v>56062540</v>
      </c>
      <c r="I521" s="62">
        <v>56003080.310000002</v>
      </c>
      <c r="J521" s="77">
        <f t="shared" si="7"/>
        <v>99.893940427957787</v>
      </c>
    </row>
    <row r="522" spans="1:10" ht="94.5" outlineLevel="7" x14ac:dyDescent="0.2">
      <c r="A522" s="59" t="s">
        <v>696</v>
      </c>
      <c r="B522" s="61" t="s">
        <v>163</v>
      </c>
      <c r="C522" s="53" t="s">
        <v>168</v>
      </c>
      <c r="D522" s="53" t="s">
        <v>86</v>
      </c>
      <c r="E522" s="53" t="s">
        <v>658</v>
      </c>
      <c r="F522" s="53" t="s">
        <v>162</v>
      </c>
      <c r="G522" s="62">
        <v>15830670</v>
      </c>
      <c r="H522" s="62">
        <v>17793330</v>
      </c>
      <c r="I522" s="62">
        <v>17750863.93</v>
      </c>
      <c r="J522" s="77">
        <f t="shared" ref="J522:J585" si="8">I522/H522*100</f>
        <v>99.761337141501897</v>
      </c>
    </row>
    <row r="523" spans="1:10" ht="31.5" outlineLevel="7" x14ac:dyDescent="0.2">
      <c r="A523" s="59" t="s">
        <v>694</v>
      </c>
      <c r="B523" s="61" t="s">
        <v>160</v>
      </c>
      <c r="C523" s="59" t="s">
        <v>168</v>
      </c>
      <c r="D523" s="59" t="s">
        <v>86</v>
      </c>
      <c r="E523" s="59" t="s">
        <v>658</v>
      </c>
      <c r="F523" s="59" t="s">
        <v>159</v>
      </c>
      <c r="G523" s="63">
        <v>15830670</v>
      </c>
      <c r="H523" s="63">
        <v>17793330</v>
      </c>
      <c r="I523" s="63">
        <v>17750863.93</v>
      </c>
      <c r="J523" s="76">
        <f t="shared" si="8"/>
        <v>99.761337141501897</v>
      </c>
    </row>
    <row r="524" spans="1:10" ht="47.25" outlineLevel="7" x14ac:dyDescent="0.2">
      <c r="A524" s="59" t="s">
        <v>692</v>
      </c>
      <c r="B524" s="61" t="s">
        <v>157</v>
      </c>
      <c r="C524" s="53" t="s">
        <v>168</v>
      </c>
      <c r="D524" s="53" t="s">
        <v>86</v>
      </c>
      <c r="E524" s="53" t="s">
        <v>658</v>
      </c>
      <c r="F524" s="53" t="s">
        <v>156</v>
      </c>
      <c r="G524" s="62">
        <v>224460</v>
      </c>
      <c r="H524" s="62">
        <v>227010</v>
      </c>
      <c r="I524" s="62">
        <v>210016.38</v>
      </c>
      <c r="J524" s="77">
        <f t="shared" si="8"/>
        <v>92.514153561517119</v>
      </c>
    </row>
    <row r="525" spans="1:10" ht="47.25" outlineLevel="7" x14ac:dyDescent="0.2">
      <c r="A525" s="59" t="s">
        <v>691</v>
      </c>
      <c r="B525" s="61" t="s">
        <v>154</v>
      </c>
      <c r="C525" s="59" t="s">
        <v>168</v>
      </c>
      <c r="D525" s="59" t="s">
        <v>86</v>
      </c>
      <c r="E525" s="59" t="s">
        <v>658</v>
      </c>
      <c r="F525" s="59" t="s">
        <v>153</v>
      </c>
      <c r="G525" s="63">
        <v>224460</v>
      </c>
      <c r="H525" s="63">
        <v>227010</v>
      </c>
      <c r="I525" s="63">
        <v>210016.38</v>
      </c>
      <c r="J525" s="76">
        <f t="shared" si="8"/>
        <v>92.514153561517119</v>
      </c>
    </row>
    <row r="526" spans="1:10" ht="47.25" outlineLevel="7" x14ac:dyDescent="0.2">
      <c r="A526" s="59" t="s">
        <v>690</v>
      </c>
      <c r="B526" s="61" t="s">
        <v>398</v>
      </c>
      <c r="C526" s="53" t="s">
        <v>168</v>
      </c>
      <c r="D526" s="53" t="s">
        <v>86</v>
      </c>
      <c r="E526" s="53" t="s">
        <v>658</v>
      </c>
      <c r="F526" s="53" t="s">
        <v>397</v>
      </c>
      <c r="G526" s="62">
        <v>30584170</v>
      </c>
      <c r="H526" s="62">
        <v>38042200</v>
      </c>
      <c r="I526" s="62">
        <v>38042200</v>
      </c>
      <c r="J526" s="77">
        <f t="shared" si="8"/>
        <v>100</v>
      </c>
    </row>
    <row r="527" spans="1:10" ht="15.75" outlineLevel="7" x14ac:dyDescent="0.2">
      <c r="A527" s="59" t="s">
        <v>689</v>
      </c>
      <c r="B527" s="61" t="s">
        <v>395</v>
      </c>
      <c r="C527" s="59" t="s">
        <v>168</v>
      </c>
      <c r="D527" s="59" t="s">
        <v>86</v>
      </c>
      <c r="E527" s="59" t="s">
        <v>658</v>
      </c>
      <c r="F527" s="59" t="s">
        <v>393</v>
      </c>
      <c r="G527" s="63">
        <v>18161990</v>
      </c>
      <c r="H527" s="63">
        <v>23265280</v>
      </c>
      <c r="I527" s="63">
        <v>23265280</v>
      </c>
      <c r="J527" s="76">
        <f t="shared" si="8"/>
        <v>100</v>
      </c>
    </row>
    <row r="528" spans="1:10" ht="15.75" outlineLevel="7" x14ac:dyDescent="0.2">
      <c r="A528" s="59" t="s">
        <v>688</v>
      </c>
      <c r="B528" s="61" t="s">
        <v>424</v>
      </c>
      <c r="C528" s="59" t="s">
        <v>168</v>
      </c>
      <c r="D528" s="59" t="s">
        <v>86</v>
      </c>
      <c r="E528" s="59" t="s">
        <v>658</v>
      </c>
      <c r="F528" s="59" t="s">
        <v>422</v>
      </c>
      <c r="G528" s="63">
        <v>12422180</v>
      </c>
      <c r="H528" s="63">
        <v>14776920</v>
      </c>
      <c r="I528" s="63">
        <v>14776920</v>
      </c>
      <c r="J528" s="76">
        <f t="shared" si="8"/>
        <v>100</v>
      </c>
    </row>
    <row r="529" spans="1:10" ht="110.25" outlineLevel="6" x14ac:dyDescent="0.2">
      <c r="A529" s="59" t="s">
        <v>687</v>
      </c>
      <c r="B529" s="61" t="s">
        <v>499</v>
      </c>
      <c r="C529" s="53" t="s">
        <v>168</v>
      </c>
      <c r="D529" s="53" t="s">
        <v>86</v>
      </c>
      <c r="E529" s="53" t="s">
        <v>496</v>
      </c>
      <c r="F529" s="53"/>
      <c r="G529" s="62">
        <v>50545900</v>
      </c>
      <c r="H529" s="62">
        <v>57090220.229999997</v>
      </c>
      <c r="I529" s="62">
        <v>55979049.789999999</v>
      </c>
      <c r="J529" s="77">
        <f t="shared" si="8"/>
        <v>98.053658865698168</v>
      </c>
    </row>
    <row r="530" spans="1:10" ht="94.5" outlineLevel="7" x14ac:dyDescent="0.2">
      <c r="A530" s="59" t="s">
        <v>686</v>
      </c>
      <c r="B530" s="61" t="s">
        <v>163</v>
      </c>
      <c r="C530" s="53" t="s">
        <v>168</v>
      </c>
      <c r="D530" s="53" t="s">
        <v>86</v>
      </c>
      <c r="E530" s="53" t="s">
        <v>496</v>
      </c>
      <c r="F530" s="53" t="s">
        <v>162</v>
      </c>
      <c r="G530" s="62">
        <v>11464310</v>
      </c>
      <c r="H530" s="62">
        <v>15101970</v>
      </c>
      <c r="I530" s="62">
        <v>14688726.550000001</v>
      </c>
      <c r="J530" s="77">
        <f t="shared" si="8"/>
        <v>97.263645405202098</v>
      </c>
    </row>
    <row r="531" spans="1:10" ht="31.5" outlineLevel="7" x14ac:dyDescent="0.2">
      <c r="A531" s="59" t="s">
        <v>685</v>
      </c>
      <c r="B531" s="61" t="s">
        <v>160</v>
      </c>
      <c r="C531" s="59" t="s">
        <v>168</v>
      </c>
      <c r="D531" s="59" t="s">
        <v>86</v>
      </c>
      <c r="E531" s="59" t="s">
        <v>496</v>
      </c>
      <c r="F531" s="59" t="s">
        <v>159</v>
      </c>
      <c r="G531" s="63">
        <v>11464310</v>
      </c>
      <c r="H531" s="63">
        <v>15101970</v>
      </c>
      <c r="I531" s="63">
        <v>14688726.550000001</v>
      </c>
      <c r="J531" s="76">
        <f t="shared" si="8"/>
        <v>97.263645405202098</v>
      </c>
    </row>
    <row r="532" spans="1:10" ht="47.25" outlineLevel="7" x14ac:dyDescent="0.2">
      <c r="A532" s="59" t="s">
        <v>684</v>
      </c>
      <c r="B532" s="61" t="s">
        <v>157</v>
      </c>
      <c r="C532" s="53" t="s">
        <v>168</v>
      </c>
      <c r="D532" s="53" t="s">
        <v>86</v>
      </c>
      <c r="E532" s="53" t="s">
        <v>496</v>
      </c>
      <c r="F532" s="53" t="s">
        <v>156</v>
      </c>
      <c r="G532" s="62">
        <v>8572100</v>
      </c>
      <c r="H532" s="62">
        <v>8443933.2300000004</v>
      </c>
      <c r="I532" s="62">
        <v>7746006.2400000002</v>
      </c>
      <c r="J532" s="77">
        <f t="shared" si="8"/>
        <v>91.734574741539021</v>
      </c>
    </row>
    <row r="533" spans="1:10" ht="47.25" outlineLevel="7" x14ac:dyDescent="0.2">
      <c r="A533" s="59" t="s">
        <v>683</v>
      </c>
      <c r="B533" s="61" t="s">
        <v>154</v>
      </c>
      <c r="C533" s="59" t="s">
        <v>168</v>
      </c>
      <c r="D533" s="59" t="s">
        <v>86</v>
      </c>
      <c r="E533" s="59" t="s">
        <v>496</v>
      </c>
      <c r="F533" s="59" t="s">
        <v>153</v>
      </c>
      <c r="G533" s="63">
        <v>8572100</v>
      </c>
      <c r="H533" s="63">
        <v>8443933.2300000004</v>
      </c>
      <c r="I533" s="63">
        <v>7746006.2400000002</v>
      </c>
      <c r="J533" s="76">
        <f t="shared" si="8"/>
        <v>91.734574741539021</v>
      </c>
    </row>
    <row r="534" spans="1:10" ht="47.25" outlineLevel="7" x14ac:dyDescent="0.2">
      <c r="A534" s="59" t="s">
        <v>682</v>
      </c>
      <c r="B534" s="61" t="s">
        <v>398</v>
      </c>
      <c r="C534" s="53" t="s">
        <v>168</v>
      </c>
      <c r="D534" s="53" t="s">
        <v>86</v>
      </c>
      <c r="E534" s="53" t="s">
        <v>496</v>
      </c>
      <c r="F534" s="53" t="s">
        <v>397</v>
      </c>
      <c r="G534" s="62">
        <v>30509490</v>
      </c>
      <c r="H534" s="62">
        <v>33494317</v>
      </c>
      <c r="I534" s="62">
        <v>33494317</v>
      </c>
      <c r="J534" s="77">
        <f t="shared" si="8"/>
        <v>100</v>
      </c>
    </row>
    <row r="535" spans="1:10" ht="15.75" outlineLevel="7" x14ac:dyDescent="0.2">
      <c r="A535" s="59" t="s">
        <v>681</v>
      </c>
      <c r="B535" s="61" t="s">
        <v>395</v>
      </c>
      <c r="C535" s="59" t="s">
        <v>168</v>
      </c>
      <c r="D535" s="59" t="s">
        <v>86</v>
      </c>
      <c r="E535" s="59" t="s">
        <v>496</v>
      </c>
      <c r="F535" s="59" t="s">
        <v>393</v>
      </c>
      <c r="G535" s="63">
        <v>19129320</v>
      </c>
      <c r="H535" s="63">
        <v>21330147</v>
      </c>
      <c r="I535" s="63">
        <v>21330147</v>
      </c>
      <c r="J535" s="76">
        <f t="shared" si="8"/>
        <v>100</v>
      </c>
    </row>
    <row r="536" spans="1:10" ht="15.75" outlineLevel="7" x14ac:dyDescent="0.2">
      <c r="A536" s="59" t="s">
        <v>680</v>
      </c>
      <c r="B536" s="61" t="s">
        <v>424</v>
      </c>
      <c r="C536" s="59" t="s">
        <v>168</v>
      </c>
      <c r="D536" s="59" t="s">
        <v>86</v>
      </c>
      <c r="E536" s="59" t="s">
        <v>496</v>
      </c>
      <c r="F536" s="59" t="s">
        <v>422</v>
      </c>
      <c r="G536" s="63">
        <v>11380170</v>
      </c>
      <c r="H536" s="63">
        <v>12164170</v>
      </c>
      <c r="I536" s="63">
        <v>12164170</v>
      </c>
      <c r="J536" s="76">
        <f t="shared" si="8"/>
        <v>100</v>
      </c>
    </row>
    <row r="537" spans="1:10" ht="15.75" outlineLevel="7" x14ac:dyDescent="0.2">
      <c r="A537" s="59" t="s">
        <v>679</v>
      </c>
      <c r="B537" s="61" t="s">
        <v>151</v>
      </c>
      <c r="C537" s="53" t="s">
        <v>168</v>
      </c>
      <c r="D537" s="53" t="s">
        <v>86</v>
      </c>
      <c r="E537" s="53" t="s">
        <v>496</v>
      </c>
      <c r="F537" s="53" t="s">
        <v>150</v>
      </c>
      <c r="G537" s="62">
        <v>0</v>
      </c>
      <c r="H537" s="62">
        <v>50000</v>
      </c>
      <c r="I537" s="62">
        <v>50000</v>
      </c>
      <c r="J537" s="77">
        <f t="shared" si="8"/>
        <v>100</v>
      </c>
    </row>
    <row r="538" spans="1:10" ht="15.75" outlineLevel="7" x14ac:dyDescent="0.2">
      <c r="A538" s="59" t="s">
        <v>321</v>
      </c>
      <c r="B538" s="61" t="s">
        <v>148</v>
      </c>
      <c r="C538" s="59" t="s">
        <v>168</v>
      </c>
      <c r="D538" s="59" t="s">
        <v>86</v>
      </c>
      <c r="E538" s="59" t="s">
        <v>496</v>
      </c>
      <c r="F538" s="59" t="s">
        <v>145</v>
      </c>
      <c r="G538" s="63">
        <v>0</v>
      </c>
      <c r="H538" s="63">
        <v>50000</v>
      </c>
      <c r="I538" s="63">
        <v>50000</v>
      </c>
      <c r="J538" s="76">
        <f t="shared" si="8"/>
        <v>100</v>
      </c>
    </row>
    <row r="539" spans="1:10" ht="126" outlineLevel="6" x14ac:dyDescent="0.2">
      <c r="A539" s="59" t="s">
        <v>678</v>
      </c>
      <c r="B539" s="75" t="s">
        <v>646</v>
      </c>
      <c r="C539" s="53" t="s">
        <v>168</v>
      </c>
      <c r="D539" s="53" t="s">
        <v>86</v>
      </c>
      <c r="E539" s="53" t="s">
        <v>643</v>
      </c>
      <c r="F539" s="53"/>
      <c r="G539" s="62">
        <v>1035000</v>
      </c>
      <c r="H539" s="62">
        <v>1035000</v>
      </c>
      <c r="I539" s="62">
        <v>764580.39</v>
      </c>
      <c r="J539" s="77">
        <f t="shared" si="8"/>
        <v>73.872501449275362</v>
      </c>
    </row>
    <row r="540" spans="1:10" ht="47.25" outlineLevel="7" x14ac:dyDescent="0.2">
      <c r="A540" s="59" t="s">
        <v>677</v>
      </c>
      <c r="B540" s="61" t="s">
        <v>157</v>
      </c>
      <c r="C540" s="53" t="s">
        <v>168</v>
      </c>
      <c r="D540" s="53" t="s">
        <v>86</v>
      </c>
      <c r="E540" s="53" t="s">
        <v>643</v>
      </c>
      <c r="F540" s="53" t="s">
        <v>156</v>
      </c>
      <c r="G540" s="62">
        <v>1035000</v>
      </c>
      <c r="H540" s="62">
        <v>1035000</v>
      </c>
      <c r="I540" s="62">
        <v>764580.39</v>
      </c>
      <c r="J540" s="77">
        <f t="shared" si="8"/>
        <v>73.872501449275362</v>
      </c>
    </row>
    <row r="541" spans="1:10" ht="47.25" outlineLevel="7" x14ac:dyDescent="0.2">
      <c r="A541" s="59" t="s">
        <v>676</v>
      </c>
      <c r="B541" s="61" t="s">
        <v>154</v>
      </c>
      <c r="C541" s="59" t="s">
        <v>168</v>
      </c>
      <c r="D541" s="59" t="s">
        <v>86</v>
      </c>
      <c r="E541" s="59" t="s">
        <v>643</v>
      </c>
      <c r="F541" s="59" t="s">
        <v>153</v>
      </c>
      <c r="G541" s="63">
        <v>1035000</v>
      </c>
      <c r="H541" s="63">
        <v>1035000</v>
      </c>
      <c r="I541" s="63">
        <v>764580.39</v>
      </c>
      <c r="J541" s="76">
        <f t="shared" si="8"/>
        <v>73.872501449275362</v>
      </c>
    </row>
    <row r="542" spans="1:10" ht="141.75" outlineLevel="6" x14ac:dyDescent="0.2">
      <c r="A542" s="59" t="s">
        <v>674</v>
      </c>
      <c r="B542" s="75" t="s">
        <v>576</v>
      </c>
      <c r="C542" s="53" t="s">
        <v>168</v>
      </c>
      <c r="D542" s="53" t="s">
        <v>86</v>
      </c>
      <c r="E542" s="53" t="s">
        <v>574</v>
      </c>
      <c r="F542" s="53"/>
      <c r="G542" s="62">
        <v>884600</v>
      </c>
      <c r="H542" s="62">
        <v>898073</v>
      </c>
      <c r="I542" s="62">
        <v>879473</v>
      </c>
      <c r="J542" s="77">
        <f t="shared" si="8"/>
        <v>97.928898875703879</v>
      </c>
    </row>
    <row r="543" spans="1:10" ht="47.25" outlineLevel="7" x14ac:dyDescent="0.2">
      <c r="A543" s="59" t="s">
        <v>673</v>
      </c>
      <c r="B543" s="61" t="s">
        <v>398</v>
      </c>
      <c r="C543" s="53" t="s">
        <v>168</v>
      </c>
      <c r="D543" s="53" t="s">
        <v>86</v>
      </c>
      <c r="E543" s="53" t="s">
        <v>574</v>
      </c>
      <c r="F543" s="53" t="s">
        <v>397</v>
      </c>
      <c r="G543" s="62">
        <v>884600</v>
      </c>
      <c r="H543" s="62">
        <v>898073</v>
      </c>
      <c r="I543" s="62">
        <v>879473</v>
      </c>
      <c r="J543" s="77">
        <f t="shared" si="8"/>
        <v>97.928898875703879</v>
      </c>
    </row>
    <row r="544" spans="1:10" ht="15.75" outlineLevel="7" x14ac:dyDescent="0.2">
      <c r="A544" s="59" t="s">
        <v>672</v>
      </c>
      <c r="B544" s="61" t="s">
        <v>395</v>
      </c>
      <c r="C544" s="59" t="s">
        <v>168</v>
      </c>
      <c r="D544" s="59" t="s">
        <v>86</v>
      </c>
      <c r="E544" s="59" t="s">
        <v>574</v>
      </c>
      <c r="F544" s="59" t="s">
        <v>393</v>
      </c>
      <c r="G544" s="63">
        <v>335000</v>
      </c>
      <c r="H544" s="63">
        <v>348473</v>
      </c>
      <c r="I544" s="63">
        <v>336473</v>
      </c>
      <c r="J544" s="76">
        <f t="shared" si="8"/>
        <v>96.556404656888773</v>
      </c>
    </row>
    <row r="545" spans="1:10" ht="15.75" outlineLevel="7" x14ac:dyDescent="0.2">
      <c r="A545" s="59" t="s">
        <v>671</v>
      </c>
      <c r="B545" s="61" t="s">
        <v>424</v>
      </c>
      <c r="C545" s="59" t="s">
        <v>168</v>
      </c>
      <c r="D545" s="59" t="s">
        <v>86</v>
      </c>
      <c r="E545" s="59" t="s">
        <v>574</v>
      </c>
      <c r="F545" s="59" t="s">
        <v>422</v>
      </c>
      <c r="G545" s="63">
        <v>549600</v>
      </c>
      <c r="H545" s="63">
        <v>549600</v>
      </c>
      <c r="I545" s="63">
        <v>543000</v>
      </c>
      <c r="J545" s="76">
        <f t="shared" si="8"/>
        <v>98.799126637554593</v>
      </c>
    </row>
    <row r="546" spans="1:10" ht="141.75" outlineLevel="6" x14ac:dyDescent="0.2">
      <c r="A546" s="59" t="s">
        <v>670</v>
      </c>
      <c r="B546" s="75" t="s">
        <v>572</v>
      </c>
      <c r="C546" s="53" t="s">
        <v>168</v>
      </c>
      <c r="D546" s="53" t="s">
        <v>86</v>
      </c>
      <c r="E546" s="53" t="s">
        <v>567</v>
      </c>
      <c r="F546" s="53"/>
      <c r="G546" s="62">
        <v>1515400</v>
      </c>
      <c r="H546" s="62">
        <v>2575700</v>
      </c>
      <c r="I546" s="62">
        <v>1529828.43</v>
      </c>
      <c r="J546" s="77">
        <f t="shared" si="8"/>
        <v>59.394666692549592</v>
      </c>
    </row>
    <row r="547" spans="1:10" ht="47.25" outlineLevel="7" x14ac:dyDescent="0.2">
      <c r="A547" s="59" t="s">
        <v>669</v>
      </c>
      <c r="B547" s="61" t="s">
        <v>157</v>
      </c>
      <c r="C547" s="53" t="s">
        <v>168</v>
      </c>
      <c r="D547" s="53" t="s">
        <v>86</v>
      </c>
      <c r="E547" s="53" t="s">
        <v>567</v>
      </c>
      <c r="F547" s="53" t="s">
        <v>156</v>
      </c>
      <c r="G547" s="62">
        <v>795400</v>
      </c>
      <c r="H547" s="62">
        <v>745400</v>
      </c>
      <c r="I547" s="62">
        <v>644828.19999999995</v>
      </c>
      <c r="J547" s="77">
        <f t="shared" si="8"/>
        <v>86.507673732224305</v>
      </c>
    </row>
    <row r="548" spans="1:10" ht="47.25" outlineLevel="7" x14ac:dyDescent="0.2">
      <c r="A548" s="59" t="s">
        <v>226</v>
      </c>
      <c r="B548" s="61" t="s">
        <v>154</v>
      </c>
      <c r="C548" s="59" t="s">
        <v>168</v>
      </c>
      <c r="D548" s="59" t="s">
        <v>86</v>
      </c>
      <c r="E548" s="59" t="s">
        <v>567</v>
      </c>
      <c r="F548" s="59" t="s">
        <v>153</v>
      </c>
      <c r="G548" s="63">
        <v>795400</v>
      </c>
      <c r="H548" s="63">
        <v>745400</v>
      </c>
      <c r="I548" s="63">
        <v>644828.19999999995</v>
      </c>
      <c r="J548" s="76">
        <f t="shared" si="8"/>
        <v>86.507673732224305</v>
      </c>
    </row>
    <row r="549" spans="1:10" ht="47.25" outlineLevel="7" x14ac:dyDescent="0.2">
      <c r="A549" s="59" t="s">
        <v>667</v>
      </c>
      <c r="B549" s="61" t="s">
        <v>398</v>
      </c>
      <c r="C549" s="53" t="s">
        <v>168</v>
      </c>
      <c r="D549" s="53" t="s">
        <v>86</v>
      </c>
      <c r="E549" s="53" t="s">
        <v>567</v>
      </c>
      <c r="F549" s="53" t="s">
        <v>397</v>
      </c>
      <c r="G549" s="62">
        <v>720000</v>
      </c>
      <c r="H549" s="62">
        <v>1830300</v>
      </c>
      <c r="I549" s="62">
        <v>885000.23</v>
      </c>
      <c r="J549" s="77">
        <f t="shared" si="8"/>
        <v>48.352741627055671</v>
      </c>
    </row>
    <row r="550" spans="1:10" ht="15.75" outlineLevel="7" x14ac:dyDescent="0.2">
      <c r="A550" s="59" t="s">
        <v>665</v>
      </c>
      <c r="B550" s="61" t="s">
        <v>395</v>
      </c>
      <c r="C550" s="59" t="s">
        <v>168</v>
      </c>
      <c r="D550" s="59" t="s">
        <v>86</v>
      </c>
      <c r="E550" s="59" t="s">
        <v>567</v>
      </c>
      <c r="F550" s="59" t="s">
        <v>393</v>
      </c>
      <c r="G550" s="63">
        <v>720000</v>
      </c>
      <c r="H550" s="63">
        <v>1830300</v>
      </c>
      <c r="I550" s="63">
        <v>885000.23</v>
      </c>
      <c r="J550" s="76">
        <f t="shared" si="8"/>
        <v>48.352741627055671</v>
      </c>
    </row>
    <row r="551" spans="1:10" ht="157.5" outlineLevel="6" x14ac:dyDescent="0.2">
      <c r="A551" s="59" t="s">
        <v>664</v>
      </c>
      <c r="B551" s="75" t="s">
        <v>632</v>
      </c>
      <c r="C551" s="53" t="s">
        <v>168</v>
      </c>
      <c r="D551" s="53" t="s">
        <v>86</v>
      </c>
      <c r="E551" s="53" t="s">
        <v>629</v>
      </c>
      <c r="F551" s="53"/>
      <c r="G551" s="62">
        <v>1461000</v>
      </c>
      <c r="H551" s="62">
        <v>1967676.77</v>
      </c>
      <c r="I551" s="62">
        <v>1967028.14</v>
      </c>
      <c r="J551" s="77">
        <f t="shared" si="8"/>
        <v>99.967035744392092</v>
      </c>
    </row>
    <row r="552" spans="1:10" ht="47.25" outlineLevel="7" x14ac:dyDescent="0.2">
      <c r="A552" s="59" t="s">
        <v>663</v>
      </c>
      <c r="B552" s="61" t="s">
        <v>157</v>
      </c>
      <c r="C552" s="53" t="s">
        <v>168</v>
      </c>
      <c r="D552" s="53" t="s">
        <v>86</v>
      </c>
      <c r="E552" s="53" t="s">
        <v>629</v>
      </c>
      <c r="F552" s="53" t="s">
        <v>156</v>
      </c>
      <c r="G552" s="62">
        <v>1461000</v>
      </c>
      <c r="H552" s="62">
        <v>1967676.77</v>
      </c>
      <c r="I552" s="62">
        <v>1967028.14</v>
      </c>
      <c r="J552" s="77">
        <f t="shared" si="8"/>
        <v>99.967035744392092</v>
      </c>
    </row>
    <row r="553" spans="1:10" ht="47.25" outlineLevel="7" x14ac:dyDescent="0.2">
      <c r="A553" s="59" t="s">
        <v>662</v>
      </c>
      <c r="B553" s="61" t="s">
        <v>154</v>
      </c>
      <c r="C553" s="59" t="s">
        <v>168</v>
      </c>
      <c r="D553" s="59" t="s">
        <v>86</v>
      </c>
      <c r="E553" s="59" t="s">
        <v>629</v>
      </c>
      <c r="F553" s="59" t="s">
        <v>153</v>
      </c>
      <c r="G553" s="63">
        <v>1461000</v>
      </c>
      <c r="H553" s="63">
        <v>1967676.77</v>
      </c>
      <c r="I553" s="63">
        <v>1967028.14</v>
      </c>
      <c r="J553" s="76">
        <f t="shared" si="8"/>
        <v>99.967035744392092</v>
      </c>
    </row>
    <row r="554" spans="1:10" ht="173.25" outlineLevel="6" x14ac:dyDescent="0.2">
      <c r="A554" s="59" t="s">
        <v>661</v>
      </c>
      <c r="B554" s="75" t="s">
        <v>627</v>
      </c>
      <c r="C554" s="53" t="s">
        <v>168</v>
      </c>
      <c r="D554" s="53" t="s">
        <v>86</v>
      </c>
      <c r="E554" s="53" t="s">
        <v>624</v>
      </c>
      <c r="F554" s="53"/>
      <c r="G554" s="62">
        <v>0</v>
      </c>
      <c r="H554" s="62">
        <v>10000000</v>
      </c>
      <c r="I554" s="62">
        <v>9423254.3699999992</v>
      </c>
      <c r="J554" s="77">
        <f t="shared" si="8"/>
        <v>94.232543699999994</v>
      </c>
    </row>
    <row r="555" spans="1:10" ht="47.25" outlineLevel="7" x14ac:dyDescent="0.2">
      <c r="A555" s="59" t="s">
        <v>660</v>
      </c>
      <c r="B555" s="61" t="s">
        <v>398</v>
      </c>
      <c r="C555" s="53" t="s">
        <v>168</v>
      </c>
      <c r="D555" s="53" t="s">
        <v>86</v>
      </c>
      <c r="E555" s="53" t="s">
        <v>624</v>
      </c>
      <c r="F555" s="53" t="s">
        <v>397</v>
      </c>
      <c r="G555" s="62">
        <v>0</v>
      </c>
      <c r="H555" s="62">
        <v>10000000</v>
      </c>
      <c r="I555" s="62">
        <v>9423254.3699999992</v>
      </c>
      <c r="J555" s="77">
        <f t="shared" si="8"/>
        <v>94.232543699999994</v>
      </c>
    </row>
    <row r="556" spans="1:10" ht="15.75" outlineLevel="7" x14ac:dyDescent="0.2">
      <c r="A556" s="59" t="s">
        <v>659</v>
      </c>
      <c r="B556" s="61" t="s">
        <v>424</v>
      </c>
      <c r="C556" s="59" t="s">
        <v>168</v>
      </c>
      <c r="D556" s="59" t="s">
        <v>86</v>
      </c>
      <c r="E556" s="59" t="s">
        <v>624</v>
      </c>
      <c r="F556" s="59" t="s">
        <v>422</v>
      </c>
      <c r="G556" s="63">
        <v>0</v>
      </c>
      <c r="H556" s="63">
        <v>10000000</v>
      </c>
      <c r="I556" s="63">
        <v>9423254.3699999992</v>
      </c>
      <c r="J556" s="76">
        <f t="shared" si="8"/>
        <v>94.232543699999994</v>
      </c>
    </row>
    <row r="557" spans="1:10" ht="15.75" outlineLevel="2" x14ac:dyDescent="0.2">
      <c r="A557" s="59" t="s">
        <v>657</v>
      </c>
      <c r="B557" s="61" t="s">
        <v>88</v>
      </c>
      <c r="C557" s="53" t="s">
        <v>168</v>
      </c>
      <c r="D557" s="53" t="s">
        <v>89</v>
      </c>
      <c r="E557" s="53"/>
      <c r="F557" s="53"/>
      <c r="G557" s="62">
        <v>312409160</v>
      </c>
      <c r="H557" s="62">
        <v>407361945.62</v>
      </c>
      <c r="I557" s="62">
        <v>397897762.88</v>
      </c>
      <c r="J557" s="77">
        <f t="shared" si="8"/>
        <v>97.676714076570008</v>
      </c>
    </row>
    <row r="558" spans="1:10" ht="31.5" outlineLevel="4" x14ac:dyDescent="0.2">
      <c r="A558" s="59" t="s">
        <v>656</v>
      </c>
      <c r="B558" s="61" t="s">
        <v>389</v>
      </c>
      <c r="C558" s="53" t="s">
        <v>168</v>
      </c>
      <c r="D558" s="53" t="s">
        <v>89</v>
      </c>
      <c r="E558" s="53" t="s">
        <v>388</v>
      </c>
      <c r="F558" s="53"/>
      <c r="G558" s="62">
        <v>312409160</v>
      </c>
      <c r="H558" s="62">
        <v>407361945.62</v>
      </c>
      <c r="I558" s="62">
        <v>397897762.88</v>
      </c>
      <c r="J558" s="77">
        <f t="shared" si="8"/>
        <v>97.676714076570008</v>
      </c>
    </row>
    <row r="559" spans="1:10" ht="78.75" outlineLevel="5" x14ac:dyDescent="0.2">
      <c r="A559" s="59" t="s">
        <v>655</v>
      </c>
      <c r="B559" s="61" t="s">
        <v>386</v>
      </c>
      <c r="C559" s="53" t="s">
        <v>168</v>
      </c>
      <c r="D559" s="53" t="s">
        <v>89</v>
      </c>
      <c r="E559" s="53" t="s">
        <v>385</v>
      </c>
      <c r="F559" s="53"/>
      <c r="G559" s="62">
        <v>312409160</v>
      </c>
      <c r="H559" s="62">
        <v>407361945.62</v>
      </c>
      <c r="I559" s="62">
        <v>397897762.88</v>
      </c>
      <c r="J559" s="77">
        <f t="shared" si="8"/>
        <v>97.676714076570008</v>
      </c>
    </row>
    <row r="560" spans="1:10" ht="189" outlineLevel="6" x14ac:dyDescent="0.2">
      <c r="A560" s="59" t="s">
        <v>654</v>
      </c>
      <c r="B560" s="75" t="s">
        <v>618</v>
      </c>
      <c r="C560" s="53" t="s">
        <v>168</v>
      </c>
      <c r="D560" s="53" t="s">
        <v>89</v>
      </c>
      <c r="E560" s="53" t="s">
        <v>613</v>
      </c>
      <c r="F560" s="53"/>
      <c r="G560" s="62">
        <v>0</v>
      </c>
      <c r="H560" s="62">
        <v>509300</v>
      </c>
      <c r="I560" s="62">
        <v>471909.75</v>
      </c>
      <c r="J560" s="77">
        <f t="shared" si="8"/>
        <v>92.658501865305325</v>
      </c>
    </row>
    <row r="561" spans="1:10" ht="47.25" outlineLevel="7" x14ac:dyDescent="0.2">
      <c r="A561" s="59" t="s">
        <v>653</v>
      </c>
      <c r="B561" s="61" t="s">
        <v>157</v>
      </c>
      <c r="C561" s="53" t="s">
        <v>168</v>
      </c>
      <c r="D561" s="53" t="s">
        <v>89</v>
      </c>
      <c r="E561" s="53" t="s">
        <v>613</v>
      </c>
      <c r="F561" s="53" t="s">
        <v>156</v>
      </c>
      <c r="G561" s="62">
        <v>0</v>
      </c>
      <c r="H561" s="62">
        <v>244230</v>
      </c>
      <c r="I561" s="62">
        <v>206839.75</v>
      </c>
      <c r="J561" s="77">
        <f t="shared" si="8"/>
        <v>84.690558080497894</v>
      </c>
    </row>
    <row r="562" spans="1:10" ht="47.25" outlineLevel="7" x14ac:dyDescent="0.2">
      <c r="A562" s="59" t="s">
        <v>652</v>
      </c>
      <c r="B562" s="61" t="s">
        <v>154</v>
      </c>
      <c r="C562" s="59" t="s">
        <v>168</v>
      </c>
      <c r="D562" s="59" t="s">
        <v>89</v>
      </c>
      <c r="E562" s="59" t="s">
        <v>613</v>
      </c>
      <c r="F562" s="59" t="s">
        <v>153</v>
      </c>
      <c r="G562" s="63">
        <v>0</v>
      </c>
      <c r="H562" s="63">
        <v>244230</v>
      </c>
      <c r="I562" s="63">
        <v>206839.75</v>
      </c>
      <c r="J562" s="76">
        <f t="shared" si="8"/>
        <v>84.690558080497894</v>
      </c>
    </row>
    <row r="563" spans="1:10" ht="47.25" outlineLevel="7" x14ac:dyDescent="0.2">
      <c r="A563" s="59" t="s">
        <v>651</v>
      </c>
      <c r="B563" s="61" t="s">
        <v>398</v>
      </c>
      <c r="C563" s="53" t="s">
        <v>168</v>
      </c>
      <c r="D563" s="53" t="s">
        <v>89</v>
      </c>
      <c r="E563" s="53" t="s">
        <v>613</v>
      </c>
      <c r="F563" s="53" t="s">
        <v>397</v>
      </c>
      <c r="G563" s="62">
        <v>0</v>
      </c>
      <c r="H563" s="62">
        <v>265070</v>
      </c>
      <c r="I563" s="62">
        <v>265070</v>
      </c>
      <c r="J563" s="77">
        <f t="shared" si="8"/>
        <v>100</v>
      </c>
    </row>
    <row r="564" spans="1:10" ht="15.75" outlineLevel="7" x14ac:dyDescent="0.2">
      <c r="A564" s="59" t="s">
        <v>650</v>
      </c>
      <c r="B564" s="61" t="s">
        <v>395</v>
      </c>
      <c r="C564" s="59" t="s">
        <v>168</v>
      </c>
      <c r="D564" s="59" t="s">
        <v>89</v>
      </c>
      <c r="E564" s="59" t="s">
        <v>613</v>
      </c>
      <c r="F564" s="59" t="s">
        <v>393</v>
      </c>
      <c r="G564" s="63">
        <v>0</v>
      </c>
      <c r="H564" s="63">
        <v>265070</v>
      </c>
      <c r="I564" s="63">
        <v>265070</v>
      </c>
      <c r="J564" s="76">
        <f t="shared" si="8"/>
        <v>100</v>
      </c>
    </row>
    <row r="565" spans="1:10" ht="157.5" outlineLevel="6" x14ac:dyDescent="0.2">
      <c r="A565" s="59" t="s">
        <v>649</v>
      </c>
      <c r="B565" s="75" t="s">
        <v>511</v>
      </c>
      <c r="C565" s="53" t="s">
        <v>168</v>
      </c>
      <c r="D565" s="53" t="s">
        <v>89</v>
      </c>
      <c r="E565" s="53" t="s">
        <v>508</v>
      </c>
      <c r="F565" s="53"/>
      <c r="G565" s="62">
        <v>0</v>
      </c>
      <c r="H565" s="62">
        <v>11084400</v>
      </c>
      <c r="I565" s="62">
        <v>11084400</v>
      </c>
      <c r="J565" s="77">
        <f t="shared" si="8"/>
        <v>100</v>
      </c>
    </row>
    <row r="566" spans="1:10" ht="94.5" outlineLevel="7" x14ac:dyDescent="0.2">
      <c r="A566" s="59" t="s">
        <v>648</v>
      </c>
      <c r="B566" s="61" t="s">
        <v>163</v>
      </c>
      <c r="C566" s="53" t="s">
        <v>168</v>
      </c>
      <c r="D566" s="53" t="s">
        <v>89</v>
      </c>
      <c r="E566" s="53" t="s">
        <v>508</v>
      </c>
      <c r="F566" s="53" t="s">
        <v>162</v>
      </c>
      <c r="G566" s="62">
        <v>0</v>
      </c>
      <c r="H566" s="62">
        <v>6778800</v>
      </c>
      <c r="I566" s="62">
        <v>6778800</v>
      </c>
      <c r="J566" s="77">
        <f t="shared" si="8"/>
        <v>100</v>
      </c>
    </row>
    <row r="567" spans="1:10" ht="31.5" outlineLevel="7" x14ac:dyDescent="0.2">
      <c r="A567" s="59" t="s">
        <v>647</v>
      </c>
      <c r="B567" s="61" t="s">
        <v>160</v>
      </c>
      <c r="C567" s="59" t="s">
        <v>168</v>
      </c>
      <c r="D567" s="59" t="s">
        <v>89</v>
      </c>
      <c r="E567" s="59" t="s">
        <v>508</v>
      </c>
      <c r="F567" s="59" t="s">
        <v>159</v>
      </c>
      <c r="G567" s="63">
        <v>0</v>
      </c>
      <c r="H567" s="63">
        <v>6778800</v>
      </c>
      <c r="I567" s="63">
        <v>6778800</v>
      </c>
      <c r="J567" s="76">
        <f t="shared" si="8"/>
        <v>100</v>
      </c>
    </row>
    <row r="568" spans="1:10" ht="47.25" outlineLevel="7" x14ac:dyDescent="0.2">
      <c r="A568" s="59" t="s">
        <v>645</v>
      </c>
      <c r="B568" s="61" t="s">
        <v>398</v>
      </c>
      <c r="C568" s="53" t="s">
        <v>168</v>
      </c>
      <c r="D568" s="53" t="s">
        <v>89</v>
      </c>
      <c r="E568" s="53" t="s">
        <v>508</v>
      </c>
      <c r="F568" s="53" t="s">
        <v>397</v>
      </c>
      <c r="G568" s="62">
        <v>0</v>
      </c>
      <c r="H568" s="62">
        <v>4305600</v>
      </c>
      <c r="I568" s="62">
        <v>4305600</v>
      </c>
      <c r="J568" s="77">
        <f t="shared" si="8"/>
        <v>100</v>
      </c>
    </row>
    <row r="569" spans="1:10" ht="15.75" outlineLevel="7" x14ac:dyDescent="0.2">
      <c r="A569" s="59" t="s">
        <v>644</v>
      </c>
      <c r="B569" s="61" t="s">
        <v>395</v>
      </c>
      <c r="C569" s="59" t="s">
        <v>168</v>
      </c>
      <c r="D569" s="59" t="s">
        <v>89</v>
      </c>
      <c r="E569" s="59" t="s">
        <v>508</v>
      </c>
      <c r="F569" s="59" t="s">
        <v>393</v>
      </c>
      <c r="G569" s="63">
        <v>0</v>
      </c>
      <c r="H569" s="63">
        <v>4305600</v>
      </c>
      <c r="I569" s="63">
        <v>4305600</v>
      </c>
      <c r="J569" s="76">
        <f t="shared" si="8"/>
        <v>100</v>
      </c>
    </row>
    <row r="570" spans="1:10" ht="315" outlineLevel="6" x14ac:dyDescent="0.2">
      <c r="A570" s="59" t="s">
        <v>642</v>
      </c>
      <c r="B570" s="75" t="s">
        <v>606</v>
      </c>
      <c r="C570" s="53" t="s">
        <v>168</v>
      </c>
      <c r="D570" s="53" t="s">
        <v>89</v>
      </c>
      <c r="E570" s="53" t="s">
        <v>599</v>
      </c>
      <c r="F570" s="53"/>
      <c r="G570" s="62">
        <v>39601300</v>
      </c>
      <c r="H570" s="62">
        <v>39549900</v>
      </c>
      <c r="I570" s="62">
        <v>38470722.68</v>
      </c>
      <c r="J570" s="77">
        <f t="shared" si="8"/>
        <v>97.271352595076081</v>
      </c>
    </row>
    <row r="571" spans="1:10" ht="94.5" outlineLevel="7" x14ac:dyDescent="0.2">
      <c r="A571" s="59" t="s">
        <v>641</v>
      </c>
      <c r="B571" s="61" t="s">
        <v>163</v>
      </c>
      <c r="C571" s="53" t="s">
        <v>168</v>
      </c>
      <c r="D571" s="53" t="s">
        <v>89</v>
      </c>
      <c r="E571" s="53" t="s">
        <v>599</v>
      </c>
      <c r="F571" s="53" t="s">
        <v>162</v>
      </c>
      <c r="G571" s="62">
        <v>23106310</v>
      </c>
      <c r="H571" s="62">
        <v>24286926</v>
      </c>
      <c r="I571" s="62">
        <v>23242428.68</v>
      </c>
      <c r="J571" s="77">
        <f t="shared" si="8"/>
        <v>95.699343259826293</v>
      </c>
    </row>
    <row r="572" spans="1:10" ht="31.5" outlineLevel="7" x14ac:dyDescent="0.2">
      <c r="A572" s="59" t="s">
        <v>640</v>
      </c>
      <c r="B572" s="61" t="s">
        <v>160</v>
      </c>
      <c r="C572" s="59" t="s">
        <v>168</v>
      </c>
      <c r="D572" s="59" t="s">
        <v>89</v>
      </c>
      <c r="E572" s="59" t="s">
        <v>599</v>
      </c>
      <c r="F572" s="59" t="s">
        <v>159</v>
      </c>
      <c r="G572" s="63">
        <v>23106310</v>
      </c>
      <c r="H572" s="63">
        <v>24286926</v>
      </c>
      <c r="I572" s="63">
        <v>23242428.68</v>
      </c>
      <c r="J572" s="76">
        <f t="shared" si="8"/>
        <v>95.699343259826293</v>
      </c>
    </row>
    <row r="573" spans="1:10" ht="47.25" outlineLevel="7" x14ac:dyDescent="0.2">
      <c r="A573" s="59" t="s">
        <v>639</v>
      </c>
      <c r="B573" s="61" t="s">
        <v>157</v>
      </c>
      <c r="C573" s="53" t="s">
        <v>168</v>
      </c>
      <c r="D573" s="53" t="s">
        <v>89</v>
      </c>
      <c r="E573" s="53" t="s">
        <v>599</v>
      </c>
      <c r="F573" s="53" t="s">
        <v>156</v>
      </c>
      <c r="G573" s="62">
        <v>2489170</v>
      </c>
      <c r="H573" s="62">
        <v>304953</v>
      </c>
      <c r="I573" s="62">
        <v>270273</v>
      </c>
      <c r="J573" s="77">
        <f t="shared" si="8"/>
        <v>88.6277557525258</v>
      </c>
    </row>
    <row r="574" spans="1:10" ht="47.25" outlineLevel="7" x14ac:dyDescent="0.2">
      <c r="A574" s="59" t="s">
        <v>638</v>
      </c>
      <c r="B574" s="61" t="s">
        <v>154</v>
      </c>
      <c r="C574" s="59" t="s">
        <v>168</v>
      </c>
      <c r="D574" s="59" t="s">
        <v>89</v>
      </c>
      <c r="E574" s="59" t="s">
        <v>599</v>
      </c>
      <c r="F574" s="59" t="s">
        <v>153</v>
      </c>
      <c r="G574" s="63">
        <v>2489170</v>
      </c>
      <c r="H574" s="63">
        <v>304953</v>
      </c>
      <c r="I574" s="63">
        <v>270273</v>
      </c>
      <c r="J574" s="76">
        <f t="shared" si="8"/>
        <v>88.6277557525258</v>
      </c>
    </row>
    <row r="575" spans="1:10" ht="47.25" outlineLevel="7" x14ac:dyDescent="0.2">
      <c r="A575" s="59" t="s">
        <v>637</v>
      </c>
      <c r="B575" s="61" t="s">
        <v>398</v>
      </c>
      <c r="C575" s="53" t="s">
        <v>168</v>
      </c>
      <c r="D575" s="53" t="s">
        <v>89</v>
      </c>
      <c r="E575" s="53" t="s">
        <v>599</v>
      </c>
      <c r="F575" s="53" t="s">
        <v>397</v>
      </c>
      <c r="G575" s="62">
        <v>14005820</v>
      </c>
      <c r="H575" s="62">
        <v>14958021</v>
      </c>
      <c r="I575" s="62">
        <v>14958021</v>
      </c>
      <c r="J575" s="77">
        <f t="shared" si="8"/>
        <v>100</v>
      </c>
    </row>
    <row r="576" spans="1:10" ht="15.75" outlineLevel="7" x14ac:dyDescent="0.2">
      <c r="A576" s="59" t="s">
        <v>636</v>
      </c>
      <c r="B576" s="61" t="s">
        <v>395</v>
      </c>
      <c r="C576" s="59" t="s">
        <v>168</v>
      </c>
      <c r="D576" s="59" t="s">
        <v>89</v>
      </c>
      <c r="E576" s="59" t="s">
        <v>599</v>
      </c>
      <c r="F576" s="59" t="s">
        <v>393</v>
      </c>
      <c r="G576" s="63">
        <v>14005820</v>
      </c>
      <c r="H576" s="63">
        <v>14958021</v>
      </c>
      <c r="I576" s="63">
        <v>14958021</v>
      </c>
      <c r="J576" s="76">
        <f t="shared" si="8"/>
        <v>100</v>
      </c>
    </row>
    <row r="577" spans="1:10" ht="315" outlineLevel="6" x14ac:dyDescent="0.2">
      <c r="A577" s="59" t="s">
        <v>635</v>
      </c>
      <c r="B577" s="75" t="s">
        <v>506</v>
      </c>
      <c r="C577" s="53" t="s">
        <v>168</v>
      </c>
      <c r="D577" s="53" t="s">
        <v>89</v>
      </c>
      <c r="E577" s="53" t="s">
        <v>501</v>
      </c>
      <c r="F577" s="53"/>
      <c r="G577" s="62">
        <v>173918710</v>
      </c>
      <c r="H577" s="62">
        <v>192825300</v>
      </c>
      <c r="I577" s="62">
        <v>190775443.58000001</v>
      </c>
      <c r="J577" s="77">
        <f t="shared" si="8"/>
        <v>98.936935962241478</v>
      </c>
    </row>
    <row r="578" spans="1:10" ht="94.5" outlineLevel="7" x14ac:dyDescent="0.2">
      <c r="A578" s="59" t="s">
        <v>634</v>
      </c>
      <c r="B578" s="61" t="s">
        <v>163</v>
      </c>
      <c r="C578" s="53" t="s">
        <v>168</v>
      </c>
      <c r="D578" s="53" t="s">
        <v>89</v>
      </c>
      <c r="E578" s="53" t="s">
        <v>501</v>
      </c>
      <c r="F578" s="53" t="s">
        <v>162</v>
      </c>
      <c r="G578" s="62">
        <v>101651500</v>
      </c>
      <c r="H578" s="62">
        <v>110605013</v>
      </c>
      <c r="I578" s="62">
        <v>108762962</v>
      </c>
      <c r="J578" s="77">
        <f t="shared" si="8"/>
        <v>98.33456825324906</v>
      </c>
    </row>
    <row r="579" spans="1:10" ht="31.5" outlineLevel="7" x14ac:dyDescent="0.2">
      <c r="A579" s="59" t="s">
        <v>633</v>
      </c>
      <c r="B579" s="61" t="s">
        <v>160</v>
      </c>
      <c r="C579" s="59" t="s">
        <v>168</v>
      </c>
      <c r="D579" s="59" t="s">
        <v>89</v>
      </c>
      <c r="E579" s="59" t="s">
        <v>501</v>
      </c>
      <c r="F579" s="59" t="s">
        <v>159</v>
      </c>
      <c r="G579" s="63">
        <v>101651500</v>
      </c>
      <c r="H579" s="63">
        <v>110605013</v>
      </c>
      <c r="I579" s="63">
        <v>108762962</v>
      </c>
      <c r="J579" s="76">
        <f t="shared" si="8"/>
        <v>98.33456825324906</v>
      </c>
    </row>
    <row r="580" spans="1:10" ht="47.25" outlineLevel="7" x14ac:dyDescent="0.2">
      <c r="A580" s="59" t="s">
        <v>631</v>
      </c>
      <c r="B580" s="61" t="s">
        <v>157</v>
      </c>
      <c r="C580" s="53" t="s">
        <v>168</v>
      </c>
      <c r="D580" s="53" t="s">
        <v>89</v>
      </c>
      <c r="E580" s="53" t="s">
        <v>501</v>
      </c>
      <c r="F580" s="53" t="s">
        <v>156</v>
      </c>
      <c r="G580" s="62">
        <v>5907290</v>
      </c>
      <c r="H580" s="62">
        <v>6371097</v>
      </c>
      <c r="I580" s="62">
        <v>6240162.8799999999</v>
      </c>
      <c r="J580" s="77">
        <f t="shared" si="8"/>
        <v>97.94487322983781</v>
      </c>
    </row>
    <row r="581" spans="1:10" ht="47.25" outlineLevel="7" x14ac:dyDescent="0.2">
      <c r="A581" s="59" t="s">
        <v>630</v>
      </c>
      <c r="B581" s="61" t="s">
        <v>154</v>
      </c>
      <c r="C581" s="59" t="s">
        <v>168</v>
      </c>
      <c r="D581" s="59" t="s">
        <v>89</v>
      </c>
      <c r="E581" s="59" t="s">
        <v>501</v>
      </c>
      <c r="F581" s="59" t="s">
        <v>153</v>
      </c>
      <c r="G581" s="63">
        <v>5907290</v>
      </c>
      <c r="H581" s="63">
        <v>6371097</v>
      </c>
      <c r="I581" s="63">
        <v>6240162.8799999999</v>
      </c>
      <c r="J581" s="76">
        <f t="shared" si="8"/>
        <v>97.94487322983781</v>
      </c>
    </row>
    <row r="582" spans="1:10" ht="47.25" outlineLevel="7" x14ac:dyDescent="0.2">
      <c r="A582" s="59" t="s">
        <v>628</v>
      </c>
      <c r="B582" s="61" t="s">
        <v>398</v>
      </c>
      <c r="C582" s="53" t="s">
        <v>168</v>
      </c>
      <c r="D582" s="53" t="s">
        <v>89</v>
      </c>
      <c r="E582" s="53" t="s">
        <v>501</v>
      </c>
      <c r="F582" s="53" t="s">
        <v>397</v>
      </c>
      <c r="G582" s="62">
        <v>66359920</v>
      </c>
      <c r="H582" s="62">
        <v>75849190</v>
      </c>
      <c r="I582" s="62">
        <v>75772318.700000003</v>
      </c>
      <c r="J582" s="77">
        <f t="shared" si="8"/>
        <v>99.898652444409763</v>
      </c>
    </row>
    <row r="583" spans="1:10" ht="15.75" outlineLevel="7" x14ac:dyDescent="0.2">
      <c r="A583" s="59" t="s">
        <v>626</v>
      </c>
      <c r="B583" s="61" t="s">
        <v>395</v>
      </c>
      <c r="C583" s="59" t="s">
        <v>168</v>
      </c>
      <c r="D583" s="59" t="s">
        <v>89</v>
      </c>
      <c r="E583" s="59" t="s">
        <v>501</v>
      </c>
      <c r="F583" s="59" t="s">
        <v>393</v>
      </c>
      <c r="G583" s="63">
        <v>66359920</v>
      </c>
      <c r="H583" s="63">
        <v>75849190</v>
      </c>
      <c r="I583" s="63">
        <v>75772318.700000003</v>
      </c>
      <c r="J583" s="76">
        <f t="shared" si="8"/>
        <v>99.898652444409763</v>
      </c>
    </row>
    <row r="584" spans="1:10" ht="110.25" outlineLevel="6" x14ac:dyDescent="0.2">
      <c r="A584" s="59" t="s">
        <v>625</v>
      </c>
      <c r="B584" s="61" t="s">
        <v>499</v>
      </c>
      <c r="C584" s="53" t="s">
        <v>168</v>
      </c>
      <c r="D584" s="53" t="s">
        <v>89</v>
      </c>
      <c r="E584" s="53" t="s">
        <v>496</v>
      </c>
      <c r="F584" s="53"/>
      <c r="G584" s="62">
        <v>93593450</v>
      </c>
      <c r="H584" s="62">
        <v>109202884.22</v>
      </c>
      <c r="I584" s="62">
        <v>105445500.94</v>
      </c>
      <c r="J584" s="77">
        <f t="shared" si="8"/>
        <v>96.559263698172686</v>
      </c>
    </row>
    <row r="585" spans="1:10" ht="94.5" outlineLevel="7" x14ac:dyDescent="0.2">
      <c r="A585" s="59" t="s">
        <v>623</v>
      </c>
      <c r="B585" s="61" t="s">
        <v>163</v>
      </c>
      <c r="C585" s="53" t="s">
        <v>168</v>
      </c>
      <c r="D585" s="53" t="s">
        <v>89</v>
      </c>
      <c r="E585" s="53" t="s">
        <v>496</v>
      </c>
      <c r="F585" s="53" t="s">
        <v>162</v>
      </c>
      <c r="G585" s="62">
        <v>25305420</v>
      </c>
      <c r="H585" s="62">
        <v>31729562.82</v>
      </c>
      <c r="I585" s="62">
        <v>30962825.09</v>
      </c>
      <c r="J585" s="77">
        <f t="shared" si="8"/>
        <v>97.583522551666846</v>
      </c>
    </row>
    <row r="586" spans="1:10" ht="31.5" outlineLevel="7" x14ac:dyDescent="0.2">
      <c r="A586" s="59" t="s">
        <v>622</v>
      </c>
      <c r="B586" s="61" t="s">
        <v>160</v>
      </c>
      <c r="C586" s="59" t="s">
        <v>168</v>
      </c>
      <c r="D586" s="59" t="s">
        <v>89</v>
      </c>
      <c r="E586" s="59" t="s">
        <v>496</v>
      </c>
      <c r="F586" s="59" t="s">
        <v>159</v>
      </c>
      <c r="G586" s="63">
        <v>25305420</v>
      </c>
      <c r="H586" s="63">
        <v>31729562.82</v>
      </c>
      <c r="I586" s="63">
        <v>30962825.09</v>
      </c>
      <c r="J586" s="76">
        <f t="shared" ref="J586:J649" si="9">I586/H586*100</f>
        <v>97.583522551666846</v>
      </c>
    </row>
    <row r="587" spans="1:10" ht="47.25" outlineLevel="7" x14ac:dyDescent="0.2">
      <c r="A587" s="59" t="s">
        <v>621</v>
      </c>
      <c r="B587" s="61" t="s">
        <v>157</v>
      </c>
      <c r="C587" s="53" t="s">
        <v>168</v>
      </c>
      <c r="D587" s="53" t="s">
        <v>89</v>
      </c>
      <c r="E587" s="53" t="s">
        <v>496</v>
      </c>
      <c r="F587" s="53" t="s">
        <v>156</v>
      </c>
      <c r="G587" s="62">
        <v>37576500</v>
      </c>
      <c r="H587" s="62">
        <v>42487219.210000001</v>
      </c>
      <c r="I587" s="62">
        <v>39496573.659999996</v>
      </c>
      <c r="J587" s="77">
        <f t="shared" si="9"/>
        <v>92.961070162727637</v>
      </c>
    </row>
    <row r="588" spans="1:10" ht="47.25" outlineLevel="7" x14ac:dyDescent="0.2">
      <c r="A588" s="59" t="s">
        <v>620</v>
      </c>
      <c r="B588" s="61" t="s">
        <v>154</v>
      </c>
      <c r="C588" s="59" t="s">
        <v>168</v>
      </c>
      <c r="D588" s="59" t="s">
        <v>89</v>
      </c>
      <c r="E588" s="59" t="s">
        <v>496</v>
      </c>
      <c r="F588" s="59" t="s">
        <v>153</v>
      </c>
      <c r="G588" s="63">
        <v>37576500</v>
      </c>
      <c r="H588" s="63">
        <v>42487219.210000001</v>
      </c>
      <c r="I588" s="63">
        <v>39496573.659999996</v>
      </c>
      <c r="J588" s="76">
        <f t="shared" si="9"/>
        <v>92.961070162727637</v>
      </c>
    </row>
    <row r="589" spans="1:10" ht="47.25" outlineLevel="7" x14ac:dyDescent="0.2">
      <c r="A589" s="59" t="s">
        <v>619</v>
      </c>
      <c r="B589" s="61" t="s">
        <v>398</v>
      </c>
      <c r="C589" s="53" t="s">
        <v>168</v>
      </c>
      <c r="D589" s="53" t="s">
        <v>89</v>
      </c>
      <c r="E589" s="53" t="s">
        <v>496</v>
      </c>
      <c r="F589" s="53" t="s">
        <v>397</v>
      </c>
      <c r="G589" s="62">
        <v>30711530</v>
      </c>
      <c r="H589" s="62">
        <v>34771957.82</v>
      </c>
      <c r="I589" s="62">
        <v>34771957.82</v>
      </c>
      <c r="J589" s="77">
        <f t="shared" si="9"/>
        <v>100</v>
      </c>
    </row>
    <row r="590" spans="1:10" ht="15.75" outlineLevel="7" x14ac:dyDescent="0.2">
      <c r="A590" s="59" t="s">
        <v>617</v>
      </c>
      <c r="B590" s="61" t="s">
        <v>395</v>
      </c>
      <c r="C590" s="59" t="s">
        <v>168</v>
      </c>
      <c r="D590" s="59" t="s">
        <v>89</v>
      </c>
      <c r="E590" s="59" t="s">
        <v>496</v>
      </c>
      <c r="F590" s="59" t="s">
        <v>393</v>
      </c>
      <c r="G590" s="63">
        <v>30711530</v>
      </c>
      <c r="H590" s="63">
        <v>34771957.82</v>
      </c>
      <c r="I590" s="63">
        <v>34771957.82</v>
      </c>
      <c r="J590" s="76">
        <f t="shared" si="9"/>
        <v>100</v>
      </c>
    </row>
    <row r="591" spans="1:10" ht="15.75" outlineLevel="7" x14ac:dyDescent="0.2">
      <c r="A591" s="59" t="s">
        <v>616</v>
      </c>
      <c r="B591" s="61" t="s">
        <v>151</v>
      </c>
      <c r="C591" s="53" t="s">
        <v>168</v>
      </c>
      <c r="D591" s="53" t="s">
        <v>89</v>
      </c>
      <c r="E591" s="53" t="s">
        <v>496</v>
      </c>
      <c r="F591" s="53" t="s">
        <v>150</v>
      </c>
      <c r="G591" s="62">
        <v>0</v>
      </c>
      <c r="H591" s="62">
        <v>214144.37</v>
      </c>
      <c r="I591" s="62">
        <v>214144.37</v>
      </c>
      <c r="J591" s="77">
        <f t="shared" si="9"/>
        <v>100</v>
      </c>
    </row>
    <row r="592" spans="1:10" ht="15.75" outlineLevel="7" x14ac:dyDescent="0.2">
      <c r="A592" s="59" t="s">
        <v>615</v>
      </c>
      <c r="B592" s="61" t="s">
        <v>584</v>
      </c>
      <c r="C592" s="59" t="s">
        <v>168</v>
      </c>
      <c r="D592" s="59" t="s">
        <v>89</v>
      </c>
      <c r="E592" s="59" t="s">
        <v>496</v>
      </c>
      <c r="F592" s="59" t="s">
        <v>258</v>
      </c>
      <c r="G592" s="63">
        <v>0</v>
      </c>
      <c r="H592" s="63">
        <v>199144.37</v>
      </c>
      <c r="I592" s="63">
        <v>199144.37</v>
      </c>
      <c r="J592" s="76">
        <f t="shared" si="9"/>
        <v>100</v>
      </c>
    </row>
    <row r="593" spans="1:10" ht="15.75" outlineLevel="7" x14ac:dyDescent="0.2">
      <c r="A593" s="59" t="s">
        <v>614</v>
      </c>
      <c r="B593" s="61" t="s">
        <v>148</v>
      </c>
      <c r="C593" s="59" t="s">
        <v>168</v>
      </c>
      <c r="D593" s="59" t="s">
        <v>89</v>
      </c>
      <c r="E593" s="59" t="s">
        <v>496</v>
      </c>
      <c r="F593" s="59" t="s">
        <v>145</v>
      </c>
      <c r="G593" s="63">
        <v>0</v>
      </c>
      <c r="H593" s="63">
        <v>15000</v>
      </c>
      <c r="I593" s="63">
        <v>15000</v>
      </c>
      <c r="J593" s="76">
        <f t="shared" si="9"/>
        <v>100</v>
      </c>
    </row>
    <row r="594" spans="1:10" ht="126" outlineLevel="6" x14ac:dyDescent="0.2">
      <c r="A594" s="59" t="s">
        <v>612</v>
      </c>
      <c r="B594" s="75" t="s">
        <v>581</v>
      </c>
      <c r="C594" s="53" t="s">
        <v>168</v>
      </c>
      <c r="D594" s="53" t="s">
        <v>89</v>
      </c>
      <c r="E594" s="53" t="s">
        <v>578</v>
      </c>
      <c r="F594" s="53"/>
      <c r="G594" s="62">
        <v>0</v>
      </c>
      <c r="H594" s="62">
        <v>8506600</v>
      </c>
      <c r="I594" s="62">
        <v>6646726.8200000003</v>
      </c>
      <c r="J594" s="77">
        <f t="shared" si="9"/>
        <v>78.136115721910045</v>
      </c>
    </row>
    <row r="595" spans="1:10" ht="47.25" outlineLevel="7" x14ac:dyDescent="0.2">
      <c r="A595" s="59" t="s">
        <v>611</v>
      </c>
      <c r="B595" s="61" t="s">
        <v>157</v>
      </c>
      <c r="C595" s="53" t="s">
        <v>168</v>
      </c>
      <c r="D595" s="53" t="s">
        <v>89</v>
      </c>
      <c r="E595" s="53" t="s">
        <v>578</v>
      </c>
      <c r="F595" s="53" t="s">
        <v>156</v>
      </c>
      <c r="G595" s="62">
        <v>0</v>
      </c>
      <c r="H595" s="62">
        <v>8506600</v>
      </c>
      <c r="I595" s="62">
        <v>6646726.8200000003</v>
      </c>
      <c r="J595" s="77">
        <f t="shared" si="9"/>
        <v>78.136115721910045</v>
      </c>
    </row>
    <row r="596" spans="1:10" ht="47.25" outlineLevel="7" x14ac:dyDescent="0.2">
      <c r="A596" s="59" t="s">
        <v>610</v>
      </c>
      <c r="B596" s="61" t="s">
        <v>154</v>
      </c>
      <c r="C596" s="59" t="s">
        <v>168</v>
      </c>
      <c r="D596" s="59" t="s">
        <v>89</v>
      </c>
      <c r="E596" s="59" t="s">
        <v>578</v>
      </c>
      <c r="F596" s="59" t="s">
        <v>153</v>
      </c>
      <c r="G596" s="63">
        <v>0</v>
      </c>
      <c r="H596" s="63">
        <v>8506600</v>
      </c>
      <c r="I596" s="63">
        <v>6646726.8200000003</v>
      </c>
      <c r="J596" s="76">
        <f t="shared" si="9"/>
        <v>78.136115721910045</v>
      </c>
    </row>
    <row r="597" spans="1:10" ht="141.75" outlineLevel="6" x14ac:dyDescent="0.2">
      <c r="A597" s="59" t="s">
        <v>609</v>
      </c>
      <c r="B597" s="75" t="s">
        <v>576</v>
      </c>
      <c r="C597" s="53" t="s">
        <v>168</v>
      </c>
      <c r="D597" s="53" t="s">
        <v>89</v>
      </c>
      <c r="E597" s="53" t="s">
        <v>574</v>
      </c>
      <c r="F597" s="53"/>
      <c r="G597" s="62">
        <v>0</v>
      </c>
      <c r="H597" s="62">
        <v>10000</v>
      </c>
      <c r="I597" s="62">
        <v>10000</v>
      </c>
      <c r="J597" s="77">
        <f t="shared" si="9"/>
        <v>100</v>
      </c>
    </row>
    <row r="598" spans="1:10" ht="47.25" outlineLevel="7" x14ac:dyDescent="0.2">
      <c r="A598" s="59" t="s">
        <v>608</v>
      </c>
      <c r="B598" s="61" t="s">
        <v>398</v>
      </c>
      <c r="C598" s="53" t="s">
        <v>168</v>
      </c>
      <c r="D598" s="53" t="s">
        <v>89</v>
      </c>
      <c r="E598" s="53" t="s">
        <v>574</v>
      </c>
      <c r="F598" s="53" t="s">
        <v>397</v>
      </c>
      <c r="G598" s="62">
        <v>0</v>
      </c>
      <c r="H598" s="62">
        <v>10000</v>
      </c>
      <c r="I598" s="62">
        <v>10000</v>
      </c>
      <c r="J598" s="77">
        <f t="shared" si="9"/>
        <v>100</v>
      </c>
    </row>
    <row r="599" spans="1:10" ht="15.75" outlineLevel="7" x14ac:dyDescent="0.2">
      <c r="A599" s="59" t="s">
        <v>607</v>
      </c>
      <c r="B599" s="61" t="s">
        <v>395</v>
      </c>
      <c r="C599" s="59" t="s">
        <v>168</v>
      </c>
      <c r="D599" s="59" t="s">
        <v>89</v>
      </c>
      <c r="E599" s="59" t="s">
        <v>574</v>
      </c>
      <c r="F599" s="59" t="s">
        <v>393</v>
      </c>
      <c r="G599" s="63">
        <v>0</v>
      </c>
      <c r="H599" s="63">
        <v>10000</v>
      </c>
      <c r="I599" s="63">
        <v>10000</v>
      </c>
      <c r="J599" s="76">
        <f t="shared" si="9"/>
        <v>100</v>
      </c>
    </row>
    <row r="600" spans="1:10" ht="141.75" outlineLevel="6" x14ac:dyDescent="0.2">
      <c r="A600" s="59" t="s">
        <v>605</v>
      </c>
      <c r="B600" s="75" t="s">
        <v>572</v>
      </c>
      <c r="C600" s="53" t="s">
        <v>168</v>
      </c>
      <c r="D600" s="53" t="s">
        <v>89</v>
      </c>
      <c r="E600" s="53" t="s">
        <v>567</v>
      </c>
      <c r="F600" s="53"/>
      <c r="G600" s="62">
        <v>200000</v>
      </c>
      <c r="H600" s="62">
        <v>564158.79</v>
      </c>
      <c r="I600" s="62">
        <v>494148.79</v>
      </c>
      <c r="J600" s="77">
        <f t="shared" si="9"/>
        <v>87.590373270617647</v>
      </c>
    </row>
    <row r="601" spans="1:10" ht="47.25" outlineLevel="7" x14ac:dyDescent="0.2">
      <c r="A601" s="59" t="s">
        <v>604</v>
      </c>
      <c r="B601" s="61" t="s">
        <v>157</v>
      </c>
      <c r="C601" s="53" t="s">
        <v>168</v>
      </c>
      <c r="D601" s="53" t="s">
        <v>89</v>
      </c>
      <c r="E601" s="53" t="s">
        <v>567</v>
      </c>
      <c r="F601" s="53" t="s">
        <v>156</v>
      </c>
      <c r="G601" s="62">
        <v>60000</v>
      </c>
      <c r="H601" s="62">
        <v>424158.79</v>
      </c>
      <c r="I601" s="62">
        <v>424158.79</v>
      </c>
      <c r="J601" s="77">
        <f t="shared" si="9"/>
        <v>100</v>
      </c>
    </row>
    <row r="602" spans="1:10" ht="47.25" outlineLevel="7" x14ac:dyDescent="0.2">
      <c r="A602" s="59" t="s">
        <v>603</v>
      </c>
      <c r="B602" s="61" t="s">
        <v>154</v>
      </c>
      <c r="C602" s="59" t="s">
        <v>168</v>
      </c>
      <c r="D602" s="59" t="s">
        <v>89</v>
      </c>
      <c r="E602" s="59" t="s">
        <v>567</v>
      </c>
      <c r="F602" s="59" t="s">
        <v>153</v>
      </c>
      <c r="G602" s="63">
        <v>60000</v>
      </c>
      <c r="H602" s="63">
        <v>424158.79</v>
      </c>
      <c r="I602" s="63">
        <v>424158.79</v>
      </c>
      <c r="J602" s="76">
        <f t="shared" si="9"/>
        <v>100</v>
      </c>
    </row>
    <row r="603" spans="1:10" ht="47.25" outlineLevel="7" x14ac:dyDescent="0.2">
      <c r="A603" s="59" t="s">
        <v>602</v>
      </c>
      <c r="B603" s="61" t="s">
        <v>398</v>
      </c>
      <c r="C603" s="53" t="s">
        <v>168</v>
      </c>
      <c r="D603" s="53" t="s">
        <v>89</v>
      </c>
      <c r="E603" s="53" t="s">
        <v>567</v>
      </c>
      <c r="F603" s="53" t="s">
        <v>397</v>
      </c>
      <c r="G603" s="62">
        <v>140000</v>
      </c>
      <c r="H603" s="62">
        <v>140000</v>
      </c>
      <c r="I603" s="62">
        <v>69990</v>
      </c>
      <c r="J603" s="77">
        <f t="shared" si="9"/>
        <v>49.992857142857147</v>
      </c>
    </row>
    <row r="604" spans="1:10" ht="15.75" outlineLevel="7" x14ac:dyDescent="0.2">
      <c r="A604" s="59" t="s">
        <v>601</v>
      </c>
      <c r="B604" s="61" t="s">
        <v>395</v>
      </c>
      <c r="C604" s="59" t="s">
        <v>168</v>
      </c>
      <c r="D604" s="59" t="s">
        <v>89</v>
      </c>
      <c r="E604" s="59" t="s">
        <v>567</v>
      </c>
      <c r="F604" s="59" t="s">
        <v>393</v>
      </c>
      <c r="G604" s="63">
        <v>140000</v>
      </c>
      <c r="H604" s="63">
        <v>140000</v>
      </c>
      <c r="I604" s="63">
        <v>69990</v>
      </c>
      <c r="J604" s="76">
        <f t="shared" si="9"/>
        <v>49.992857142857147</v>
      </c>
    </row>
    <row r="605" spans="1:10" ht="189" outlineLevel="6" x14ac:dyDescent="0.2">
      <c r="A605" s="59" t="s">
        <v>600</v>
      </c>
      <c r="B605" s="75" t="s">
        <v>565</v>
      </c>
      <c r="C605" s="53" t="s">
        <v>168</v>
      </c>
      <c r="D605" s="53" t="s">
        <v>89</v>
      </c>
      <c r="E605" s="53" t="s">
        <v>561</v>
      </c>
      <c r="F605" s="53"/>
      <c r="G605" s="62">
        <v>0</v>
      </c>
      <c r="H605" s="62">
        <v>297732.59999999998</v>
      </c>
      <c r="I605" s="62">
        <v>297732.51</v>
      </c>
      <c r="J605" s="77">
        <f t="shared" si="9"/>
        <v>99.999969771533259</v>
      </c>
    </row>
    <row r="606" spans="1:10" ht="94.5" outlineLevel="7" x14ac:dyDescent="0.2">
      <c r="A606" s="59" t="s">
        <v>598</v>
      </c>
      <c r="B606" s="61" t="s">
        <v>163</v>
      </c>
      <c r="C606" s="53" t="s">
        <v>168</v>
      </c>
      <c r="D606" s="53" t="s">
        <v>89</v>
      </c>
      <c r="E606" s="53" t="s">
        <v>561</v>
      </c>
      <c r="F606" s="53" t="s">
        <v>162</v>
      </c>
      <c r="G606" s="62">
        <v>0</v>
      </c>
      <c r="H606" s="62">
        <v>184656.74</v>
      </c>
      <c r="I606" s="62">
        <v>184656.65</v>
      </c>
      <c r="J606" s="77">
        <f t="shared" si="9"/>
        <v>99.999951260917967</v>
      </c>
    </row>
    <row r="607" spans="1:10" ht="31.5" outlineLevel="7" x14ac:dyDescent="0.2">
      <c r="A607" s="59" t="s">
        <v>597</v>
      </c>
      <c r="B607" s="61" t="s">
        <v>160</v>
      </c>
      <c r="C607" s="59" t="s">
        <v>168</v>
      </c>
      <c r="D607" s="59" t="s">
        <v>89</v>
      </c>
      <c r="E607" s="59" t="s">
        <v>561</v>
      </c>
      <c r="F607" s="59" t="s">
        <v>159</v>
      </c>
      <c r="G607" s="63">
        <v>0</v>
      </c>
      <c r="H607" s="63">
        <v>184656.74</v>
      </c>
      <c r="I607" s="63">
        <v>184656.65</v>
      </c>
      <c r="J607" s="76">
        <f t="shared" si="9"/>
        <v>99.999951260917967</v>
      </c>
    </row>
    <row r="608" spans="1:10" ht="47.25" outlineLevel="7" x14ac:dyDescent="0.2">
      <c r="A608" s="59" t="s">
        <v>397</v>
      </c>
      <c r="B608" s="61" t="s">
        <v>398</v>
      </c>
      <c r="C608" s="53" t="s">
        <v>168</v>
      </c>
      <c r="D608" s="53" t="s">
        <v>89</v>
      </c>
      <c r="E608" s="53" t="s">
        <v>561</v>
      </c>
      <c r="F608" s="53" t="s">
        <v>397</v>
      </c>
      <c r="G608" s="62">
        <v>0</v>
      </c>
      <c r="H608" s="62">
        <v>113075.86</v>
      </c>
      <c r="I608" s="62">
        <v>113075.86</v>
      </c>
      <c r="J608" s="77">
        <f t="shared" si="9"/>
        <v>100</v>
      </c>
    </row>
    <row r="609" spans="1:10" ht="15.75" outlineLevel="7" x14ac:dyDescent="0.2">
      <c r="A609" s="59" t="s">
        <v>596</v>
      </c>
      <c r="B609" s="61" t="s">
        <v>395</v>
      </c>
      <c r="C609" s="59" t="s">
        <v>168</v>
      </c>
      <c r="D609" s="59" t="s">
        <v>89</v>
      </c>
      <c r="E609" s="59" t="s">
        <v>561</v>
      </c>
      <c r="F609" s="59" t="s">
        <v>393</v>
      </c>
      <c r="G609" s="63">
        <v>0</v>
      </c>
      <c r="H609" s="63">
        <v>113075.86</v>
      </c>
      <c r="I609" s="63">
        <v>113075.86</v>
      </c>
      <c r="J609" s="76">
        <f t="shared" si="9"/>
        <v>100</v>
      </c>
    </row>
    <row r="610" spans="1:10" ht="204.75" outlineLevel="6" x14ac:dyDescent="0.2">
      <c r="A610" s="59" t="s">
        <v>595</v>
      </c>
      <c r="B610" s="75" t="s">
        <v>559</v>
      </c>
      <c r="C610" s="53" t="s">
        <v>168</v>
      </c>
      <c r="D610" s="53" t="s">
        <v>89</v>
      </c>
      <c r="E610" s="53" t="s">
        <v>554</v>
      </c>
      <c r="F610" s="53"/>
      <c r="G610" s="62">
        <v>0</v>
      </c>
      <c r="H610" s="62">
        <v>24244400</v>
      </c>
      <c r="I610" s="62">
        <v>24014752.77</v>
      </c>
      <c r="J610" s="77">
        <f t="shared" si="9"/>
        <v>99.052782374486483</v>
      </c>
    </row>
    <row r="611" spans="1:10" ht="94.5" outlineLevel="7" x14ac:dyDescent="0.2">
      <c r="A611" s="59" t="s">
        <v>594</v>
      </c>
      <c r="B611" s="61" t="s">
        <v>163</v>
      </c>
      <c r="C611" s="53" t="s">
        <v>168</v>
      </c>
      <c r="D611" s="53" t="s">
        <v>89</v>
      </c>
      <c r="E611" s="53" t="s">
        <v>554</v>
      </c>
      <c r="F611" s="53" t="s">
        <v>162</v>
      </c>
      <c r="G611" s="62">
        <v>0</v>
      </c>
      <c r="H611" s="62">
        <v>14826827.289999999</v>
      </c>
      <c r="I611" s="62">
        <v>14597180.060000001</v>
      </c>
      <c r="J611" s="77">
        <f t="shared" si="9"/>
        <v>98.451137080723356</v>
      </c>
    </row>
    <row r="612" spans="1:10" ht="31.5" outlineLevel="7" x14ac:dyDescent="0.2">
      <c r="A612" s="59" t="s">
        <v>593</v>
      </c>
      <c r="B612" s="61" t="s">
        <v>160</v>
      </c>
      <c r="C612" s="59" t="s">
        <v>168</v>
      </c>
      <c r="D612" s="59" t="s">
        <v>89</v>
      </c>
      <c r="E612" s="59" t="s">
        <v>554</v>
      </c>
      <c r="F612" s="59" t="s">
        <v>159</v>
      </c>
      <c r="G612" s="63">
        <v>0</v>
      </c>
      <c r="H612" s="63">
        <v>14826827.289999999</v>
      </c>
      <c r="I612" s="63">
        <v>14597180.060000001</v>
      </c>
      <c r="J612" s="76">
        <f t="shared" si="9"/>
        <v>98.451137080723356</v>
      </c>
    </row>
    <row r="613" spans="1:10" ht="47.25" outlineLevel="7" x14ac:dyDescent="0.2">
      <c r="A613" s="59" t="s">
        <v>592</v>
      </c>
      <c r="B613" s="61" t="s">
        <v>398</v>
      </c>
      <c r="C613" s="53" t="s">
        <v>168</v>
      </c>
      <c r="D613" s="53" t="s">
        <v>89</v>
      </c>
      <c r="E613" s="53" t="s">
        <v>554</v>
      </c>
      <c r="F613" s="53" t="s">
        <v>397</v>
      </c>
      <c r="G613" s="62">
        <v>0</v>
      </c>
      <c r="H613" s="62">
        <v>9417572.7100000009</v>
      </c>
      <c r="I613" s="62">
        <v>9417572.7100000009</v>
      </c>
      <c r="J613" s="77">
        <f t="shared" si="9"/>
        <v>100</v>
      </c>
    </row>
    <row r="614" spans="1:10" ht="15.75" outlineLevel="7" x14ac:dyDescent="0.2">
      <c r="A614" s="59" t="s">
        <v>591</v>
      </c>
      <c r="B614" s="61" t="s">
        <v>395</v>
      </c>
      <c r="C614" s="59" t="s">
        <v>168</v>
      </c>
      <c r="D614" s="59" t="s">
        <v>89</v>
      </c>
      <c r="E614" s="59" t="s">
        <v>554</v>
      </c>
      <c r="F614" s="59" t="s">
        <v>393</v>
      </c>
      <c r="G614" s="63">
        <v>0</v>
      </c>
      <c r="H614" s="63">
        <v>9417572.7100000009</v>
      </c>
      <c r="I614" s="63">
        <v>9417572.7100000009</v>
      </c>
      <c r="J614" s="76">
        <f t="shared" si="9"/>
        <v>100</v>
      </c>
    </row>
    <row r="615" spans="1:10" ht="126" outlineLevel="6" x14ac:dyDescent="0.2">
      <c r="A615" s="59" t="s">
        <v>590</v>
      </c>
      <c r="B615" s="75" t="s">
        <v>552</v>
      </c>
      <c r="C615" s="53" t="s">
        <v>168</v>
      </c>
      <c r="D615" s="53" t="s">
        <v>89</v>
      </c>
      <c r="E615" s="53" t="s">
        <v>549</v>
      </c>
      <c r="F615" s="53"/>
      <c r="G615" s="62">
        <v>0</v>
      </c>
      <c r="H615" s="62">
        <v>7886565.6600000001</v>
      </c>
      <c r="I615" s="62">
        <v>7886565.6600000001</v>
      </c>
      <c r="J615" s="77">
        <f t="shared" si="9"/>
        <v>100</v>
      </c>
    </row>
    <row r="616" spans="1:10" ht="47.25" outlineLevel="7" x14ac:dyDescent="0.2">
      <c r="A616" s="59" t="s">
        <v>589</v>
      </c>
      <c r="B616" s="61" t="s">
        <v>157</v>
      </c>
      <c r="C616" s="53" t="s">
        <v>168</v>
      </c>
      <c r="D616" s="53" t="s">
        <v>89</v>
      </c>
      <c r="E616" s="53" t="s">
        <v>549</v>
      </c>
      <c r="F616" s="53" t="s">
        <v>156</v>
      </c>
      <c r="G616" s="62">
        <v>0</v>
      </c>
      <c r="H616" s="62">
        <v>7886565.6600000001</v>
      </c>
      <c r="I616" s="62">
        <v>7886565.6600000001</v>
      </c>
      <c r="J616" s="77">
        <f t="shared" si="9"/>
        <v>100</v>
      </c>
    </row>
    <row r="617" spans="1:10" ht="47.25" outlineLevel="7" x14ac:dyDescent="0.2">
      <c r="A617" s="59" t="s">
        <v>588</v>
      </c>
      <c r="B617" s="61" t="s">
        <v>154</v>
      </c>
      <c r="C617" s="59" t="s">
        <v>168</v>
      </c>
      <c r="D617" s="59" t="s">
        <v>89</v>
      </c>
      <c r="E617" s="59" t="s">
        <v>549</v>
      </c>
      <c r="F617" s="59" t="s">
        <v>153</v>
      </c>
      <c r="G617" s="63">
        <v>0</v>
      </c>
      <c r="H617" s="63">
        <v>7886565.6600000001</v>
      </c>
      <c r="I617" s="63">
        <v>7886565.6600000001</v>
      </c>
      <c r="J617" s="76">
        <f t="shared" si="9"/>
        <v>100</v>
      </c>
    </row>
    <row r="618" spans="1:10" ht="126" outlineLevel="6" x14ac:dyDescent="0.2">
      <c r="A618" s="59" t="s">
        <v>393</v>
      </c>
      <c r="B618" s="75" t="s">
        <v>547</v>
      </c>
      <c r="C618" s="53" t="s">
        <v>168</v>
      </c>
      <c r="D618" s="53" t="s">
        <v>89</v>
      </c>
      <c r="E618" s="53" t="s">
        <v>544</v>
      </c>
      <c r="F618" s="53"/>
      <c r="G618" s="62">
        <v>0</v>
      </c>
      <c r="H618" s="62">
        <v>1135052.6399999999</v>
      </c>
      <c r="I618" s="62">
        <v>1135052.6399999999</v>
      </c>
      <c r="J618" s="77">
        <f t="shared" si="9"/>
        <v>100</v>
      </c>
    </row>
    <row r="619" spans="1:10" ht="47.25" outlineLevel="7" x14ac:dyDescent="0.2">
      <c r="A619" s="59" t="s">
        <v>587</v>
      </c>
      <c r="B619" s="61" t="s">
        <v>157</v>
      </c>
      <c r="C619" s="53" t="s">
        <v>168</v>
      </c>
      <c r="D619" s="53" t="s">
        <v>89</v>
      </c>
      <c r="E619" s="53" t="s">
        <v>544</v>
      </c>
      <c r="F619" s="53" t="s">
        <v>156</v>
      </c>
      <c r="G619" s="62">
        <v>0</v>
      </c>
      <c r="H619" s="62">
        <v>1135052.6399999999</v>
      </c>
      <c r="I619" s="62">
        <v>1135052.6399999999</v>
      </c>
      <c r="J619" s="77">
        <f t="shared" si="9"/>
        <v>100</v>
      </c>
    </row>
    <row r="620" spans="1:10" ht="47.25" outlineLevel="7" x14ac:dyDescent="0.2">
      <c r="A620" s="59" t="s">
        <v>586</v>
      </c>
      <c r="B620" s="61" t="s">
        <v>154</v>
      </c>
      <c r="C620" s="59" t="s">
        <v>168</v>
      </c>
      <c r="D620" s="59" t="s">
        <v>89</v>
      </c>
      <c r="E620" s="59" t="s">
        <v>544</v>
      </c>
      <c r="F620" s="59" t="s">
        <v>153</v>
      </c>
      <c r="G620" s="63">
        <v>0</v>
      </c>
      <c r="H620" s="63">
        <v>1135052.6399999999</v>
      </c>
      <c r="I620" s="63">
        <v>1135052.6399999999</v>
      </c>
      <c r="J620" s="76">
        <f t="shared" si="9"/>
        <v>100</v>
      </c>
    </row>
    <row r="621" spans="1:10" ht="204.75" outlineLevel="6" x14ac:dyDescent="0.2">
      <c r="A621" s="59" t="s">
        <v>585</v>
      </c>
      <c r="B621" s="75" t="s">
        <v>542</v>
      </c>
      <c r="C621" s="53" t="s">
        <v>168</v>
      </c>
      <c r="D621" s="53" t="s">
        <v>89</v>
      </c>
      <c r="E621" s="53" t="s">
        <v>539</v>
      </c>
      <c r="F621" s="53"/>
      <c r="G621" s="62">
        <v>0</v>
      </c>
      <c r="H621" s="62">
        <v>909090.91</v>
      </c>
      <c r="I621" s="62">
        <v>909090.91</v>
      </c>
      <c r="J621" s="77">
        <f t="shared" si="9"/>
        <v>100</v>
      </c>
    </row>
    <row r="622" spans="1:10" ht="47.25" outlineLevel="7" x14ac:dyDescent="0.2">
      <c r="A622" s="59" t="s">
        <v>583</v>
      </c>
      <c r="B622" s="61" t="s">
        <v>157</v>
      </c>
      <c r="C622" s="53" t="s">
        <v>168</v>
      </c>
      <c r="D622" s="53" t="s">
        <v>89</v>
      </c>
      <c r="E622" s="53" t="s">
        <v>539</v>
      </c>
      <c r="F622" s="53" t="s">
        <v>156</v>
      </c>
      <c r="G622" s="62">
        <v>0</v>
      </c>
      <c r="H622" s="62">
        <v>909090.91</v>
      </c>
      <c r="I622" s="62">
        <v>909090.91</v>
      </c>
      <c r="J622" s="77">
        <f t="shared" si="9"/>
        <v>100</v>
      </c>
    </row>
    <row r="623" spans="1:10" ht="47.25" outlineLevel="7" x14ac:dyDescent="0.2">
      <c r="A623" s="59" t="s">
        <v>582</v>
      </c>
      <c r="B623" s="61" t="s">
        <v>154</v>
      </c>
      <c r="C623" s="59" t="s">
        <v>168</v>
      </c>
      <c r="D623" s="59" t="s">
        <v>89</v>
      </c>
      <c r="E623" s="59" t="s">
        <v>539</v>
      </c>
      <c r="F623" s="59" t="s">
        <v>153</v>
      </c>
      <c r="G623" s="63">
        <v>0</v>
      </c>
      <c r="H623" s="63">
        <v>909090.91</v>
      </c>
      <c r="I623" s="63">
        <v>909090.91</v>
      </c>
      <c r="J623" s="76">
        <f t="shared" si="9"/>
        <v>100</v>
      </c>
    </row>
    <row r="624" spans="1:10" ht="126" outlineLevel="6" x14ac:dyDescent="0.2">
      <c r="A624" s="59" t="s">
        <v>580</v>
      </c>
      <c r="B624" s="75" t="s">
        <v>537</v>
      </c>
      <c r="C624" s="53" t="s">
        <v>168</v>
      </c>
      <c r="D624" s="53" t="s">
        <v>89</v>
      </c>
      <c r="E624" s="53" t="s">
        <v>534</v>
      </c>
      <c r="F624" s="53"/>
      <c r="G624" s="62">
        <v>0</v>
      </c>
      <c r="H624" s="62">
        <v>3050242.11</v>
      </c>
      <c r="I624" s="62">
        <v>2670533.64</v>
      </c>
      <c r="J624" s="77">
        <f t="shared" si="9"/>
        <v>87.551530130832802</v>
      </c>
    </row>
    <row r="625" spans="1:10" ht="47.25" outlineLevel="7" x14ac:dyDescent="0.2">
      <c r="A625" s="59" t="s">
        <v>579</v>
      </c>
      <c r="B625" s="61" t="s">
        <v>157</v>
      </c>
      <c r="C625" s="53" t="s">
        <v>168</v>
      </c>
      <c r="D625" s="53" t="s">
        <v>89</v>
      </c>
      <c r="E625" s="53" t="s">
        <v>534</v>
      </c>
      <c r="F625" s="53" t="s">
        <v>156</v>
      </c>
      <c r="G625" s="62">
        <v>0</v>
      </c>
      <c r="H625" s="62">
        <v>3050242.11</v>
      </c>
      <c r="I625" s="62">
        <v>2670533.64</v>
      </c>
      <c r="J625" s="77">
        <f t="shared" si="9"/>
        <v>87.551530130832802</v>
      </c>
    </row>
    <row r="626" spans="1:10" ht="47.25" outlineLevel="7" x14ac:dyDescent="0.2">
      <c r="A626" s="59" t="s">
        <v>577</v>
      </c>
      <c r="B626" s="61" t="s">
        <v>154</v>
      </c>
      <c r="C626" s="59" t="s">
        <v>168</v>
      </c>
      <c r="D626" s="59" t="s">
        <v>89</v>
      </c>
      <c r="E626" s="59" t="s">
        <v>534</v>
      </c>
      <c r="F626" s="59" t="s">
        <v>153</v>
      </c>
      <c r="G626" s="63">
        <v>0</v>
      </c>
      <c r="H626" s="63">
        <v>3050242.11</v>
      </c>
      <c r="I626" s="63">
        <v>2670533.64</v>
      </c>
      <c r="J626" s="76">
        <f t="shared" si="9"/>
        <v>87.551530130832802</v>
      </c>
    </row>
    <row r="627" spans="1:10" ht="141.75" outlineLevel="6" x14ac:dyDescent="0.2">
      <c r="A627" s="59" t="s">
        <v>575</v>
      </c>
      <c r="B627" s="75" t="s">
        <v>532</v>
      </c>
      <c r="C627" s="53" t="s">
        <v>168</v>
      </c>
      <c r="D627" s="53" t="s">
        <v>89</v>
      </c>
      <c r="E627" s="53" t="s">
        <v>529</v>
      </c>
      <c r="F627" s="53"/>
      <c r="G627" s="62">
        <v>2932500</v>
      </c>
      <c r="H627" s="62">
        <v>2962121.22</v>
      </c>
      <c r="I627" s="62">
        <v>2961818.37</v>
      </c>
      <c r="J627" s="77">
        <f t="shared" si="9"/>
        <v>99.989775907955575</v>
      </c>
    </row>
    <row r="628" spans="1:10" ht="47.25" outlineLevel="7" x14ac:dyDescent="0.2">
      <c r="A628" s="59" t="s">
        <v>422</v>
      </c>
      <c r="B628" s="61" t="s">
        <v>157</v>
      </c>
      <c r="C628" s="53" t="s">
        <v>168</v>
      </c>
      <c r="D628" s="53" t="s">
        <v>89</v>
      </c>
      <c r="E628" s="53" t="s">
        <v>529</v>
      </c>
      <c r="F628" s="53" t="s">
        <v>156</v>
      </c>
      <c r="G628" s="62">
        <v>2932500</v>
      </c>
      <c r="H628" s="62">
        <v>2962121.22</v>
      </c>
      <c r="I628" s="62">
        <v>2961818.37</v>
      </c>
      <c r="J628" s="77">
        <f t="shared" si="9"/>
        <v>99.989775907955575</v>
      </c>
    </row>
    <row r="629" spans="1:10" ht="47.25" outlineLevel="7" x14ac:dyDescent="0.2">
      <c r="A629" s="59" t="s">
        <v>573</v>
      </c>
      <c r="B629" s="61" t="s">
        <v>154</v>
      </c>
      <c r="C629" s="59" t="s">
        <v>168</v>
      </c>
      <c r="D629" s="59" t="s">
        <v>89</v>
      </c>
      <c r="E629" s="59" t="s">
        <v>529</v>
      </c>
      <c r="F629" s="59" t="s">
        <v>153</v>
      </c>
      <c r="G629" s="63">
        <v>2932500</v>
      </c>
      <c r="H629" s="63">
        <v>2962121.22</v>
      </c>
      <c r="I629" s="63">
        <v>2961818.37</v>
      </c>
      <c r="J629" s="76">
        <f t="shared" si="9"/>
        <v>99.989775907955575</v>
      </c>
    </row>
    <row r="630" spans="1:10" ht="189" outlineLevel="6" x14ac:dyDescent="0.2">
      <c r="A630" s="59" t="s">
        <v>571</v>
      </c>
      <c r="B630" s="75" t="s">
        <v>527</v>
      </c>
      <c r="C630" s="53" t="s">
        <v>168</v>
      </c>
      <c r="D630" s="53" t="s">
        <v>89</v>
      </c>
      <c r="E630" s="53" t="s">
        <v>524</v>
      </c>
      <c r="F630" s="53"/>
      <c r="G630" s="62">
        <v>2163200</v>
      </c>
      <c r="H630" s="62">
        <v>1537597.47</v>
      </c>
      <c r="I630" s="62">
        <v>1537597.47</v>
      </c>
      <c r="J630" s="77">
        <f t="shared" si="9"/>
        <v>100</v>
      </c>
    </row>
    <row r="631" spans="1:10" ht="47.25" outlineLevel="7" x14ac:dyDescent="0.2">
      <c r="A631" s="59" t="s">
        <v>570</v>
      </c>
      <c r="B631" s="61" t="s">
        <v>157</v>
      </c>
      <c r="C631" s="53" t="s">
        <v>168</v>
      </c>
      <c r="D631" s="53" t="s">
        <v>89</v>
      </c>
      <c r="E631" s="53" t="s">
        <v>524</v>
      </c>
      <c r="F631" s="53" t="s">
        <v>156</v>
      </c>
      <c r="G631" s="62">
        <v>2163200</v>
      </c>
      <c r="H631" s="62">
        <v>1537597.47</v>
      </c>
      <c r="I631" s="62">
        <v>1537597.47</v>
      </c>
      <c r="J631" s="77">
        <f t="shared" si="9"/>
        <v>100</v>
      </c>
    </row>
    <row r="632" spans="1:10" ht="47.25" outlineLevel="7" x14ac:dyDescent="0.2">
      <c r="A632" s="59" t="s">
        <v>569</v>
      </c>
      <c r="B632" s="61" t="s">
        <v>154</v>
      </c>
      <c r="C632" s="59" t="s">
        <v>168</v>
      </c>
      <c r="D632" s="59" t="s">
        <v>89</v>
      </c>
      <c r="E632" s="59" t="s">
        <v>524</v>
      </c>
      <c r="F632" s="59" t="s">
        <v>153</v>
      </c>
      <c r="G632" s="63">
        <v>2163200</v>
      </c>
      <c r="H632" s="63">
        <v>1537597.47</v>
      </c>
      <c r="I632" s="63">
        <v>1537597.47</v>
      </c>
      <c r="J632" s="76">
        <f t="shared" si="9"/>
        <v>100</v>
      </c>
    </row>
    <row r="633" spans="1:10" ht="157.5" outlineLevel="6" x14ac:dyDescent="0.2">
      <c r="A633" s="59" t="s">
        <v>568</v>
      </c>
      <c r="B633" s="75" t="s">
        <v>522</v>
      </c>
      <c r="C633" s="53" t="s">
        <v>168</v>
      </c>
      <c r="D633" s="53" t="s">
        <v>89</v>
      </c>
      <c r="E633" s="53" t="s">
        <v>517</v>
      </c>
      <c r="F633" s="53"/>
      <c r="G633" s="62">
        <v>0</v>
      </c>
      <c r="H633" s="62">
        <v>3086600</v>
      </c>
      <c r="I633" s="62">
        <v>3085766.35</v>
      </c>
      <c r="J633" s="77">
        <f t="shared" si="9"/>
        <v>99.972991317307063</v>
      </c>
    </row>
    <row r="634" spans="1:10" ht="94.5" outlineLevel="7" x14ac:dyDescent="0.2">
      <c r="A634" s="59" t="s">
        <v>566</v>
      </c>
      <c r="B634" s="61" t="s">
        <v>163</v>
      </c>
      <c r="C634" s="53" t="s">
        <v>168</v>
      </c>
      <c r="D634" s="53" t="s">
        <v>89</v>
      </c>
      <c r="E634" s="53" t="s">
        <v>517</v>
      </c>
      <c r="F634" s="53" t="s">
        <v>162</v>
      </c>
      <c r="G634" s="62">
        <v>0</v>
      </c>
      <c r="H634" s="62">
        <v>1932450.96</v>
      </c>
      <c r="I634" s="62">
        <v>1931617.31</v>
      </c>
      <c r="J634" s="77">
        <f t="shared" si="9"/>
        <v>99.956860483538492</v>
      </c>
    </row>
    <row r="635" spans="1:10" ht="31.5" outlineLevel="7" x14ac:dyDescent="0.2">
      <c r="A635" s="59" t="s">
        <v>564</v>
      </c>
      <c r="B635" s="61" t="s">
        <v>160</v>
      </c>
      <c r="C635" s="59" t="s">
        <v>168</v>
      </c>
      <c r="D635" s="59" t="s">
        <v>89</v>
      </c>
      <c r="E635" s="59" t="s">
        <v>517</v>
      </c>
      <c r="F635" s="59" t="s">
        <v>159</v>
      </c>
      <c r="G635" s="63">
        <v>0</v>
      </c>
      <c r="H635" s="63">
        <v>1932450.96</v>
      </c>
      <c r="I635" s="63">
        <v>1931617.31</v>
      </c>
      <c r="J635" s="76">
        <f t="shared" si="9"/>
        <v>99.956860483538492</v>
      </c>
    </row>
    <row r="636" spans="1:10" ht="47.25" outlineLevel="7" x14ac:dyDescent="0.2">
      <c r="A636" s="59" t="s">
        <v>563</v>
      </c>
      <c r="B636" s="61" t="s">
        <v>398</v>
      </c>
      <c r="C636" s="53" t="s">
        <v>168</v>
      </c>
      <c r="D636" s="53" t="s">
        <v>89</v>
      </c>
      <c r="E636" s="53" t="s">
        <v>517</v>
      </c>
      <c r="F636" s="53" t="s">
        <v>397</v>
      </c>
      <c r="G636" s="62">
        <v>0</v>
      </c>
      <c r="H636" s="62">
        <v>1154149.04</v>
      </c>
      <c r="I636" s="62">
        <v>1154149.04</v>
      </c>
      <c r="J636" s="77">
        <f t="shared" si="9"/>
        <v>100</v>
      </c>
    </row>
    <row r="637" spans="1:10" ht="15.75" outlineLevel="7" x14ac:dyDescent="0.2">
      <c r="A637" s="59" t="s">
        <v>562</v>
      </c>
      <c r="B637" s="61" t="s">
        <v>395</v>
      </c>
      <c r="C637" s="59" t="s">
        <v>168</v>
      </c>
      <c r="D637" s="59" t="s">
        <v>89</v>
      </c>
      <c r="E637" s="59" t="s">
        <v>517</v>
      </c>
      <c r="F637" s="59" t="s">
        <v>393</v>
      </c>
      <c r="G637" s="63">
        <v>0</v>
      </c>
      <c r="H637" s="63">
        <v>1154149.04</v>
      </c>
      <c r="I637" s="63">
        <v>1154149.04</v>
      </c>
      <c r="J637" s="76">
        <f t="shared" si="9"/>
        <v>100</v>
      </c>
    </row>
    <row r="638" spans="1:10" ht="15.75" outlineLevel="2" x14ac:dyDescent="0.2">
      <c r="A638" s="59" t="s">
        <v>488</v>
      </c>
      <c r="B638" s="61" t="s">
        <v>91</v>
      </c>
      <c r="C638" s="53" t="s">
        <v>168</v>
      </c>
      <c r="D638" s="53" t="s">
        <v>92</v>
      </c>
      <c r="E638" s="53"/>
      <c r="F638" s="53"/>
      <c r="G638" s="62">
        <v>16395850</v>
      </c>
      <c r="H638" s="62">
        <v>15250080</v>
      </c>
      <c r="I638" s="62">
        <v>14538649.939999999</v>
      </c>
      <c r="J638" s="77">
        <f t="shared" si="9"/>
        <v>95.334909325065837</v>
      </c>
    </row>
    <row r="639" spans="1:10" ht="31.5" outlineLevel="4" x14ac:dyDescent="0.2">
      <c r="A639" s="59" t="s">
        <v>560</v>
      </c>
      <c r="B639" s="61" t="s">
        <v>389</v>
      </c>
      <c r="C639" s="53" t="s">
        <v>168</v>
      </c>
      <c r="D639" s="53" t="s">
        <v>92</v>
      </c>
      <c r="E639" s="53" t="s">
        <v>388</v>
      </c>
      <c r="F639" s="53"/>
      <c r="G639" s="62">
        <v>16395850</v>
      </c>
      <c r="H639" s="62">
        <v>15250080</v>
      </c>
      <c r="I639" s="62">
        <v>14538649.939999999</v>
      </c>
      <c r="J639" s="77">
        <f t="shared" si="9"/>
        <v>95.334909325065837</v>
      </c>
    </row>
    <row r="640" spans="1:10" ht="78.75" outlineLevel="5" x14ac:dyDescent="0.2">
      <c r="A640" s="59" t="s">
        <v>558</v>
      </c>
      <c r="B640" s="61" t="s">
        <v>386</v>
      </c>
      <c r="C640" s="53" t="s">
        <v>168</v>
      </c>
      <c r="D640" s="53" t="s">
        <v>92</v>
      </c>
      <c r="E640" s="53" t="s">
        <v>385</v>
      </c>
      <c r="F640" s="53"/>
      <c r="G640" s="62">
        <v>16395850</v>
      </c>
      <c r="H640" s="62">
        <v>15250080</v>
      </c>
      <c r="I640" s="62">
        <v>14538649.939999999</v>
      </c>
      <c r="J640" s="77">
        <f t="shared" si="9"/>
        <v>95.334909325065837</v>
      </c>
    </row>
    <row r="641" spans="1:10" ht="157.5" outlineLevel="6" x14ac:dyDescent="0.2">
      <c r="A641" s="59" t="s">
        <v>557</v>
      </c>
      <c r="B641" s="75" t="s">
        <v>511</v>
      </c>
      <c r="C641" s="53" t="s">
        <v>168</v>
      </c>
      <c r="D641" s="53" t="s">
        <v>92</v>
      </c>
      <c r="E641" s="53" t="s">
        <v>508</v>
      </c>
      <c r="F641" s="53"/>
      <c r="G641" s="62">
        <v>0</v>
      </c>
      <c r="H641" s="62">
        <v>488100</v>
      </c>
      <c r="I641" s="62">
        <v>488100</v>
      </c>
      <c r="J641" s="77">
        <f t="shared" si="9"/>
        <v>100</v>
      </c>
    </row>
    <row r="642" spans="1:10" ht="47.25" outlineLevel="7" x14ac:dyDescent="0.2">
      <c r="A642" s="59" t="s">
        <v>556</v>
      </c>
      <c r="B642" s="61" t="s">
        <v>398</v>
      </c>
      <c r="C642" s="53" t="s">
        <v>168</v>
      </c>
      <c r="D642" s="53" t="s">
        <v>92</v>
      </c>
      <c r="E642" s="53" t="s">
        <v>508</v>
      </c>
      <c r="F642" s="53" t="s">
        <v>397</v>
      </c>
      <c r="G642" s="62">
        <v>0</v>
      </c>
      <c r="H642" s="62">
        <v>488100</v>
      </c>
      <c r="I642" s="62">
        <v>488100</v>
      </c>
      <c r="J642" s="77">
        <f t="shared" si="9"/>
        <v>100</v>
      </c>
    </row>
    <row r="643" spans="1:10" ht="15.75" outlineLevel="7" x14ac:dyDescent="0.2">
      <c r="A643" s="59" t="s">
        <v>555</v>
      </c>
      <c r="B643" s="61" t="s">
        <v>395</v>
      </c>
      <c r="C643" s="59" t="s">
        <v>168</v>
      </c>
      <c r="D643" s="59" t="s">
        <v>92</v>
      </c>
      <c r="E643" s="59" t="s">
        <v>508</v>
      </c>
      <c r="F643" s="59" t="s">
        <v>393</v>
      </c>
      <c r="G643" s="63">
        <v>0</v>
      </c>
      <c r="H643" s="63">
        <v>488100</v>
      </c>
      <c r="I643" s="63">
        <v>488100</v>
      </c>
      <c r="J643" s="76">
        <f t="shared" si="9"/>
        <v>100</v>
      </c>
    </row>
    <row r="644" spans="1:10" ht="315" outlineLevel="6" x14ac:dyDescent="0.2">
      <c r="A644" s="59" t="s">
        <v>553</v>
      </c>
      <c r="B644" s="75" t="s">
        <v>506</v>
      </c>
      <c r="C644" s="53" t="s">
        <v>168</v>
      </c>
      <c r="D644" s="53" t="s">
        <v>92</v>
      </c>
      <c r="E644" s="53" t="s">
        <v>501</v>
      </c>
      <c r="F644" s="53"/>
      <c r="G644" s="62">
        <v>9996990</v>
      </c>
      <c r="H644" s="62">
        <v>10426000</v>
      </c>
      <c r="I644" s="62">
        <v>9714569.9399999995</v>
      </c>
      <c r="J644" s="77">
        <f t="shared" si="9"/>
        <v>93.176385382697106</v>
      </c>
    </row>
    <row r="645" spans="1:10" ht="94.5" outlineLevel="7" x14ac:dyDescent="0.2">
      <c r="A645" s="59" t="s">
        <v>551</v>
      </c>
      <c r="B645" s="61" t="s">
        <v>163</v>
      </c>
      <c r="C645" s="53" t="s">
        <v>168</v>
      </c>
      <c r="D645" s="53" t="s">
        <v>92</v>
      </c>
      <c r="E645" s="53" t="s">
        <v>501</v>
      </c>
      <c r="F645" s="53" t="s">
        <v>162</v>
      </c>
      <c r="G645" s="62">
        <v>5815270</v>
      </c>
      <c r="H645" s="62">
        <v>6010549.7999999998</v>
      </c>
      <c r="I645" s="62">
        <v>5299119.74</v>
      </c>
      <c r="J645" s="77">
        <f t="shared" si="9"/>
        <v>88.163644197740453</v>
      </c>
    </row>
    <row r="646" spans="1:10" ht="31.5" outlineLevel="7" x14ac:dyDescent="0.2">
      <c r="A646" s="59" t="s">
        <v>550</v>
      </c>
      <c r="B646" s="61" t="s">
        <v>160</v>
      </c>
      <c r="C646" s="59" t="s">
        <v>168</v>
      </c>
      <c r="D646" s="59" t="s">
        <v>92</v>
      </c>
      <c r="E646" s="59" t="s">
        <v>501</v>
      </c>
      <c r="F646" s="59" t="s">
        <v>159</v>
      </c>
      <c r="G646" s="63">
        <v>5815270</v>
      </c>
      <c r="H646" s="63">
        <v>6010549.7999999998</v>
      </c>
      <c r="I646" s="63">
        <v>5299119.74</v>
      </c>
      <c r="J646" s="76">
        <f t="shared" si="9"/>
        <v>88.163644197740453</v>
      </c>
    </row>
    <row r="647" spans="1:10" ht="47.25" outlineLevel="7" x14ac:dyDescent="0.2">
      <c r="A647" s="59" t="s">
        <v>548</v>
      </c>
      <c r="B647" s="61" t="s">
        <v>398</v>
      </c>
      <c r="C647" s="53" t="s">
        <v>168</v>
      </c>
      <c r="D647" s="53" t="s">
        <v>92</v>
      </c>
      <c r="E647" s="53" t="s">
        <v>501</v>
      </c>
      <c r="F647" s="53" t="s">
        <v>397</v>
      </c>
      <c r="G647" s="62">
        <v>4181720</v>
      </c>
      <c r="H647" s="62">
        <v>4415450.2</v>
      </c>
      <c r="I647" s="62">
        <v>4415450.2</v>
      </c>
      <c r="J647" s="77">
        <f t="shared" si="9"/>
        <v>100</v>
      </c>
    </row>
    <row r="648" spans="1:10" ht="15.75" outlineLevel="7" x14ac:dyDescent="0.2">
      <c r="A648" s="59" t="s">
        <v>546</v>
      </c>
      <c r="B648" s="61" t="s">
        <v>395</v>
      </c>
      <c r="C648" s="59" t="s">
        <v>168</v>
      </c>
      <c r="D648" s="59" t="s">
        <v>92</v>
      </c>
      <c r="E648" s="59" t="s">
        <v>501</v>
      </c>
      <c r="F648" s="59" t="s">
        <v>393</v>
      </c>
      <c r="G648" s="63">
        <v>4181720</v>
      </c>
      <c r="H648" s="63">
        <v>4415450.2</v>
      </c>
      <c r="I648" s="63">
        <v>4415450.2</v>
      </c>
      <c r="J648" s="76">
        <f t="shared" si="9"/>
        <v>100</v>
      </c>
    </row>
    <row r="649" spans="1:10" ht="110.25" outlineLevel="6" x14ac:dyDescent="0.2">
      <c r="A649" s="59" t="s">
        <v>545</v>
      </c>
      <c r="B649" s="61" t="s">
        <v>499</v>
      </c>
      <c r="C649" s="53" t="s">
        <v>168</v>
      </c>
      <c r="D649" s="53" t="s">
        <v>92</v>
      </c>
      <c r="E649" s="53" t="s">
        <v>496</v>
      </c>
      <c r="F649" s="53"/>
      <c r="G649" s="62">
        <v>2882020</v>
      </c>
      <c r="H649" s="62">
        <v>4335980</v>
      </c>
      <c r="I649" s="62">
        <v>4335980</v>
      </c>
      <c r="J649" s="77">
        <f t="shared" si="9"/>
        <v>100</v>
      </c>
    </row>
    <row r="650" spans="1:10" ht="47.25" outlineLevel="7" x14ac:dyDescent="0.2">
      <c r="A650" s="59" t="s">
        <v>543</v>
      </c>
      <c r="B650" s="61" t="s">
        <v>398</v>
      </c>
      <c r="C650" s="53" t="s">
        <v>168</v>
      </c>
      <c r="D650" s="53" t="s">
        <v>92</v>
      </c>
      <c r="E650" s="53" t="s">
        <v>496</v>
      </c>
      <c r="F650" s="53" t="s">
        <v>397</v>
      </c>
      <c r="G650" s="62">
        <v>2882020</v>
      </c>
      <c r="H650" s="62">
        <v>4335980</v>
      </c>
      <c r="I650" s="62">
        <v>4335980</v>
      </c>
      <c r="J650" s="77">
        <f t="shared" ref="J650:J713" si="10">I650/H650*100</f>
        <v>100</v>
      </c>
    </row>
    <row r="651" spans="1:10" ht="15.75" outlineLevel="7" x14ac:dyDescent="0.2">
      <c r="A651" s="59" t="s">
        <v>541</v>
      </c>
      <c r="B651" s="61" t="s">
        <v>395</v>
      </c>
      <c r="C651" s="59" t="s">
        <v>168</v>
      </c>
      <c r="D651" s="59" t="s">
        <v>92</v>
      </c>
      <c r="E651" s="59" t="s">
        <v>496</v>
      </c>
      <c r="F651" s="59" t="s">
        <v>393</v>
      </c>
      <c r="G651" s="63">
        <v>2882020</v>
      </c>
      <c r="H651" s="63">
        <v>4335980</v>
      </c>
      <c r="I651" s="63">
        <v>4335980</v>
      </c>
      <c r="J651" s="76">
        <f t="shared" si="10"/>
        <v>100</v>
      </c>
    </row>
    <row r="652" spans="1:10" ht="126" outlineLevel="6" x14ac:dyDescent="0.2">
      <c r="A652" s="59" t="s">
        <v>540</v>
      </c>
      <c r="B652" s="75" t="s">
        <v>494</v>
      </c>
      <c r="C652" s="53" t="s">
        <v>168</v>
      </c>
      <c r="D652" s="53" t="s">
        <v>92</v>
      </c>
      <c r="E652" s="53" t="s">
        <v>485</v>
      </c>
      <c r="F652" s="53"/>
      <c r="G652" s="62">
        <v>3516840</v>
      </c>
      <c r="H652" s="62">
        <v>0</v>
      </c>
      <c r="I652" s="62">
        <v>0</v>
      </c>
      <c r="J652" s="70" t="s">
        <v>1568</v>
      </c>
    </row>
    <row r="653" spans="1:10" ht="47.25" outlineLevel="7" x14ac:dyDescent="0.2">
      <c r="A653" s="59" t="s">
        <v>538</v>
      </c>
      <c r="B653" s="61" t="s">
        <v>398</v>
      </c>
      <c r="C653" s="53" t="s">
        <v>168</v>
      </c>
      <c r="D653" s="53" t="s">
        <v>92</v>
      </c>
      <c r="E653" s="53" t="s">
        <v>485</v>
      </c>
      <c r="F653" s="53" t="s">
        <v>397</v>
      </c>
      <c r="G653" s="62">
        <v>3477580</v>
      </c>
      <c r="H653" s="62">
        <v>0</v>
      </c>
      <c r="I653" s="62">
        <v>0</v>
      </c>
      <c r="J653" s="70" t="s">
        <v>1568</v>
      </c>
    </row>
    <row r="654" spans="1:10" ht="15.75" outlineLevel="7" x14ac:dyDescent="0.2">
      <c r="A654" s="59" t="s">
        <v>536</v>
      </c>
      <c r="B654" s="61" t="s">
        <v>395</v>
      </c>
      <c r="C654" s="59" t="s">
        <v>168</v>
      </c>
      <c r="D654" s="59" t="s">
        <v>92</v>
      </c>
      <c r="E654" s="59" t="s">
        <v>485</v>
      </c>
      <c r="F654" s="59" t="s">
        <v>393</v>
      </c>
      <c r="G654" s="63">
        <v>3379430</v>
      </c>
      <c r="H654" s="63">
        <v>0</v>
      </c>
      <c r="I654" s="63">
        <v>0</v>
      </c>
      <c r="J654" s="69" t="s">
        <v>1568</v>
      </c>
    </row>
    <row r="655" spans="1:10" ht="15.75" outlineLevel="7" x14ac:dyDescent="0.2">
      <c r="A655" s="59" t="s">
        <v>535</v>
      </c>
      <c r="B655" s="61" t="s">
        <v>424</v>
      </c>
      <c r="C655" s="59" t="s">
        <v>168</v>
      </c>
      <c r="D655" s="59" t="s">
        <v>92</v>
      </c>
      <c r="E655" s="59" t="s">
        <v>485</v>
      </c>
      <c r="F655" s="59" t="s">
        <v>422</v>
      </c>
      <c r="G655" s="63">
        <v>58890</v>
      </c>
      <c r="H655" s="63">
        <v>0</v>
      </c>
      <c r="I655" s="63">
        <v>0</v>
      </c>
      <c r="J655" s="69" t="s">
        <v>1568</v>
      </c>
    </row>
    <row r="656" spans="1:10" ht="78.75" outlineLevel="7" x14ac:dyDescent="0.2">
      <c r="A656" s="59" t="s">
        <v>533</v>
      </c>
      <c r="B656" s="61" t="s">
        <v>489</v>
      </c>
      <c r="C656" s="59" t="s">
        <v>168</v>
      </c>
      <c r="D656" s="59" t="s">
        <v>92</v>
      </c>
      <c r="E656" s="59" t="s">
        <v>485</v>
      </c>
      <c r="F656" s="59" t="s">
        <v>488</v>
      </c>
      <c r="G656" s="63">
        <v>39260</v>
      </c>
      <c r="H656" s="63">
        <v>0</v>
      </c>
      <c r="I656" s="63">
        <v>0</v>
      </c>
      <c r="J656" s="69" t="s">
        <v>1568</v>
      </c>
    </row>
    <row r="657" spans="1:10" ht="15.75" outlineLevel="7" x14ac:dyDescent="0.2">
      <c r="A657" s="59" t="s">
        <v>531</v>
      </c>
      <c r="B657" s="61" t="s">
        <v>151</v>
      </c>
      <c r="C657" s="53" t="s">
        <v>168</v>
      </c>
      <c r="D657" s="53" t="s">
        <v>92</v>
      </c>
      <c r="E657" s="53" t="s">
        <v>485</v>
      </c>
      <c r="F657" s="53" t="s">
        <v>150</v>
      </c>
      <c r="G657" s="62">
        <v>39260</v>
      </c>
      <c r="H657" s="62">
        <v>0</v>
      </c>
      <c r="I657" s="62">
        <v>0</v>
      </c>
      <c r="J657" s="70" t="s">
        <v>1568</v>
      </c>
    </row>
    <row r="658" spans="1:10" ht="78.75" outlineLevel="7" x14ac:dyDescent="0.2">
      <c r="A658" s="59" t="s">
        <v>530</v>
      </c>
      <c r="B658" s="61" t="s">
        <v>201</v>
      </c>
      <c r="C658" s="59" t="s">
        <v>168</v>
      </c>
      <c r="D658" s="59" t="s">
        <v>92</v>
      </c>
      <c r="E658" s="59" t="s">
        <v>485</v>
      </c>
      <c r="F658" s="59" t="s">
        <v>199</v>
      </c>
      <c r="G658" s="63">
        <v>39260</v>
      </c>
      <c r="H658" s="63">
        <v>0</v>
      </c>
      <c r="I658" s="63">
        <v>0</v>
      </c>
      <c r="J658" s="69" t="s">
        <v>1568</v>
      </c>
    </row>
    <row r="659" spans="1:10" ht="15.75" outlineLevel="2" x14ac:dyDescent="0.2">
      <c r="A659" s="59" t="s">
        <v>528</v>
      </c>
      <c r="B659" s="61" t="s">
        <v>97</v>
      </c>
      <c r="C659" s="53" t="s">
        <v>168</v>
      </c>
      <c r="D659" s="53" t="s">
        <v>98</v>
      </c>
      <c r="E659" s="53"/>
      <c r="F659" s="53"/>
      <c r="G659" s="62">
        <v>17109140</v>
      </c>
      <c r="H659" s="62">
        <v>18192040</v>
      </c>
      <c r="I659" s="62">
        <v>17714582.899999999</v>
      </c>
      <c r="J659" s="77">
        <f t="shared" si="10"/>
        <v>97.375461465564044</v>
      </c>
    </row>
    <row r="660" spans="1:10" ht="31.5" outlineLevel="4" x14ac:dyDescent="0.2">
      <c r="A660" s="59" t="s">
        <v>526</v>
      </c>
      <c r="B660" s="61" t="s">
        <v>389</v>
      </c>
      <c r="C660" s="53" t="s">
        <v>168</v>
      </c>
      <c r="D660" s="53" t="s">
        <v>98</v>
      </c>
      <c r="E660" s="53" t="s">
        <v>388</v>
      </c>
      <c r="F660" s="53"/>
      <c r="G660" s="62">
        <v>17109140</v>
      </c>
      <c r="H660" s="62">
        <v>18192040</v>
      </c>
      <c r="I660" s="62">
        <v>17714582.899999999</v>
      </c>
      <c r="J660" s="77">
        <f t="shared" si="10"/>
        <v>97.375461465564044</v>
      </c>
    </row>
    <row r="661" spans="1:10" ht="78.75" outlineLevel="5" x14ac:dyDescent="0.2">
      <c r="A661" s="59" t="s">
        <v>525</v>
      </c>
      <c r="B661" s="61" t="s">
        <v>386</v>
      </c>
      <c r="C661" s="53" t="s">
        <v>168</v>
      </c>
      <c r="D661" s="53" t="s">
        <v>98</v>
      </c>
      <c r="E661" s="53" t="s">
        <v>385</v>
      </c>
      <c r="F661" s="53"/>
      <c r="G661" s="62">
        <v>3979900</v>
      </c>
      <c r="H661" s="62">
        <v>3463000</v>
      </c>
      <c r="I661" s="62">
        <v>3280002.78</v>
      </c>
      <c r="J661" s="77">
        <f t="shared" si="10"/>
        <v>94.715644816632974</v>
      </c>
    </row>
    <row r="662" spans="1:10" ht="126" outlineLevel="6" x14ac:dyDescent="0.2">
      <c r="A662" s="59" t="s">
        <v>523</v>
      </c>
      <c r="B662" s="61" t="s">
        <v>479</v>
      </c>
      <c r="C662" s="53" t="s">
        <v>168</v>
      </c>
      <c r="D662" s="53" t="s">
        <v>98</v>
      </c>
      <c r="E662" s="53" t="s">
        <v>472</v>
      </c>
      <c r="F662" s="53"/>
      <c r="G662" s="62">
        <v>3469900</v>
      </c>
      <c r="H662" s="62">
        <v>2953000</v>
      </c>
      <c r="I662" s="62">
        <v>2952962.22</v>
      </c>
      <c r="J662" s="77">
        <f t="shared" si="10"/>
        <v>99.998720623095167</v>
      </c>
    </row>
    <row r="663" spans="1:10" ht="47.25" outlineLevel="7" x14ac:dyDescent="0.2">
      <c r="A663" s="59" t="s">
        <v>521</v>
      </c>
      <c r="B663" s="61" t="s">
        <v>157</v>
      </c>
      <c r="C663" s="53" t="s">
        <v>168</v>
      </c>
      <c r="D663" s="53" t="s">
        <v>98</v>
      </c>
      <c r="E663" s="53" t="s">
        <v>472</v>
      </c>
      <c r="F663" s="53" t="s">
        <v>156</v>
      </c>
      <c r="G663" s="62">
        <v>1281130</v>
      </c>
      <c r="H663" s="62">
        <v>897176</v>
      </c>
      <c r="I663" s="62">
        <v>897175.44</v>
      </c>
      <c r="J663" s="77">
        <f t="shared" si="10"/>
        <v>99.999937581923717</v>
      </c>
    </row>
    <row r="664" spans="1:10" ht="47.25" outlineLevel="7" x14ac:dyDescent="0.2">
      <c r="A664" s="59" t="s">
        <v>520</v>
      </c>
      <c r="B664" s="61" t="s">
        <v>154</v>
      </c>
      <c r="C664" s="59" t="s">
        <v>168</v>
      </c>
      <c r="D664" s="59" t="s">
        <v>98</v>
      </c>
      <c r="E664" s="59" t="s">
        <v>472</v>
      </c>
      <c r="F664" s="59" t="s">
        <v>153</v>
      </c>
      <c r="G664" s="63">
        <v>1281130</v>
      </c>
      <c r="H664" s="63">
        <v>897176</v>
      </c>
      <c r="I664" s="63">
        <v>897175.44</v>
      </c>
      <c r="J664" s="76">
        <f t="shared" si="10"/>
        <v>99.999937581923717</v>
      </c>
    </row>
    <row r="665" spans="1:10" ht="31.5" outlineLevel="7" x14ac:dyDescent="0.2">
      <c r="A665" s="59" t="s">
        <v>519</v>
      </c>
      <c r="B665" s="61" t="s">
        <v>379</v>
      </c>
      <c r="C665" s="53" t="s">
        <v>168</v>
      </c>
      <c r="D665" s="53" t="s">
        <v>98</v>
      </c>
      <c r="E665" s="53" t="s">
        <v>472</v>
      </c>
      <c r="F665" s="53" t="s">
        <v>378</v>
      </c>
      <c r="G665" s="62">
        <v>844632</v>
      </c>
      <c r="H665" s="62">
        <v>754827</v>
      </c>
      <c r="I665" s="62">
        <v>754791</v>
      </c>
      <c r="J665" s="77">
        <f t="shared" si="10"/>
        <v>99.995230695245397</v>
      </c>
    </row>
    <row r="666" spans="1:10" ht="47.25" outlineLevel="7" x14ac:dyDescent="0.2">
      <c r="A666" s="59" t="s">
        <v>518</v>
      </c>
      <c r="B666" s="61" t="s">
        <v>376</v>
      </c>
      <c r="C666" s="59" t="s">
        <v>168</v>
      </c>
      <c r="D666" s="59" t="s">
        <v>98</v>
      </c>
      <c r="E666" s="59" t="s">
        <v>472</v>
      </c>
      <c r="F666" s="59" t="s">
        <v>374</v>
      </c>
      <c r="G666" s="63">
        <v>844632</v>
      </c>
      <c r="H666" s="63">
        <v>754827</v>
      </c>
      <c r="I666" s="63">
        <v>754791</v>
      </c>
      <c r="J666" s="76">
        <f t="shared" si="10"/>
        <v>99.995230695245397</v>
      </c>
    </row>
    <row r="667" spans="1:10" ht="47.25" outlineLevel="7" x14ac:dyDescent="0.2">
      <c r="A667" s="59" t="s">
        <v>516</v>
      </c>
      <c r="B667" s="61" t="s">
        <v>398</v>
      </c>
      <c r="C667" s="53" t="s">
        <v>168</v>
      </c>
      <c r="D667" s="53" t="s">
        <v>98</v>
      </c>
      <c r="E667" s="53" t="s">
        <v>472</v>
      </c>
      <c r="F667" s="53" t="s">
        <v>397</v>
      </c>
      <c r="G667" s="62">
        <v>1344138</v>
      </c>
      <c r="H667" s="62">
        <v>1300997</v>
      </c>
      <c r="I667" s="62">
        <v>1300995.78</v>
      </c>
      <c r="J667" s="77">
        <f t="shared" si="10"/>
        <v>99.99990622576378</v>
      </c>
    </row>
    <row r="668" spans="1:10" ht="15.75" outlineLevel="7" x14ac:dyDescent="0.2">
      <c r="A668" s="59" t="s">
        <v>515</v>
      </c>
      <c r="B668" s="61" t="s">
        <v>395</v>
      </c>
      <c r="C668" s="59" t="s">
        <v>168</v>
      </c>
      <c r="D668" s="59" t="s">
        <v>98</v>
      </c>
      <c r="E668" s="59" t="s">
        <v>472</v>
      </c>
      <c r="F668" s="59" t="s">
        <v>393</v>
      </c>
      <c r="G668" s="63">
        <v>1344138</v>
      </c>
      <c r="H668" s="63">
        <v>1300997</v>
      </c>
      <c r="I668" s="63">
        <v>1300995.78</v>
      </c>
      <c r="J668" s="76">
        <f t="shared" si="10"/>
        <v>99.99990622576378</v>
      </c>
    </row>
    <row r="669" spans="1:10" ht="110.25" outlineLevel="6" x14ac:dyDescent="0.2">
      <c r="A669" s="59" t="s">
        <v>514</v>
      </c>
      <c r="B669" s="61" t="s">
        <v>470</v>
      </c>
      <c r="C669" s="53" t="s">
        <v>168</v>
      </c>
      <c r="D669" s="53" t="s">
        <v>98</v>
      </c>
      <c r="E669" s="53" t="s">
        <v>467</v>
      </c>
      <c r="F669" s="53"/>
      <c r="G669" s="62">
        <v>510000</v>
      </c>
      <c r="H669" s="62">
        <v>510000</v>
      </c>
      <c r="I669" s="62">
        <v>327040.56</v>
      </c>
      <c r="J669" s="77">
        <f t="shared" si="10"/>
        <v>64.125600000000006</v>
      </c>
    </row>
    <row r="670" spans="1:10" ht="47.25" outlineLevel="7" x14ac:dyDescent="0.2">
      <c r="A670" s="59" t="s">
        <v>513</v>
      </c>
      <c r="B670" s="61" t="s">
        <v>157</v>
      </c>
      <c r="C670" s="53" t="s">
        <v>168</v>
      </c>
      <c r="D670" s="53" t="s">
        <v>98</v>
      </c>
      <c r="E670" s="53" t="s">
        <v>467</v>
      </c>
      <c r="F670" s="53" t="s">
        <v>156</v>
      </c>
      <c r="G670" s="62">
        <v>510000</v>
      </c>
      <c r="H670" s="62">
        <v>510000</v>
      </c>
      <c r="I670" s="62">
        <v>327040.56</v>
      </c>
      <c r="J670" s="77">
        <f t="shared" si="10"/>
        <v>64.125600000000006</v>
      </c>
    </row>
    <row r="671" spans="1:10" ht="47.25" outlineLevel="7" x14ac:dyDescent="0.2">
      <c r="A671" s="59" t="s">
        <v>512</v>
      </c>
      <c r="B671" s="61" t="s">
        <v>154</v>
      </c>
      <c r="C671" s="59" t="s">
        <v>168</v>
      </c>
      <c r="D671" s="59" t="s">
        <v>98</v>
      </c>
      <c r="E671" s="59" t="s">
        <v>467</v>
      </c>
      <c r="F671" s="59" t="s">
        <v>153</v>
      </c>
      <c r="G671" s="63">
        <v>510000</v>
      </c>
      <c r="H671" s="63">
        <v>510000</v>
      </c>
      <c r="I671" s="63">
        <v>327040.56</v>
      </c>
      <c r="J671" s="76">
        <f t="shared" si="10"/>
        <v>64.125600000000006</v>
      </c>
    </row>
    <row r="672" spans="1:10" ht="78.75" outlineLevel="5" x14ac:dyDescent="0.2">
      <c r="A672" s="59" t="s">
        <v>510</v>
      </c>
      <c r="B672" s="61" t="s">
        <v>465</v>
      </c>
      <c r="C672" s="53" t="s">
        <v>168</v>
      </c>
      <c r="D672" s="53" t="s">
        <v>98</v>
      </c>
      <c r="E672" s="53" t="s">
        <v>464</v>
      </c>
      <c r="F672" s="53"/>
      <c r="G672" s="62">
        <v>13129240</v>
      </c>
      <c r="H672" s="62">
        <v>14729040</v>
      </c>
      <c r="I672" s="62">
        <v>14434580.119999999</v>
      </c>
      <c r="J672" s="77">
        <f t="shared" si="10"/>
        <v>98.000820963212803</v>
      </c>
    </row>
    <row r="673" spans="1:10" ht="157.5" outlineLevel="6" x14ac:dyDescent="0.2">
      <c r="A673" s="59" t="s">
        <v>509</v>
      </c>
      <c r="B673" s="75" t="s">
        <v>462</v>
      </c>
      <c r="C673" s="53" t="s">
        <v>168</v>
      </c>
      <c r="D673" s="53" t="s">
        <v>98</v>
      </c>
      <c r="E673" s="53" t="s">
        <v>458</v>
      </c>
      <c r="F673" s="53"/>
      <c r="G673" s="62">
        <v>0</v>
      </c>
      <c r="H673" s="62">
        <v>1118800</v>
      </c>
      <c r="I673" s="62">
        <v>1118800</v>
      </c>
      <c r="J673" s="77">
        <f t="shared" si="10"/>
        <v>100</v>
      </c>
    </row>
    <row r="674" spans="1:10" ht="94.5" outlineLevel="7" x14ac:dyDescent="0.2">
      <c r="A674" s="59" t="s">
        <v>507</v>
      </c>
      <c r="B674" s="61" t="s">
        <v>163</v>
      </c>
      <c r="C674" s="53" t="s">
        <v>168</v>
      </c>
      <c r="D674" s="53" t="s">
        <v>98</v>
      </c>
      <c r="E674" s="53" t="s">
        <v>458</v>
      </c>
      <c r="F674" s="53" t="s">
        <v>162</v>
      </c>
      <c r="G674" s="62">
        <v>0</v>
      </c>
      <c r="H674" s="62">
        <v>1118800</v>
      </c>
      <c r="I674" s="62">
        <v>1118800</v>
      </c>
      <c r="J674" s="77">
        <f t="shared" si="10"/>
        <v>100</v>
      </c>
    </row>
    <row r="675" spans="1:10" ht="31.5" outlineLevel="7" x14ac:dyDescent="0.2">
      <c r="A675" s="59" t="s">
        <v>505</v>
      </c>
      <c r="B675" s="61" t="s">
        <v>160</v>
      </c>
      <c r="C675" s="59" t="s">
        <v>168</v>
      </c>
      <c r="D675" s="59" t="s">
        <v>98</v>
      </c>
      <c r="E675" s="59" t="s">
        <v>458</v>
      </c>
      <c r="F675" s="59" t="s">
        <v>159</v>
      </c>
      <c r="G675" s="63">
        <v>0</v>
      </c>
      <c r="H675" s="63">
        <v>630000</v>
      </c>
      <c r="I675" s="63">
        <v>630000</v>
      </c>
      <c r="J675" s="76">
        <f t="shared" si="10"/>
        <v>100</v>
      </c>
    </row>
    <row r="676" spans="1:10" ht="47.25" outlineLevel="7" x14ac:dyDescent="0.2">
      <c r="A676" s="59" t="s">
        <v>504</v>
      </c>
      <c r="B676" s="61" t="s">
        <v>344</v>
      </c>
      <c r="C676" s="59" t="s">
        <v>168</v>
      </c>
      <c r="D676" s="59" t="s">
        <v>98</v>
      </c>
      <c r="E676" s="59" t="s">
        <v>458</v>
      </c>
      <c r="F676" s="59" t="s">
        <v>342</v>
      </c>
      <c r="G676" s="63">
        <v>0</v>
      </c>
      <c r="H676" s="63">
        <v>488800</v>
      </c>
      <c r="I676" s="63">
        <v>488800</v>
      </c>
      <c r="J676" s="76">
        <f t="shared" si="10"/>
        <v>100</v>
      </c>
    </row>
    <row r="677" spans="1:10" ht="126" outlineLevel="6" x14ac:dyDescent="0.2">
      <c r="A677" s="59" t="s">
        <v>503</v>
      </c>
      <c r="B677" s="75" t="s">
        <v>456</v>
      </c>
      <c r="C677" s="53" t="s">
        <v>168</v>
      </c>
      <c r="D677" s="53" t="s">
        <v>98</v>
      </c>
      <c r="E677" s="53" t="s">
        <v>449</v>
      </c>
      <c r="F677" s="53"/>
      <c r="G677" s="62">
        <v>8241770</v>
      </c>
      <c r="H677" s="62">
        <v>7831770</v>
      </c>
      <c r="I677" s="62">
        <v>7685060.2800000003</v>
      </c>
      <c r="J677" s="77">
        <f t="shared" si="10"/>
        <v>98.126736101800745</v>
      </c>
    </row>
    <row r="678" spans="1:10" ht="94.5" outlineLevel="7" x14ac:dyDescent="0.2">
      <c r="A678" s="59" t="s">
        <v>502</v>
      </c>
      <c r="B678" s="61" t="s">
        <v>163</v>
      </c>
      <c r="C678" s="53" t="s">
        <v>168</v>
      </c>
      <c r="D678" s="53" t="s">
        <v>98</v>
      </c>
      <c r="E678" s="53" t="s">
        <v>449</v>
      </c>
      <c r="F678" s="53" t="s">
        <v>162</v>
      </c>
      <c r="G678" s="62">
        <v>8015570</v>
      </c>
      <c r="H678" s="62">
        <v>7565570</v>
      </c>
      <c r="I678" s="62">
        <v>7426257.96</v>
      </c>
      <c r="J678" s="77">
        <f t="shared" si="10"/>
        <v>98.158604837441203</v>
      </c>
    </row>
    <row r="679" spans="1:10" ht="47.25" outlineLevel="7" x14ac:dyDescent="0.2">
      <c r="A679" s="59" t="s">
        <v>500</v>
      </c>
      <c r="B679" s="61" t="s">
        <v>344</v>
      </c>
      <c r="C679" s="59" t="s">
        <v>168</v>
      </c>
      <c r="D679" s="59" t="s">
        <v>98</v>
      </c>
      <c r="E679" s="59" t="s">
        <v>449</v>
      </c>
      <c r="F679" s="59" t="s">
        <v>342</v>
      </c>
      <c r="G679" s="63">
        <v>8015570</v>
      </c>
      <c r="H679" s="63">
        <v>7565570</v>
      </c>
      <c r="I679" s="63">
        <v>7426257.96</v>
      </c>
      <c r="J679" s="76">
        <f t="shared" si="10"/>
        <v>98.158604837441203</v>
      </c>
    </row>
    <row r="680" spans="1:10" ht="47.25" outlineLevel="7" x14ac:dyDescent="0.2">
      <c r="A680" s="59" t="s">
        <v>498</v>
      </c>
      <c r="B680" s="61" t="s">
        <v>157</v>
      </c>
      <c r="C680" s="53" t="s">
        <v>168</v>
      </c>
      <c r="D680" s="53" t="s">
        <v>98</v>
      </c>
      <c r="E680" s="53" t="s">
        <v>449</v>
      </c>
      <c r="F680" s="53" t="s">
        <v>156</v>
      </c>
      <c r="G680" s="62">
        <v>226200</v>
      </c>
      <c r="H680" s="62">
        <v>216200</v>
      </c>
      <c r="I680" s="62">
        <v>208802.32</v>
      </c>
      <c r="J680" s="77">
        <f t="shared" si="10"/>
        <v>96.578316373728029</v>
      </c>
    </row>
    <row r="681" spans="1:10" ht="47.25" outlineLevel="7" x14ac:dyDescent="0.2">
      <c r="A681" s="59" t="s">
        <v>497</v>
      </c>
      <c r="B681" s="61" t="s">
        <v>154</v>
      </c>
      <c r="C681" s="59" t="s">
        <v>168</v>
      </c>
      <c r="D681" s="59" t="s">
        <v>98</v>
      </c>
      <c r="E681" s="59" t="s">
        <v>449</v>
      </c>
      <c r="F681" s="59" t="s">
        <v>153</v>
      </c>
      <c r="G681" s="63">
        <v>226200</v>
      </c>
      <c r="H681" s="63">
        <v>216200</v>
      </c>
      <c r="I681" s="63">
        <v>208802.32</v>
      </c>
      <c r="J681" s="76">
        <f t="shared" si="10"/>
        <v>96.578316373728029</v>
      </c>
    </row>
    <row r="682" spans="1:10" ht="15.75" outlineLevel="7" x14ac:dyDescent="0.2">
      <c r="A682" s="59" t="s">
        <v>495</v>
      </c>
      <c r="B682" s="61" t="s">
        <v>151</v>
      </c>
      <c r="C682" s="53" t="s">
        <v>168</v>
      </c>
      <c r="D682" s="53" t="s">
        <v>98</v>
      </c>
      <c r="E682" s="53" t="s">
        <v>449</v>
      </c>
      <c r="F682" s="53" t="s">
        <v>150</v>
      </c>
      <c r="G682" s="62">
        <v>0</v>
      </c>
      <c r="H682" s="62">
        <v>50000</v>
      </c>
      <c r="I682" s="62">
        <v>50000</v>
      </c>
      <c r="J682" s="77">
        <f t="shared" si="10"/>
        <v>100</v>
      </c>
    </row>
    <row r="683" spans="1:10" ht="15.75" outlineLevel="7" x14ac:dyDescent="0.2">
      <c r="A683" s="59" t="s">
        <v>493</v>
      </c>
      <c r="B683" s="61" t="s">
        <v>148</v>
      </c>
      <c r="C683" s="59" t="s">
        <v>168</v>
      </c>
      <c r="D683" s="59" t="s">
        <v>98</v>
      </c>
      <c r="E683" s="59" t="s">
        <v>449</v>
      </c>
      <c r="F683" s="59" t="s">
        <v>145</v>
      </c>
      <c r="G683" s="63">
        <v>0</v>
      </c>
      <c r="H683" s="63">
        <v>50000</v>
      </c>
      <c r="I683" s="63">
        <v>50000</v>
      </c>
      <c r="J683" s="76">
        <f t="shared" si="10"/>
        <v>100</v>
      </c>
    </row>
    <row r="684" spans="1:10" ht="126" outlineLevel="6" x14ac:dyDescent="0.2">
      <c r="A684" s="59" t="s">
        <v>492</v>
      </c>
      <c r="B684" s="61" t="s">
        <v>447</v>
      </c>
      <c r="C684" s="53" t="s">
        <v>168</v>
      </c>
      <c r="D684" s="53" t="s">
        <v>98</v>
      </c>
      <c r="E684" s="53" t="s">
        <v>442</v>
      </c>
      <c r="F684" s="53"/>
      <c r="G684" s="62">
        <v>4777470</v>
      </c>
      <c r="H684" s="62">
        <v>5708470</v>
      </c>
      <c r="I684" s="62">
        <v>5560769.8399999999</v>
      </c>
      <c r="J684" s="77">
        <f t="shared" si="10"/>
        <v>97.412613887784289</v>
      </c>
    </row>
    <row r="685" spans="1:10" ht="94.5" outlineLevel="7" x14ac:dyDescent="0.2">
      <c r="A685" s="59" t="s">
        <v>491</v>
      </c>
      <c r="B685" s="61" t="s">
        <v>163</v>
      </c>
      <c r="C685" s="53" t="s">
        <v>168</v>
      </c>
      <c r="D685" s="53" t="s">
        <v>98</v>
      </c>
      <c r="E685" s="53" t="s">
        <v>442</v>
      </c>
      <c r="F685" s="53" t="s">
        <v>162</v>
      </c>
      <c r="G685" s="62">
        <v>4523680</v>
      </c>
      <c r="H685" s="62">
        <v>5454680</v>
      </c>
      <c r="I685" s="62">
        <v>5321642.41</v>
      </c>
      <c r="J685" s="77">
        <f t="shared" si="10"/>
        <v>97.561037677737289</v>
      </c>
    </row>
    <row r="686" spans="1:10" ht="31.5" outlineLevel="7" x14ac:dyDescent="0.2">
      <c r="A686" s="59" t="s">
        <v>490</v>
      </c>
      <c r="B686" s="61" t="s">
        <v>160</v>
      </c>
      <c r="C686" s="59" t="s">
        <v>168</v>
      </c>
      <c r="D686" s="59" t="s">
        <v>98</v>
      </c>
      <c r="E686" s="59" t="s">
        <v>442</v>
      </c>
      <c r="F686" s="59" t="s">
        <v>159</v>
      </c>
      <c r="G686" s="63">
        <v>4523680</v>
      </c>
      <c r="H686" s="63">
        <v>5454680</v>
      </c>
      <c r="I686" s="63">
        <v>5321642.41</v>
      </c>
      <c r="J686" s="76">
        <f t="shared" si="10"/>
        <v>97.561037677737289</v>
      </c>
    </row>
    <row r="687" spans="1:10" ht="47.25" outlineLevel="7" x14ac:dyDescent="0.2">
      <c r="A687" s="59" t="s">
        <v>487</v>
      </c>
      <c r="B687" s="61" t="s">
        <v>157</v>
      </c>
      <c r="C687" s="53" t="s">
        <v>168</v>
      </c>
      <c r="D687" s="53" t="s">
        <v>98</v>
      </c>
      <c r="E687" s="53" t="s">
        <v>442</v>
      </c>
      <c r="F687" s="53" t="s">
        <v>156</v>
      </c>
      <c r="G687" s="62">
        <v>253790</v>
      </c>
      <c r="H687" s="62">
        <v>253790</v>
      </c>
      <c r="I687" s="62">
        <v>239127.43</v>
      </c>
      <c r="J687" s="77">
        <f t="shared" si="10"/>
        <v>94.222558020410574</v>
      </c>
    </row>
    <row r="688" spans="1:10" ht="47.25" outlineLevel="7" x14ac:dyDescent="0.2">
      <c r="A688" s="59" t="s">
        <v>486</v>
      </c>
      <c r="B688" s="61" t="s">
        <v>154</v>
      </c>
      <c r="C688" s="59" t="s">
        <v>168</v>
      </c>
      <c r="D688" s="59" t="s">
        <v>98</v>
      </c>
      <c r="E688" s="59" t="s">
        <v>442</v>
      </c>
      <c r="F688" s="59" t="s">
        <v>153</v>
      </c>
      <c r="G688" s="63">
        <v>253790</v>
      </c>
      <c r="H688" s="63">
        <v>253790</v>
      </c>
      <c r="I688" s="63">
        <v>239127.43</v>
      </c>
      <c r="J688" s="76">
        <f t="shared" si="10"/>
        <v>94.222558020410574</v>
      </c>
    </row>
    <row r="689" spans="1:10" ht="126" outlineLevel="6" x14ac:dyDescent="0.2">
      <c r="A689" s="59" t="s">
        <v>484</v>
      </c>
      <c r="B689" s="61" t="s">
        <v>440</v>
      </c>
      <c r="C689" s="53" t="s">
        <v>168</v>
      </c>
      <c r="D689" s="53" t="s">
        <v>98</v>
      </c>
      <c r="E689" s="53" t="s">
        <v>437</v>
      </c>
      <c r="F689" s="53"/>
      <c r="G689" s="62">
        <v>110000</v>
      </c>
      <c r="H689" s="62">
        <v>70000</v>
      </c>
      <c r="I689" s="62">
        <v>69950</v>
      </c>
      <c r="J689" s="77">
        <f t="shared" si="10"/>
        <v>99.928571428571431</v>
      </c>
    </row>
    <row r="690" spans="1:10" ht="47.25" outlineLevel="7" x14ac:dyDescent="0.2">
      <c r="A690" s="59" t="s">
        <v>483</v>
      </c>
      <c r="B690" s="61" t="s">
        <v>157</v>
      </c>
      <c r="C690" s="53" t="s">
        <v>168</v>
      </c>
      <c r="D690" s="53" t="s">
        <v>98</v>
      </c>
      <c r="E690" s="53" t="s">
        <v>437</v>
      </c>
      <c r="F690" s="53" t="s">
        <v>156</v>
      </c>
      <c r="G690" s="62">
        <v>110000</v>
      </c>
      <c r="H690" s="62">
        <v>70000</v>
      </c>
      <c r="I690" s="62">
        <v>69950</v>
      </c>
      <c r="J690" s="77">
        <f t="shared" si="10"/>
        <v>99.928571428571431</v>
      </c>
    </row>
    <row r="691" spans="1:10" ht="47.25" outlineLevel="7" x14ac:dyDescent="0.2">
      <c r="A691" s="59" t="s">
        <v>482</v>
      </c>
      <c r="B691" s="61" t="s">
        <v>154</v>
      </c>
      <c r="C691" s="59" t="s">
        <v>168</v>
      </c>
      <c r="D691" s="59" t="s">
        <v>98</v>
      </c>
      <c r="E691" s="59" t="s">
        <v>437</v>
      </c>
      <c r="F691" s="59" t="s">
        <v>153</v>
      </c>
      <c r="G691" s="63">
        <v>110000</v>
      </c>
      <c r="H691" s="63">
        <v>70000</v>
      </c>
      <c r="I691" s="63">
        <v>69950</v>
      </c>
      <c r="J691" s="76">
        <f t="shared" si="10"/>
        <v>99.928571428571431</v>
      </c>
    </row>
    <row r="692" spans="1:10" ht="15.75" outlineLevel="1" x14ac:dyDescent="0.2">
      <c r="A692" s="59" t="s">
        <v>481</v>
      </c>
      <c r="B692" s="61" t="s">
        <v>106</v>
      </c>
      <c r="C692" s="53" t="s">
        <v>168</v>
      </c>
      <c r="D692" s="53" t="s">
        <v>107</v>
      </c>
      <c r="E692" s="53"/>
      <c r="F692" s="53"/>
      <c r="G692" s="62">
        <v>18655250</v>
      </c>
      <c r="H692" s="62">
        <v>14049709.439999999</v>
      </c>
      <c r="I692" s="62">
        <v>11394447.15</v>
      </c>
      <c r="J692" s="77">
        <f t="shared" si="10"/>
        <v>81.100945173710301</v>
      </c>
    </row>
    <row r="693" spans="1:10" ht="15.75" outlineLevel="2" x14ac:dyDescent="0.2">
      <c r="A693" s="59" t="s">
        <v>480</v>
      </c>
      <c r="B693" s="61" t="s">
        <v>112</v>
      </c>
      <c r="C693" s="53" t="s">
        <v>168</v>
      </c>
      <c r="D693" s="53" t="s">
        <v>113</v>
      </c>
      <c r="E693" s="53"/>
      <c r="F693" s="53"/>
      <c r="G693" s="62">
        <v>17434450</v>
      </c>
      <c r="H693" s="62">
        <v>14023709.439999999</v>
      </c>
      <c r="I693" s="62">
        <v>11372648.050000001</v>
      </c>
      <c r="J693" s="77">
        <f t="shared" si="10"/>
        <v>81.095861966176059</v>
      </c>
    </row>
    <row r="694" spans="1:10" ht="31.5" outlineLevel="4" x14ac:dyDescent="0.2">
      <c r="A694" s="59" t="s">
        <v>478</v>
      </c>
      <c r="B694" s="61" t="s">
        <v>389</v>
      </c>
      <c r="C694" s="53" t="s">
        <v>168</v>
      </c>
      <c r="D694" s="53" t="s">
        <v>113</v>
      </c>
      <c r="E694" s="53" t="s">
        <v>388</v>
      </c>
      <c r="F694" s="53"/>
      <c r="G694" s="62">
        <v>17434450</v>
      </c>
      <c r="H694" s="62">
        <v>14023709.439999999</v>
      </c>
      <c r="I694" s="62">
        <v>11372648.050000001</v>
      </c>
      <c r="J694" s="77">
        <f t="shared" si="10"/>
        <v>81.095861966176059</v>
      </c>
    </row>
    <row r="695" spans="1:10" ht="78.75" outlineLevel="5" x14ac:dyDescent="0.2">
      <c r="A695" s="59" t="s">
        <v>477</v>
      </c>
      <c r="B695" s="61" t="s">
        <v>386</v>
      </c>
      <c r="C695" s="53" t="s">
        <v>168</v>
      </c>
      <c r="D695" s="53" t="s">
        <v>113</v>
      </c>
      <c r="E695" s="53" t="s">
        <v>385</v>
      </c>
      <c r="F695" s="53"/>
      <c r="G695" s="62">
        <v>17434450</v>
      </c>
      <c r="H695" s="62">
        <v>14023709.439999999</v>
      </c>
      <c r="I695" s="62">
        <v>11372648.050000001</v>
      </c>
      <c r="J695" s="77">
        <f t="shared" si="10"/>
        <v>81.095861966176059</v>
      </c>
    </row>
    <row r="696" spans="1:10" ht="267.75" outlineLevel="6" x14ac:dyDescent="0.2">
      <c r="A696" s="59" t="s">
        <v>476</v>
      </c>
      <c r="B696" s="75" t="s">
        <v>430</v>
      </c>
      <c r="C696" s="53" t="s">
        <v>168</v>
      </c>
      <c r="D696" s="53" t="s">
        <v>113</v>
      </c>
      <c r="E696" s="53" t="s">
        <v>423</v>
      </c>
      <c r="F696" s="53"/>
      <c r="G696" s="62">
        <v>118600</v>
      </c>
      <c r="H696" s="62">
        <v>85700</v>
      </c>
      <c r="I696" s="62">
        <v>84402.83</v>
      </c>
      <c r="J696" s="77">
        <f t="shared" si="10"/>
        <v>98.486382730455077</v>
      </c>
    </row>
    <row r="697" spans="1:10" ht="47.25" outlineLevel="7" x14ac:dyDescent="0.2">
      <c r="A697" s="59" t="s">
        <v>475</v>
      </c>
      <c r="B697" s="61" t="s">
        <v>157</v>
      </c>
      <c r="C697" s="53" t="s">
        <v>168</v>
      </c>
      <c r="D697" s="53" t="s">
        <v>113</v>
      </c>
      <c r="E697" s="53" t="s">
        <v>423</v>
      </c>
      <c r="F697" s="53" t="s">
        <v>156</v>
      </c>
      <c r="G697" s="62">
        <v>33600</v>
      </c>
      <c r="H697" s="62">
        <v>17063</v>
      </c>
      <c r="I697" s="62">
        <v>15765.83</v>
      </c>
      <c r="J697" s="77">
        <f t="shared" si="10"/>
        <v>92.397761237765934</v>
      </c>
    </row>
    <row r="698" spans="1:10" ht="47.25" outlineLevel="7" x14ac:dyDescent="0.2">
      <c r="A698" s="59" t="s">
        <v>474</v>
      </c>
      <c r="B698" s="61" t="s">
        <v>154</v>
      </c>
      <c r="C698" s="59" t="s">
        <v>168</v>
      </c>
      <c r="D698" s="59" t="s">
        <v>113</v>
      </c>
      <c r="E698" s="59" t="s">
        <v>423</v>
      </c>
      <c r="F698" s="59" t="s">
        <v>153</v>
      </c>
      <c r="G698" s="63">
        <v>33600</v>
      </c>
      <c r="H698" s="63">
        <v>17063</v>
      </c>
      <c r="I698" s="63">
        <v>15765.83</v>
      </c>
      <c r="J698" s="76">
        <f t="shared" si="10"/>
        <v>92.397761237765934</v>
      </c>
    </row>
    <row r="699" spans="1:10" ht="47.25" outlineLevel="7" x14ac:dyDescent="0.2">
      <c r="A699" s="59" t="s">
        <v>473</v>
      </c>
      <c r="B699" s="61" t="s">
        <v>398</v>
      </c>
      <c r="C699" s="53" t="s">
        <v>168</v>
      </c>
      <c r="D699" s="53" t="s">
        <v>113</v>
      </c>
      <c r="E699" s="53" t="s">
        <v>423</v>
      </c>
      <c r="F699" s="53" t="s">
        <v>397</v>
      </c>
      <c r="G699" s="62">
        <v>85000</v>
      </c>
      <c r="H699" s="62">
        <v>68637</v>
      </c>
      <c r="I699" s="62">
        <v>68637</v>
      </c>
      <c r="J699" s="77">
        <f t="shared" si="10"/>
        <v>100</v>
      </c>
    </row>
    <row r="700" spans="1:10" ht="15.75" outlineLevel="7" x14ac:dyDescent="0.2">
      <c r="A700" s="59" t="s">
        <v>471</v>
      </c>
      <c r="B700" s="61" t="s">
        <v>395</v>
      </c>
      <c r="C700" s="59" t="s">
        <v>168</v>
      </c>
      <c r="D700" s="59" t="s">
        <v>113</v>
      </c>
      <c r="E700" s="59" t="s">
        <v>423</v>
      </c>
      <c r="F700" s="59" t="s">
        <v>393</v>
      </c>
      <c r="G700" s="63">
        <v>32300</v>
      </c>
      <c r="H700" s="63">
        <v>29530</v>
      </c>
      <c r="I700" s="63">
        <v>29530</v>
      </c>
      <c r="J700" s="76">
        <f t="shared" si="10"/>
        <v>100</v>
      </c>
    </row>
    <row r="701" spans="1:10" ht="15.75" outlineLevel="7" x14ac:dyDescent="0.2">
      <c r="A701" s="59" t="s">
        <v>469</v>
      </c>
      <c r="B701" s="61" t="s">
        <v>424</v>
      </c>
      <c r="C701" s="59" t="s">
        <v>168</v>
      </c>
      <c r="D701" s="59" t="s">
        <v>113</v>
      </c>
      <c r="E701" s="59" t="s">
        <v>423</v>
      </c>
      <c r="F701" s="59" t="s">
        <v>422</v>
      </c>
      <c r="G701" s="63">
        <v>52700</v>
      </c>
      <c r="H701" s="63">
        <v>39107</v>
      </c>
      <c r="I701" s="63">
        <v>39107</v>
      </c>
      <c r="J701" s="76">
        <f t="shared" si="10"/>
        <v>100</v>
      </c>
    </row>
    <row r="702" spans="1:10" ht="204.75" outlineLevel="6" x14ac:dyDescent="0.2">
      <c r="A702" s="59" t="s">
        <v>468</v>
      </c>
      <c r="B702" s="75" t="s">
        <v>420</v>
      </c>
      <c r="C702" s="53" t="s">
        <v>168</v>
      </c>
      <c r="D702" s="53" t="s">
        <v>113</v>
      </c>
      <c r="E702" s="53" t="s">
        <v>413</v>
      </c>
      <c r="F702" s="53"/>
      <c r="G702" s="62">
        <v>10606800</v>
      </c>
      <c r="H702" s="62">
        <v>4286600</v>
      </c>
      <c r="I702" s="62">
        <v>2911697.4</v>
      </c>
      <c r="J702" s="77">
        <f t="shared" si="10"/>
        <v>67.925568049269813</v>
      </c>
    </row>
    <row r="703" spans="1:10" ht="47.25" outlineLevel="7" x14ac:dyDescent="0.2">
      <c r="A703" s="59" t="s">
        <v>466</v>
      </c>
      <c r="B703" s="61" t="s">
        <v>157</v>
      </c>
      <c r="C703" s="53" t="s">
        <v>168</v>
      </c>
      <c r="D703" s="53" t="s">
        <v>113</v>
      </c>
      <c r="E703" s="53" t="s">
        <v>413</v>
      </c>
      <c r="F703" s="53" t="s">
        <v>156</v>
      </c>
      <c r="G703" s="62">
        <v>6265200</v>
      </c>
      <c r="H703" s="62">
        <v>2884500</v>
      </c>
      <c r="I703" s="62">
        <v>1509597.4</v>
      </c>
      <c r="J703" s="77">
        <f t="shared" si="10"/>
        <v>52.334803258797017</v>
      </c>
    </row>
    <row r="704" spans="1:10" ht="47.25" outlineLevel="7" x14ac:dyDescent="0.2">
      <c r="A704" s="59" t="s">
        <v>463</v>
      </c>
      <c r="B704" s="61" t="s">
        <v>154</v>
      </c>
      <c r="C704" s="59" t="s">
        <v>168</v>
      </c>
      <c r="D704" s="59" t="s">
        <v>113</v>
      </c>
      <c r="E704" s="59" t="s">
        <v>413</v>
      </c>
      <c r="F704" s="59" t="s">
        <v>153</v>
      </c>
      <c r="G704" s="63">
        <v>6265200</v>
      </c>
      <c r="H704" s="63">
        <v>2884500</v>
      </c>
      <c r="I704" s="63">
        <v>1509597.4</v>
      </c>
      <c r="J704" s="76">
        <f t="shared" si="10"/>
        <v>52.334803258797017</v>
      </c>
    </row>
    <row r="705" spans="1:10" ht="31.5" outlineLevel="7" x14ac:dyDescent="0.2">
      <c r="A705" s="59" t="s">
        <v>461</v>
      </c>
      <c r="B705" s="61" t="s">
        <v>379</v>
      </c>
      <c r="C705" s="53" t="s">
        <v>168</v>
      </c>
      <c r="D705" s="53" t="s">
        <v>113</v>
      </c>
      <c r="E705" s="53" t="s">
        <v>413</v>
      </c>
      <c r="F705" s="53" t="s">
        <v>378</v>
      </c>
      <c r="G705" s="62">
        <v>56000</v>
      </c>
      <c r="H705" s="62">
        <v>0</v>
      </c>
      <c r="I705" s="62">
        <v>0</v>
      </c>
      <c r="J705" s="70" t="s">
        <v>1568</v>
      </c>
    </row>
    <row r="706" spans="1:10" ht="47.25" outlineLevel="7" x14ac:dyDescent="0.2">
      <c r="A706" s="59" t="s">
        <v>460</v>
      </c>
      <c r="B706" s="61" t="s">
        <v>376</v>
      </c>
      <c r="C706" s="59" t="s">
        <v>168</v>
      </c>
      <c r="D706" s="59" t="s">
        <v>113</v>
      </c>
      <c r="E706" s="59" t="s">
        <v>413</v>
      </c>
      <c r="F706" s="59" t="s">
        <v>374</v>
      </c>
      <c r="G706" s="63">
        <v>56000</v>
      </c>
      <c r="H706" s="63">
        <v>0</v>
      </c>
      <c r="I706" s="63">
        <v>0</v>
      </c>
      <c r="J706" s="69" t="s">
        <v>1568</v>
      </c>
    </row>
    <row r="707" spans="1:10" ht="47.25" outlineLevel="7" x14ac:dyDescent="0.2">
      <c r="A707" s="59" t="s">
        <v>459</v>
      </c>
      <c r="B707" s="61" t="s">
        <v>398</v>
      </c>
      <c r="C707" s="53" t="s">
        <v>168</v>
      </c>
      <c r="D707" s="53" t="s">
        <v>113</v>
      </c>
      <c r="E707" s="53" t="s">
        <v>413</v>
      </c>
      <c r="F707" s="53" t="s">
        <v>397</v>
      </c>
      <c r="G707" s="62">
        <v>4285600</v>
      </c>
      <c r="H707" s="62">
        <v>1402100</v>
      </c>
      <c r="I707" s="62">
        <v>1402100</v>
      </c>
      <c r="J707" s="77">
        <f t="shared" si="10"/>
        <v>100</v>
      </c>
    </row>
    <row r="708" spans="1:10" ht="15.75" outlineLevel="7" x14ac:dyDescent="0.2">
      <c r="A708" s="59" t="s">
        <v>457</v>
      </c>
      <c r="B708" s="61" t="s">
        <v>395</v>
      </c>
      <c r="C708" s="59" t="s">
        <v>168</v>
      </c>
      <c r="D708" s="59" t="s">
        <v>113</v>
      </c>
      <c r="E708" s="59" t="s">
        <v>413</v>
      </c>
      <c r="F708" s="59" t="s">
        <v>393</v>
      </c>
      <c r="G708" s="63">
        <v>4285600</v>
      </c>
      <c r="H708" s="63">
        <v>1402100</v>
      </c>
      <c r="I708" s="63">
        <v>1402100</v>
      </c>
      <c r="J708" s="76">
        <f t="shared" si="10"/>
        <v>100</v>
      </c>
    </row>
    <row r="709" spans="1:10" ht="236.25" outlineLevel="6" x14ac:dyDescent="0.2">
      <c r="A709" s="59" t="s">
        <v>455</v>
      </c>
      <c r="B709" s="75" t="s">
        <v>411</v>
      </c>
      <c r="C709" s="53" t="s">
        <v>168</v>
      </c>
      <c r="D709" s="53" t="s">
        <v>113</v>
      </c>
      <c r="E709" s="53" t="s">
        <v>406</v>
      </c>
      <c r="F709" s="53"/>
      <c r="G709" s="62">
        <v>6709050</v>
      </c>
      <c r="H709" s="62">
        <v>5307065.09</v>
      </c>
      <c r="I709" s="62">
        <v>4993791.29</v>
      </c>
      <c r="J709" s="77">
        <f t="shared" si="10"/>
        <v>94.097042438950012</v>
      </c>
    </row>
    <row r="710" spans="1:10" ht="47.25" outlineLevel="7" x14ac:dyDescent="0.2">
      <c r="A710" s="59" t="s">
        <v>454</v>
      </c>
      <c r="B710" s="61" t="s">
        <v>157</v>
      </c>
      <c r="C710" s="53" t="s">
        <v>168</v>
      </c>
      <c r="D710" s="53" t="s">
        <v>113</v>
      </c>
      <c r="E710" s="53" t="s">
        <v>406</v>
      </c>
      <c r="F710" s="53" t="s">
        <v>156</v>
      </c>
      <c r="G710" s="62">
        <v>3762490</v>
      </c>
      <c r="H710" s="62">
        <v>2991695.56</v>
      </c>
      <c r="I710" s="62">
        <v>2742464.69</v>
      </c>
      <c r="J710" s="77">
        <f t="shared" si="10"/>
        <v>91.669243577712166</v>
      </c>
    </row>
    <row r="711" spans="1:10" ht="47.25" outlineLevel="7" x14ac:dyDescent="0.2">
      <c r="A711" s="59" t="s">
        <v>453</v>
      </c>
      <c r="B711" s="61" t="s">
        <v>154</v>
      </c>
      <c r="C711" s="59" t="s">
        <v>168</v>
      </c>
      <c r="D711" s="59" t="s">
        <v>113</v>
      </c>
      <c r="E711" s="59" t="s">
        <v>406</v>
      </c>
      <c r="F711" s="59" t="s">
        <v>153</v>
      </c>
      <c r="G711" s="63">
        <v>3762490</v>
      </c>
      <c r="H711" s="63">
        <v>2991695.56</v>
      </c>
      <c r="I711" s="63">
        <v>2742464.69</v>
      </c>
      <c r="J711" s="76">
        <f t="shared" si="10"/>
        <v>91.669243577712166</v>
      </c>
    </row>
    <row r="712" spans="1:10" ht="47.25" outlineLevel="7" x14ac:dyDescent="0.2">
      <c r="A712" s="59" t="s">
        <v>452</v>
      </c>
      <c r="B712" s="61" t="s">
        <v>398</v>
      </c>
      <c r="C712" s="53" t="s">
        <v>168</v>
      </c>
      <c r="D712" s="53" t="s">
        <v>113</v>
      </c>
      <c r="E712" s="53" t="s">
        <v>406</v>
      </c>
      <c r="F712" s="53" t="s">
        <v>397</v>
      </c>
      <c r="G712" s="62">
        <v>2946560</v>
      </c>
      <c r="H712" s="62">
        <v>2315369.5299999998</v>
      </c>
      <c r="I712" s="62">
        <v>2251326.6</v>
      </c>
      <c r="J712" s="77">
        <f t="shared" si="10"/>
        <v>97.234008257852494</v>
      </c>
    </row>
    <row r="713" spans="1:10" ht="15.75" outlineLevel="7" x14ac:dyDescent="0.2">
      <c r="A713" s="59" t="s">
        <v>451</v>
      </c>
      <c r="B713" s="61" t="s">
        <v>395</v>
      </c>
      <c r="C713" s="59" t="s">
        <v>168</v>
      </c>
      <c r="D713" s="59" t="s">
        <v>113</v>
      </c>
      <c r="E713" s="59" t="s">
        <v>406</v>
      </c>
      <c r="F713" s="59" t="s">
        <v>393</v>
      </c>
      <c r="G713" s="63">
        <v>2946560</v>
      </c>
      <c r="H713" s="63">
        <v>2315369.5299999998</v>
      </c>
      <c r="I713" s="63">
        <v>2251326.6</v>
      </c>
      <c r="J713" s="76">
        <f t="shared" si="10"/>
        <v>97.234008257852494</v>
      </c>
    </row>
    <row r="714" spans="1:10" ht="141.75" outlineLevel="6" x14ac:dyDescent="0.2">
      <c r="A714" s="59" t="s">
        <v>450</v>
      </c>
      <c r="B714" s="75" t="s">
        <v>404</v>
      </c>
      <c r="C714" s="53" t="s">
        <v>168</v>
      </c>
      <c r="D714" s="53" t="s">
        <v>113</v>
      </c>
      <c r="E714" s="53" t="s">
        <v>394</v>
      </c>
      <c r="F714" s="53"/>
      <c r="G714" s="62">
        <v>0</v>
      </c>
      <c r="H714" s="62">
        <v>4344344.3499999996</v>
      </c>
      <c r="I714" s="62">
        <v>3382756.53</v>
      </c>
      <c r="J714" s="77">
        <f t="shared" ref="J714:J777" si="11">I714/H714*100</f>
        <v>77.865755047709328</v>
      </c>
    </row>
    <row r="715" spans="1:10" ht="47.25" outlineLevel="7" x14ac:dyDescent="0.2">
      <c r="A715" s="59" t="s">
        <v>448</v>
      </c>
      <c r="B715" s="61" t="s">
        <v>157</v>
      </c>
      <c r="C715" s="53" t="s">
        <v>168</v>
      </c>
      <c r="D715" s="53" t="s">
        <v>113</v>
      </c>
      <c r="E715" s="53" t="s">
        <v>394</v>
      </c>
      <c r="F715" s="53" t="s">
        <v>156</v>
      </c>
      <c r="G715" s="62">
        <v>0</v>
      </c>
      <c r="H715" s="62">
        <v>2562769.94</v>
      </c>
      <c r="I715" s="62">
        <v>1601188.25</v>
      </c>
      <c r="J715" s="77">
        <f t="shared" si="11"/>
        <v>62.47881345135491</v>
      </c>
    </row>
    <row r="716" spans="1:10" ht="47.25" outlineLevel="7" x14ac:dyDescent="0.2">
      <c r="A716" s="59" t="s">
        <v>446</v>
      </c>
      <c r="B716" s="61" t="s">
        <v>154</v>
      </c>
      <c r="C716" s="59" t="s">
        <v>168</v>
      </c>
      <c r="D716" s="59" t="s">
        <v>113</v>
      </c>
      <c r="E716" s="59" t="s">
        <v>394</v>
      </c>
      <c r="F716" s="59" t="s">
        <v>153</v>
      </c>
      <c r="G716" s="63">
        <v>0</v>
      </c>
      <c r="H716" s="63">
        <v>2562769.94</v>
      </c>
      <c r="I716" s="63">
        <v>1601188.25</v>
      </c>
      <c r="J716" s="76">
        <f t="shared" si="11"/>
        <v>62.47881345135491</v>
      </c>
    </row>
    <row r="717" spans="1:10" ht="31.5" outlineLevel="7" x14ac:dyDescent="0.2">
      <c r="A717" s="59" t="s">
        <v>445</v>
      </c>
      <c r="B717" s="61" t="s">
        <v>379</v>
      </c>
      <c r="C717" s="53" t="s">
        <v>168</v>
      </c>
      <c r="D717" s="53" t="s">
        <v>113</v>
      </c>
      <c r="E717" s="53" t="s">
        <v>394</v>
      </c>
      <c r="F717" s="53" t="s">
        <v>378</v>
      </c>
      <c r="G717" s="62">
        <v>0</v>
      </c>
      <c r="H717" s="62">
        <v>68986</v>
      </c>
      <c r="I717" s="62">
        <v>68979.87</v>
      </c>
      <c r="J717" s="77">
        <f t="shared" si="11"/>
        <v>99.991114139100674</v>
      </c>
    </row>
    <row r="718" spans="1:10" ht="47.25" outlineLevel="7" x14ac:dyDescent="0.2">
      <c r="A718" s="59" t="s">
        <v>444</v>
      </c>
      <c r="B718" s="61" t="s">
        <v>376</v>
      </c>
      <c r="C718" s="59" t="s">
        <v>168</v>
      </c>
      <c r="D718" s="59" t="s">
        <v>113</v>
      </c>
      <c r="E718" s="59" t="s">
        <v>394</v>
      </c>
      <c r="F718" s="59" t="s">
        <v>374</v>
      </c>
      <c r="G718" s="63">
        <v>0</v>
      </c>
      <c r="H718" s="63">
        <v>68986</v>
      </c>
      <c r="I718" s="63">
        <v>68979.87</v>
      </c>
      <c r="J718" s="76">
        <f t="shared" si="11"/>
        <v>99.991114139100674</v>
      </c>
    </row>
    <row r="719" spans="1:10" ht="47.25" outlineLevel="7" x14ac:dyDescent="0.2">
      <c r="A719" s="59" t="s">
        <v>443</v>
      </c>
      <c r="B719" s="61" t="s">
        <v>398</v>
      </c>
      <c r="C719" s="53" t="s">
        <v>168</v>
      </c>
      <c r="D719" s="53" t="s">
        <v>113</v>
      </c>
      <c r="E719" s="53" t="s">
        <v>394</v>
      </c>
      <c r="F719" s="53" t="s">
        <v>397</v>
      </c>
      <c r="G719" s="62">
        <v>0</v>
      </c>
      <c r="H719" s="62">
        <v>1712588.41</v>
      </c>
      <c r="I719" s="62">
        <v>1712588.41</v>
      </c>
      <c r="J719" s="77">
        <f t="shared" si="11"/>
        <v>100</v>
      </c>
    </row>
    <row r="720" spans="1:10" ht="15.75" outlineLevel="7" x14ac:dyDescent="0.2">
      <c r="A720" s="59" t="s">
        <v>441</v>
      </c>
      <c r="B720" s="61" t="s">
        <v>395</v>
      </c>
      <c r="C720" s="59" t="s">
        <v>168</v>
      </c>
      <c r="D720" s="59" t="s">
        <v>113</v>
      </c>
      <c r="E720" s="59" t="s">
        <v>394</v>
      </c>
      <c r="F720" s="59" t="s">
        <v>393</v>
      </c>
      <c r="G720" s="63">
        <v>0</v>
      </c>
      <c r="H720" s="63">
        <v>1712588.41</v>
      </c>
      <c r="I720" s="63">
        <v>1712588.41</v>
      </c>
      <c r="J720" s="76">
        <f t="shared" si="11"/>
        <v>100</v>
      </c>
    </row>
    <row r="721" spans="1:10" ht="15.75" outlineLevel="2" x14ac:dyDescent="0.2">
      <c r="A721" s="59" t="s">
        <v>439</v>
      </c>
      <c r="B721" s="61" t="s">
        <v>115</v>
      </c>
      <c r="C721" s="53" t="s">
        <v>168</v>
      </c>
      <c r="D721" s="53" t="s">
        <v>116</v>
      </c>
      <c r="E721" s="53"/>
      <c r="F721" s="53"/>
      <c r="G721" s="62">
        <v>1220800</v>
      </c>
      <c r="H721" s="62">
        <v>26000</v>
      </c>
      <c r="I721" s="62">
        <v>21799.1</v>
      </c>
      <c r="J721" s="77">
        <f t="shared" si="11"/>
        <v>83.842692307692303</v>
      </c>
    </row>
    <row r="722" spans="1:10" ht="31.5" outlineLevel="4" x14ac:dyDescent="0.2">
      <c r="A722" s="59" t="s">
        <v>438</v>
      </c>
      <c r="B722" s="61" t="s">
        <v>389</v>
      </c>
      <c r="C722" s="53" t="s">
        <v>168</v>
      </c>
      <c r="D722" s="53" t="s">
        <v>116</v>
      </c>
      <c r="E722" s="53" t="s">
        <v>388</v>
      </c>
      <c r="F722" s="53"/>
      <c r="G722" s="62">
        <v>1220800</v>
      </c>
      <c r="H722" s="62">
        <v>26000</v>
      </c>
      <c r="I722" s="62">
        <v>21799.1</v>
      </c>
      <c r="J722" s="77">
        <f t="shared" si="11"/>
        <v>83.842692307692303</v>
      </c>
    </row>
    <row r="723" spans="1:10" ht="78.75" outlineLevel="5" x14ac:dyDescent="0.2">
      <c r="A723" s="59" t="s">
        <v>436</v>
      </c>
      <c r="B723" s="61" t="s">
        <v>386</v>
      </c>
      <c r="C723" s="53" t="s">
        <v>168</v>
      </c>
      <c r="D723" s="53" t="s">
        <v>116</v>
      </c>
      <c r="E723" s="53" t="s">
        <v>385</v>
      </c>
      <c r="F723" s="53"/>
      <c r="G723" s="62">
        <v>1220800</v>
      </c>
      <c r="H723" s="62">
        <v>26000</v>
      </c>
      <c r="I723" s="62">
        <v>21799.1</v>
      </c>
      <c r="J723" s="77">
        <f t="shared" si="11"/>
        <v>83.842692307692303</v>
      </c>
    </row>
    <row r="724" spans="1:10" ht="189" outlineLevel="6" x14ac:dyDescent="0.2">
      <c r="A724" s="59" t="s">
        <v>435</v>
      </c>
      <c r="B724" s="75" t="s">
        <v>383</v>
      </c>
      <c r="C724" s="53" t="s">
        <v>168</v>
      </c>
      <c r="D724" s="53" t="s">
        <v>116</v>
      </c>
      <c r="E724" s="53" t="s">
        <v>375</v>
      </c>
      <c r="F724" s="53"/>
      <c r="G724" s="62">
        <v>1220800</v>
      </c>
      <c r="H724" s="62">
        <v>26000</v>
      </c>
      <c r="I724" s="62">
        <v>21799.1</v>
      </c>
      <c r="J724" s="77">
        <f t="shared" si="11"/>
        <v>83.842692307692303</v>
      </c>
    </row>
    <row r="725" spans="1:10" ht="47.25" outlineLevel="7" x14ac:dyDescent="0.2">
      <c r="A725" s="59" t="s">
        <v>434</v>
      </c>
      <c r="B725" s="61" t="s">
        <v>157</v>
      </c>
      <c r="C725" s="53" t="s">
        <v>168</v>
      </c>
      <c r="D725" s="53" t="s">
        <v>116</v>
      </c>
      <c r="E725" s="53" t="s">
        <v>375</v>
      </c>
      <c r="F725" s="53" t="s">
        <v>156</v>
      </c>
      <c r="G725" s="62">
        <v>23900</v>
      </c>
      <c r="H725" s="62">
        <v>1000</v>
      </c>
      <c r="I725" s="62">
        <v>405.12</v>
      </c>
      <c r="J725" s="77">
        <f t="shared" si="11"/>
        <v>40.512</v>
      </c>
    </row>
    <row r="726" spans="1:10" ht="47.25" outlineLevel="7" x14ac:dyDescent="0.2">
      <c r="A726" s="59" t="s">
        <v>433</v>
      </c>
      <c r="B726" s="61" t="s">
        <v>154</v>
      </c>
      <c r="C726" s="59" t="s">
        <v>168</v>
      </c>
      <c r="D726" s="59" t="s">
        <v>116</v>
      </c>
      <c r="E726" s="59" t="s">
        <v>375</v>
      </c>
      <c r="F726" s="59" t="s">
        <v>153</v>
      </c>
      <c r="G726" s="63">
        <v>23900</v>
      </c>
      <c r="H726" s="63">
        <v>1000</v>
      </c>
      <c r="I726" s="63">
        <v>405.12</v>
      </c>
      <c r="J726" s="76">
        <f t="shared" si="11"/>
        <v>40.512</v>
      </c>
    </row>
    <row r="727" spans="1:10" ht="31.5" outlineLevel="7" x14ac:dyDescent="0.2">
      <c r="A727" s="59" t="s">
        <v>432</v>
      </c>
      <c r="B727" s="61" t="s">
        <v>379</v>
      </c>
      <c r="C727" s="53" t="s">
        <v>168</v>
      </c>
      <c r="D727" s="53" t="s">
        <v>116</v>
      </c>
      <c r="E727" s="53" t="s">
        <v>375</v>
      </c>
      <c r="F727" s="53" t="s">
        <v>378</v>
      </c>
      <c r="G727" s="62">
        <v>1196900</v>
      </c>
      <c r="H727" s="62">
        <v>25000</v>
      </c>
      <c r="I727" s="62">
        <v>21393.98</v>
      </c>
      <c r="J727" s="77">
        <f t="shared" si="11"/>
        <v>85.575919999999996</v>
      </c>
    </row>
    <row r="728" spans="1:10" ht="47.25" outlineLevel="7" x14ac:dyDescent="0.2">
      <c r="A728" s="59" t="s">
        <v>431</v>
      </c>
      <c r="B728" s="61" t="s">
        <v>376</v>
      </c>
      <c r="C728" s="59" t="s">
        <v>168</v>
      </c>
      <c r="D728" s="59" t="s">
        <v>116</v>
      </c>
      <c r="E728" s="59" t="s">
        <v>375</v>
      </c>
      <c r="F728" s="59" t="s">
        <v>374</v>
      </c>
      <c r="G728" s="63">
        <v>1196900</v>
      </c>
      <c r="H728" s="63">
        <v>25000</v>
      </c>
      <c r="I728" s="63">
        <v>21393.98</v>
      </c>
      <c r="J728" s="76">
        <f t="shared" si="11"/>
        <v>85.575919999999996</v>
      </c>
    </row>
    <row r="729" spans="1:10" ht="31.5" collapsed="1" x14ac:dyDescent="0.2">
      <c r="A729" s="59" t="s">
        <v>429</v>
      </c>
      <c r="B729" s="61" t="s">
        <v>0</v>
      </c>
      <c r="C729" s="53" t="s">
        <v>228</v>
      </c>
      <c r="D729" s="53"/>
      <c r="E729" s="53"/>
      <c r="F729" s="53"/>
      <c r="G729" s="62">
        <v>93928900</v>
      </c>
      <c r="H729" s="62">
        <v>109732874.98</v>
      </c>
      <c r="I729" s="62">
        <v>109464181.41</v>
      </c>
      <c r="J729" s="77">
        <f t="shared" si="11"/>
        <v>99.755138494230664</v>
      </c>
    </row>
    <row r="730" spans="1:10" ht="15.75" outlineLevel="1" x14ac:dyDescent="0.2">
      <c r="A730" s="59" t="s">
        <v>428</v>
      </c>
      <c r="B730" s="61" t="s">
        <v>4</v>
      </c>
      <c r="C730" s="53" t="s">
        <v>228</v>
      </c>
      <c r="D730" s="53" t="s">
        <v>5</v>
      </c>
      <c r="E730" s="53"/>
      <c r="F730" s="53"/>
      <c r="G730" s="62">
        <v>11595500</v>
      </c>
      <c r="H730" s="62">
        <v>11575191.460000001</v>
      </c>
      <c r="I730" s="62">
        <v>11487067.689999999</v>
      </c>
      <c r="J730" s="77">
        <f t="shared" si="11"/>
        <v>99.238684126266691</v>
      </c>
    </row>
    <row r="731" spans="1:10" ht="63" outlineLevel="2" x14ac:dyDescent="0.2">
      <c r="A731" s="59" t="s">
        <v>427</v>
      </c>
      <c r="B731" s="61" t="s">
        <v>19</v>
      </c>
      <c r="C731" s="53" t="s">
        <v>228</v>
      </c>
      <c r="D731" s="53" t="s">
        <v>20</v>
      </c>
      <c r="E731" s="53"/>
      <c r="F731" s="53"/>
      <c r="G731" s="62">
        <v>11512400</v>
      </c>
      <c r="H731" s="62">
        <v>11480591.460000001</v>
      </c>
      <c r="I731" s="62">
        <v>11392467.689999999</v>
      </c>
      <c r="J731" s="77">
        <f t="shared" si="11"/>
        <v>99.232410888349804</v>
      </c>
    </row>
    <row r="732" spans="1:10" ht="47.25" outlineLevel="4" x14ac:dyDescent="0.2">
      <c r="A732" s="59" t="s">
        <v>426</v>
      </c>
      <c r="B732" s="61" t="s">
        <v>266</v>
      </c>
      <c r="C732" s="53" t="s">
        <v>228</v>
      </c>
      <c r="D732" s="53" t="s">
        <v>20</v>
      </c>
      <c r="E732" s="53" t="s">
        <v>265</v>
      </c>
      <c r="F732" s="53"/>
      <c r="G732" s="62">
        <v>11512400</v>
      </c>
      <c r="H732" s="62">
        <v>11480591.460000001</v>
      </c>
      <c r="I732" s="62">
        <v>11392467.689999999</v>
      </c>
      <c r="J732" s="77">
        <f t="shared" si="11"/>
        <v>99.232410888349804</v>
      </c>
    </row>
    <row r="733" spans="1:10" ht="94.5" outlineLevel="5" x14ac:dyDescent="0.2">
      <c r="A733" s="59" t="s">
        <v>425</v>
      </c>
      <c r="B733" s="61" t="s">
        <v>367</v>
      </c>
      <c r="C733" s="53" t="s">
        <v>228</v>
      </c>
      <c r="D733" s="53" t="s">
        <v>20</v>
      </c>
      <c r="E733" s="53" t="s">
        <v>366</v>
      </c>
      <c r="F733" s="53"/>
      <c r="G733" s="62">
        <v>11512400</v>
      </c>
      <c r="H733" s="62">
        <v>11480591.460000001</v>
      </c>
      <c r="I733" s="62">
        <v>11392467.689999999</v>
      </c>
      <c r="J733" s="77">
        <f t="shared" si="11"/>
        <v>99.232410888349804</v>
      </c>
    </row>
    <row r="734" spans="1:10" ht="173.25" outlineLevel="6" x14ac:dyDescent="0.2">
      <c r="A734" s="59" t="s">
        <v>421</v>
      </c>
      <c r="B734" s="75" t="s">
        <v>364</v>
      </c>
      <c r="C734" s="53" t="s">
        <v>228</v>
      </c>
      <c r="D734" s="53" t="s">
        <v>20</v>
      </c>
      <c r="E734" s="53" t="s">
        <v>361</v>
      </c>
      <c r="F734" s="53"/>
      <c r="G734" s="62">
        <v>0</v>
      </c>
      <c r="H734" s="62">
        <v>618700</v>
      </c>
      <c r="I734" s="62">
        <v>618700</v>
      </c>
      <c r="J734" s="77">
        <f t="shared" si="11"/>
        <v>100</v>
      </c>
    </row>
    <row r="735" spans="1:10" ht="94.5" outlineLevel="7" x14ac:dyDescent="0.2">
      <c r="A735" s="59" t="s">
        <v>419</v>
      </c>
      <c r="B735" s="61" t="s">
        <v>163</v>
      </c>
      <c r="C735" s="53" t="s">
        <v>228</v>
      </c>
      <c r="D735" s="53" t="s">
        <v>20</v>
      </c>
      <c r="E735" s="53" t="s">
        <v>361</v>
      </c>
      <c r="F735" s="53" t="s">
        <v>162</v>
      </c>
      <c r="G735" s="62">
        <v>0</v>
      </c>
      <c r="H735" s="62">
        <v>618700</v>
      </c>
      <c r="I735" s="62">
        <v>618700</v>
      </c>
      <c r="J735" s="77">
        <f t="shared" si="11"/>
        <v>100</v>
      </c>
    </row>
    <row r="736" spans="1:10" ht="47.25" outlineLevel="7" x14ac:dyDescent="0.2">
      <c r="A736" s="59" t="s">
        <v>418</v>
      </c>
      <c r="B736" s="61" t="s">
        <v>344</v>
      </c>
      <c r="C736" s="59" t="s">
        <v>228</v>
      </c>
      <c r="D736" s="59" t="s">
        <v>20</v>
      </c>
      <c r="E736" s="59" t="s">
        <v>361</v>
      </c>
      <c r="F736" s="59" t="s">
        <v>342</v>
      </c>
      <c r="G736" s="63">
        <v>0</v>
      </c>
      <c r="H736" s="63">
        <v>618700</v>
      </c>
      <c r="I736" s="63">
        <v>618700</v>
      </c>
      <c r="J736" s="76">
        <f t="shared" si="11"/>
        <v>100</v>
      </c>
    </row>
    <row r="737" spans="1:10" ht="141.75" outlineLevel="6" x14ac:dyDescent="0.2">
      <c r="A737" s="59" t="s">
        <v>417</v>
      </c>
      <c r="B737" s="75" t="s">
        <v>359</v>
      </c>
      <c r="C737" s="53" t="s">
        <v>228</v>
      </c>
      <c r="D737" s="53" t="s">
        <v>20</v>
      </c>
      <c r="E737" s="53" t="s">
        <v>356</v>
      </c>
      <c r="F737" s="53"/>
      <c r="G737" s="62">
        <v>0</v>
      </c>
      <c r="H737" s="62">
        <v>150000</v>
      </c>
      <c r="I737" s="62">
        <v>150000</v>
      </c>
      <c r="J737" s="77">
        <f t="shared" si="11"/>
        <v>100</v>
      </c>
    </row>
    <row r="738" spans="1:10" ht="47.25" outlineLevel="7" x14ac:dyDescent="0.2">
      <c r="A738" s="59" t="s">
        <v>416</v>
      </c>
      <c r="B738" s="61" t="s">
        <v>157</v>
      </c>
      <c r="C738" s="53" t="s">
        <v>228</v>
      </c>
      <c r="D738" s="53" t="s">
        <v>20</v>
      </c>
      <c r="E738" s="53" t="s">
        <v>356</v>
      </c>
      <c r="F738" s="53" t="s">
        <v>156</v>
      </c>
      <c r="G738" s="62">
        <v>0</v>
      </c>
      <c r="H738" s="62">
        <v>150000</v>
      </c>
      <c r="I738" s="62">
        <v>150000</v>
      </c>
      <c r="J738" s="77">
        <f t="shared" si="11"/>
        <v>100</v>
      </c>
    </row>
    <row r="739" spans="1:10" ht="47.25" outlineLevel="7" x14ac:dyDescent="0.2">
      <c r="A739" s="59" t="s">
        <v>415</v>
      </c>
      <c r="B739" s="61" t="s">
        <v>154</v>
      </c>
      <c r="C739" s="59" t="s">
        <v>228</v>
      </c>
      <c r="D739" s="59" t="s">
        <v>20</v>
      </c>
      <c r="E739" s="59" t="s">
        <v>356</v>
      </c>
      <c r="F739" s="59" t="s">
        <v>153</v>
      </c>
      <c r="G739" s="63">
        <v>0</v>
      </c>
      <c r="H739" s="63">
        <v>150000</v>
      </c>
      <c r="I739" s="63">
        <v>150000</v>
      </c>
      <c r="J739" s="76">
        <f t="shared" si="11"/>
        <v>100</v>
      </c>
    </row>
    <row r="740" spans="1:10" ht="141.75" outlineLevel="6" x14ac:dyDescent="0.2">
      <c r="A740" s="59" t="s">
        <v>414</v>
      </c>
      <c r="B740" s="75" t="s">
        <v>354</v>
      </c>
      <c r="C740" s="53" t="s">
        <v>228</v>
      </c>
      <c r="D740" s="53" t="s">
        <v>20</v>
      </c>
      <c r="E740" s="53" t="s">
        <v>349</v>
      </c>
      <c r="F740" s="53"/>
      <c r="G740" s="62">
        <v>10676000</v>
      </c>
      <c r="H740" s="62">
        <v>9736000</v>
      </c>
      <c r="I740" s="62">
        <v>9647876.2300000004</v>
      </c>
      <c r="J740" s="77">
        <f t="shared" si="11"/>
        <v>99.09486678307313</v>
      </c>
    </row>
    <row r="741" spans="1:10" ht="94.5" outlineLevel="7" x14ac:dyDescent="0.2">
      <c r="A741" s="59" t="s">
        <v>412</v>
      </c>
      <c r="B741" s="61" t="s">
        <v>163</v>
      </c>
      <c r="C741" s="53" t="s">
        <v>228</v>
      </c>
      <c r="D741" s="53" t="s">
        <v>20</v>
      </c>
      <c r="E741" s="53" t="s">
        <v>349</v>
      </c>
      <c r="F741" s="53" t="s">
        <v>162</v>
      </c>
      <c r="G741" s="62">
        <v>9794600</v>
      </c>
      <c r="H741" s="62">
        <v>8934600</v>
      </c>
      <c r="I741" s="62">
        <v>8858423.1999999993</v>
      </c>
      <c r="J741" s="77">
        <f t="shared" si="11"/>
        <v>99.147395518545864</v>
      </c>
    </row>
    <row r="742" spans="1:10" ht="47.25" outlineLevel="7" x14ac:dyDescent="0.2">
      <c r="A742" s="59" t="s">
        <v>410</v>
      </c>
      <c r="B742" s="61" t="s">
        <v>344</v>
      </c>
      <c r="C742" s="59" t="s">
        <v>228</v>
      </c>
      <c r="D742" s="59" t="s">
        <v>20</v>
      </c>
      <c r="E742" s="59" t="s">
        <v>349</v>
      </c>
      <c r="F742" s="59" t="s">
        <v>342</v>
      </c>
      <c r="G742" s="63">
        <v>9794600</v>
      </c>
      <c r="H742" s="63">
        <v>8934600</v>
      </c>
      <c r="I742" s="63">
        <v>8858423.1999999993</v>
      </c>
      <c r="J742" s="76">
        <f t="shared" si="11"/>
        <v>99.147395518545864</v>
      </c>
    </row>
    <row r="743" spans="1:10" ht="47.25" outlineLevel="7" x14ac:dyDescent="0.2">
      <c r="A743" s="59" t="s">
        <v>409</v>
      </c>
      <c r="B743" s="61" t="s">
        <v>157</v>
      </c>
      <c r="C743" s="53" t="s">
        <v>228</v>
      </c>
      <c r="D743" s="53" t="s">
        <v>20</v>
      </c>
      <c r="E743" s="53" t="s">
        <v>349</v>
      </c>
      <c r="F743" s="53" t="s">
        <v>156</v>
      </c>
      <c r="G743" s="62">
        <v>881400</v>
      </c>
      <c r="H743" s="62">
        <v>801400</v>
      </c>
      <c r="I743" s="62">
        <v>789453.03</v>
      </c>
      <c r="J743" s="77">
        <f t="shared" si="11"/>
        <v>98.509237584227606</v>
      </c>
    </row>
    <row r="744" spans="1:10" ht="47.25" outlineLevel="7" x14ac:dyDescent="0.2">
      <c r="A744" s="59" t="s">
        <v>408</v>
      </c>
      <c r="B744" s="61" t="s">
        <v>154</v>
      </c>
      <c r="C744" s="59" t="s">
        <v>228</v>
      </c>
      <c r="D744" s="59" t="s">
        <v>20</v>
      </c>
      <c r="E744" s="59" t="s">
        <v>349</v>
      </c>
      <c r="F744" s="59" t="s">
        <v>153</v>
      </c>
      <c r="G744" s="63">
        <v>881400</v>
      </c>
      <c r="H744" s="63">
        <v>801400</v>
      </c>
      <c r="I744" s="63">
        <v>789453.03</v>
      </c>
      <c r="J744" s="76">
        <f t="shared" si="11"/>
        <v>98.509237584227606</v>
      </c>
    </row>
    <row r="745" spans="1:10" ht="173.25" outlineLevel="6" x14ac:dyDescent="0.2">
      <c r="A745" s="59" t="s">
        <v>407</v>
      </c>
      <c r="B745" s="75" t="s">
        <v>347</v>
      </c>
      <c r="C745" s="53" t="s">
        <v>228</v>
      </c>
      <c r="D745" s="53" t="s">
        <v>20</v>
      </c>
      <c r="E745" s="53" t="s">
        <v>343</v>
      </c>
      <c r="F745" s="53"/>
      <c r="G745" s="62">
        <v>836400</v>
      </c>
      <c r="H745" s="62">
        <v>975891.46</v>
      </c>
      <c r="I745" s="62">
        <v>975891.46</v>
      </c>
      <c r="J745" s="77">
        <f t="shared" si="11"/>
        <v>100</v>
      </c>
    </row>
    <row r="746" spans="1:10" ht="94.5" outlineLevel="7" x14ac:dyDescent="0.2">
      <c r="A746" s="59" t="s">
        <v>405</v>
      </c>
      <c r="B746" s="61" t="s">
        <v>163</v>
      </c>
      <c r="C746" s="53" t="s">
        <v>228</v>
      </c>
      <c r="D746" s="53" t="s">
        <v>20</v>
      </c>
      <c r="E746" s="53" t="s">
        <v>343</v>
      </c>
      <c r="F746" s="53" t="s">
        <v>162</v>
      </c>
      <c r="G746" s="62">
        <v>836400</v>
      </c>
      <c r="H746" s="62">
        <v>975891.46</v>
      </c>
      <c r="I746" s="62">
        <v>975891.46</v>
      </c>
      <c r="J746" s="77">
        <f t="shared" si="11"/>
        <v>100</v>
      </c>
    </row>
    <row r="747" spans="1:10" ht="47.25" outlineLevel="7" x14ac:dyDescent="0.2">
      <c r="A747" s="59" t="s">
        <v>403</v>
      </c>
      <c r="B747" s="61" t="s">
        <v>344</v>
      </c>
      <c r="C747" s="59" t="s">
        <v>228</v>
      </c>
      <c r="D747" s="59" t="s">
        <v>20</v>
      </c>
      <c r="E747" s="59" t="s">
        <v>343</v>
      </c>
      <c r="F747" s="59" t="s">
        <v>342</v>
      </c>
      <c r="G747" s="63">
        <v>836400</v>
      </c>
      <c r="H747" s="63">
        <v>975891.46</v>
      </c>
      <c r="I747" s="63">
        <v>975891.46</v>
      </c>
      <c r="J747" s="76">
        <f t="shared" si="11"/>
        <v>100</v>
      </c>
    </row>
    <row r="748" spans="1:10" ht="15.75" outlineLevel="2" x14ac:dyDescent="0.2">
      <c r="A748" s="59" t="s">
        <v>402</v>
      </c>
      <c r="B748" s="61" t="s">
        <v>25</v>
      </c>
      <c r="C748" s="53" t="s">
        <v>228</v>
      </c>
      <c r="D748" s="53" t="s">
        <v>26</v>
      </c>
      <c r="E748" s="53"/>
      <c r="F748" s="53"/>
      <c r="G748" s="62">
        <v>83100</v>
      </c>
      <c r="H748" s="62">
        <v>94600</v>
      </c>
      <c r="I748" s="62">
        <v>94600</v>
      </c>
      <c r="J748" s="77">
        <f t="shared" si="11"/>
        <v>100</v>
      </c>
    </row>
    <row r="749" spans="1:10" ht="47.25" outlineLevel="4" x14ac:dyDescent="0.2">
      <c r="A749" s="59" t="s">
        <v>401</v>
      </c>
      <c r="B749" s="61" t="s">
        <v>245</v>
      </c>
      <c r="C749" s="53" t="s">
        <v>228</v>
      </c>
      <c r="D749" s="53" t="s">
        <v>26</v>
      </c>
      <c r="E749" s="53" t="s">
        <v>244</v>
      </c>
      <c r="F749" s="53"/>
      <c r="G749" s="62">
        <v>83100</v>
      </c>
      <c r="H749" s="62">
        <v>94600</v>
      </c>
      <c r="I749" s="62">
        <v>94600</v>
      </c>
      <c r="J749" s="77">
        <f t="shared" si="11"/>
        <v>100</v>
      </c>
    </row>
    <row r="750" spans="1:10" ht="47.25" outlineLevel="5" x14ac:dyDescent="0.2">
      <c r="A750" s="59" t="s">
        <v>400</v>
      </c>
      <c r="B750" s="61" t="s">
        <v>242</v>
      </c>
      <c r="C750" s="53" t="s">
        <v>228</v>
      </c>
      <c r="D750" s="53" t="s">
        <v>26</v>
      </c>
      <c r="E750" s="53" t="s">
        <v>241</v>
      </c>
      <c r="F750" s="53"/>
      <c r="G750" s="62">
        <v>83100</v>
      </c>
      <c r="H750" s="62">
        <v>94600</v>
      </c>
      <c r="I750" s="62">
        <v>94600</v>
      </c>
      <c r="J750" s="77">
        <f t="shared" si="11"/>
        <v>100</v>
      </c>
    </row>
    <row r="751" spans="1:10" ht="126" outlineLevel="6" x14ac:dyDescent="0.2">
      <c r="A751" s="59" t="s">
        <v>399</v>
      </c>
      <c r="B751" s="61" t="s">
        <v>336</v>
      </c>
      <c r="C751" s="53" t="s">
        <v>228</v>
      </c>
      <c r="D751" s="53" t="s">
        <v>26</v>
      </c>
      <c r="E751" s="53" t="s">
        <v>333</v>
      </c>
      <c r="F751" s="53"/>
      <c r="G751" s="62">
        <v>83100</v>
      </c>
      <c r="H751" s="62">
        <v>94600</v>
      </c>
      <c r="I751" s="62">
        <v>94600</v>
      </c>
      <c r="J751" s="77">
        <f t="shared" si="11"/>
        <v>100</v>
      </c>
    </row>
    <row r="752" spans="1:10" ht="15.75" outlineLevel="7" x14ac:dyDescent="0.2">
      <c r="A752" s="59" t="s">
        <v>396</v>
      </c>
      <c r="B752" s="61" t="s">
        <v>232</v>
      </c>
      <c r="C752" s="53" t="s">
        <v>228</v>
      </c>
      <c r="D752" s="53" t="s">
        <v>26</v>
      </c>
      <c r="E752" s="53" t="s">
        <v>333</v>
      </c>
      <c r="F752" s="53" t="s">
        <v>231</v>
      </c>
      <c r="G752" s="62">
        <v>83100</v>
      </c>
      <c r="H752" s="62">
        <v>94600</v>
      </c>
      <c r="I752" s="62">
        <v>94600</v>
      </c>
      <c r="J752" s="77">
        <f t="shared" si="11"/>
        <v>100</v>
      </c>
    </row>
    <row r="753" spans="1:10" ht="15.75" outlineLevel="7" x14ac:dyDescent="0.2">
      <c r="A753" s="59" t="s">
        <v>392</v>
      </c>
      <c r="B753" s="61" t="s">
        <v>323</v>
      </c>
      <c r="C753" s="59" t="s">
        <v>228</v>
      </c>
      <c r="D753" s="59" t="s">
        <v>26</v>
      </c>
      <c r="E753" s="59" t="s">
        <v>333</v>
      </c>
      <c r="F753" s="59" t="s">
        <v>321</v>
      </c>
      <c r="G753" s="63">
        <v>83100</v>
      </c>
      <c r="H753" s="63">
        <v>94600</v>
      </c>
      <c r="I753" s="63">
        <v>94600</v>
      </c>
      <c r="J753" s="76">
        <f t="shared" si="11"/>
        <v>100</v>
      </c>
    </row>
    <row r="754" spans="1:10" ht="15.75" outlineLevel="1" x14ac:dyDescent="0.2">
      <c r="A754" s="59" t="s">
        <v>391</v>
      </c>
      <c r="B754" s="61" t="s">
        <v>28</v>
      </c>
      <c r="C754" s="53" t="s">
        <v>228</v>
      </c>
      <c r="D754" s="53" t="s">
        <v>29</v>
      </c>
      <c r="E754" s="53"/>
      <c r="F754" s="53"/>
      <c r="G754" s="62">
        <v>3422100</v>
      </c>
      <c r="H754" s="62">
        <v>3972600</v>
      </c>
      <c r="I754" s="62">
        <v>3972600</v>
      </c>
      <c r="J754" s="77">
        <f t="shared" si="11"/>
        <v>100</v>
      </c>
    </row>
    <row r="755" spans="1:10" ht="31.5" outlineLevel="2" x14ac:dyDescent="0.2">
      <c r="A755" s="59" t="s">
        <v>390</v>
      </c>
      <c r="B755" s="61" t="s">
        <v>31</v>
      </c>
      <c r="C755" s="53" t="s">
        <v>228</v>
      </c>
      <c r="D755" s="53" t="s">
        <v>32</v>
      </c>
      <c r="E755" s="53"/>
      <c r="F755" s="53"/>
      <c r="G755" s="62">
        <v>3422100</v>
      </c>
      <c r="H755" s="62">
        <v>3972600</v>
      </c>
      <c r="I755" s="62">
        <v>3972600</v>
      </c>
      <c r="J755" s="77">
        <f t="shared" si="11"/>
        <v>100</v>
      </c>
    </row>
    <row r="756" spans="1:10" ht="47.25" outlineLevel="4" x14ac:dyDescent="0.2">
      <c r="A756" s="59" t="s">
        <v>387</v>
      </c>
      <c r="B756" s="61" t="s">
        <v>245</v>
      </c>
      <c r="C756" s="53" t="s">
        <v>228</v>
      </c>
      <c r="D756" s="53" t="s">
        <v>32</v>
      </c>
      <c r="E756" s="53" t="s">
        <v>244</v>
      </c>
      <c r="F756" s="53"/>
      <c r="G756" s="62">
        <v>3422100</v>
      </c>
      <c r="H756" s="62">
        <v>3972600</v>
      </c>
      <c r="I756" s="62">
        <v>3972600</v>
      </c>
      <c r="J756" s="77">
        <f t="shared" si="11"/>
        <v>100</v>
      </c>
    </row>
    <row r="757" spans="1:10" ht="47.25" outlineLevel="5" x14ac:dyDescent="0.2">
      <c r="A757" s="59" t="s">
        <v>384</v>
      </c>
      <c r="B757" s="61" t="s">
        <v>242</v>
      </c>
      <c r="C757" s="53" t="s">
        <v>228</v>
      </c>
      <c r="D757" s="53" t="s">
        <v>32</v>
      </c>
      <c r="E757" s="53" t="s">
        <v>241</v>
      </c>
      <c r="F757" s="53"/>
      <c r="G757" s="62">
        <v>3422100</v>
      </c>
      <c r="H757" s="62">
        <v>3972600</v>
      </c>
      <c r="I757" s="62">
        <v>3972600</v>
      </c>
      <c r="J757" s="77">
        <f t="shared" si="11"/>
        <v>100</v>
      </c>
    </row>
    <row r="758" spans="1:10" ht="94.5" outlineLevel="6" x14ac:dyDescent="0.2">
      <c r="A758" s="59" t="s">
        <v>382</v>
      </c>
      <c r="B758" s="61" t="s">
        <v>326</v>
      </c>
      <c r="C758" s="53" t="s">
        <v>228</v>
      </c>
      <c r="D758" s="53" t="s">
        <v>32</v>
      </c>
      <c r="E758" s="53" t="s">
        <v>322</v>
      </c>
      <c r="F758" s="53"/>
      <c r="G758" s="62">
        <v>3422100</v>
      </c>
      <c r="H758" s="62">
        <v>3972600</v>
      </c>
      <c r="I758" s="62">
        <v>3972600</v>
      </c>
      <c r="J758" s="77">
        <f t="shared" si="11"/>
        <v>100</v>
      </c>
    </row>
    <row r="759" spans="1:10" ht="15.75" outlineLevel="7" x14ac:dyDescent="0.2">
      <c r="A759" s="59" t="s">
        <v>381</v>
      </c>
      <c r="B759" s="61" t="s">
        <v>232</v>
      </c>
      <c r="C759" s="53" t="s">
        <v>228</v>
      </c>
      <c r="D759" s="53" t="s">
        <v>32</v>
      </c>
      <c r="E759" s="53" t="s">
        <v>322</v>
      </c>
      <c r="F759" s="53" t="s">
        <v>231</v>
      </c>
      <c r="G759" s="62">
        <v>3422100</v>
      </c>
      <c r="H759" s="62">
        <v>3972600</v>
      </c>
      <c r="I759" s="62">
        <v>3972600</v>
      </c>
      <c r="J759" s="77">
        <f t="shared" si="11"/>
        <v>100</v>
      </c>
    </row>
    <row r="760" spans="1:10" ht="15.75" outlineLevel="7" x14ac:dyDescent="0.2">
      <c r="A760" s="59" t="s">
        <v>380</v>
      </c>
      <c r="B760" s="61" t="s">
        <v>323</v>
      </c>
      <c r="C760" s="59" t="s">
        <v>228</v>
      </c>
      <c r="D760" s="59" t="s">
        <v>32</v>
      </c>
      <c r="E760" s="59" t="s">
        <v>322</v>
      </c>
      <c r="F760" s="59" t="s">
        <v>321</v>
      </c>
      <c r="G760" s="63">
        <v>3422100</v>
      </c>
      <c r="H760" s="63">
        <v>3972600</v>
      </c>
      <c r="I760" s="63">
        <v>3972600</v>
      </c>
      <c r="J760" s="76">
        <f t="shared" si="11"/>
        <v>100</v>
      </c>
    </row>
    <row r="761" spans="1:10" ht="47.25" outlineLevel="1" x14ac:dyDescent="0.2">
      <c r="A761" s="59" t="s">
        <v>377</v>
      </c>
      <c r="B761" s="61" t="s">
        <v>34</v>
      </c>
      <c r="C761" s="53" t="s">
        <v>228</v>
      </c>
      <c r="D761" s="53" t="s">
        <v>35</v>
      </c>
      <c r="E761" s="53"/>
      <c r="F761" s="53"/>
      <c r="G761" s="62">
        <v>0</v>
      </c>
      <c r="H761" s="62">
        <v>2574700</v>
      </c>
      <c r="I761" s="62">
        <v>2574700</v>
      </c>
      <c r="J761" s="77">
        <f t="shared" si="11"/>
        <v>100</v>
      </c>
    </row>
    <row r="762" spans="1:10" ht="63" outlineLevel="2" x14ac:dyDescent="0.2">
      <c r="A762" s="59" t="s">
        <v>373</v>
      </c>
      <c r="B762" s="61" t="s">
        <v>40</v>
      </c>
      <c r="C762" s="53" t="s">
        <v>228</v>
      </c>
      <c r="D762" s="53" t="s">
        <v>41</v>
      </c>
      <c r="E762" s="53"/>
      <c r="F762" s="53"/>
      <c r="G762" s="62">
        <v>0</v>
      </c>
      <c r="H762" s="62">
        <v>2574700</v>
      </c>
      <c r="I762" s="62">
        <v>2574700</v>
      </c>
      <c r="J762" s="77">
        <f t="shared" si="11"/>
        <v>100</v>
      </c>
    </row>
    <row r="763" spans="1:10" ht="47.25" outlineLevel="4" x14ac:dyDescent="0.2">
      <c r="A763" s="59" t="s">
        <v>372</v>
      </c>
      <c r="B763" s="61" t="s">
        <v>316</v>
      </c>
      <c r="C763" s="53" t="s">
        <v>228</v>
      </c>
      <c r="D763" s="53" t="s">
        <v>41</v>
      </c>
      <c r="E763" s="53" t="s">
        <v>315</v>
      </c>
      <c r="F763" s="53"/>
      <c r="G763" s="62">
        <v>0</v>
      </c>
      <c r="H763" s="62">
        <v>2574700</v>
      </c>
      <c r="I763" s="62">
        <v>2574700</v>
      </c>
      <c r="J763" s="77">
        <f t="shared" si="11"/>
        <v>100</v>
      </c>
    </row>
    <row r="764" spans="1:10" ht="94.5" outlineLevel="5" x14ac:dyDescent="0.2">
      <c r="A764" s="59" t="s">
        <v>371</v>
      </c>
      <c r="B764" s="61" t="s">
        <v>313</v>
      </c>
      <c r="C764" s="53" t="s">
        <v>228</v>
      </c>
      <c r="D764" s="53" t="s">
        <v>41</v>
      </c>
      <c r="E764" s="53" t="s">
        <v>312</v>
      </c>
      <c r="F764" s="53"/>
      <c r="G764" s="62">
        <v>0</v>
      </c>
      <c r="H764" s="62">
        <v>2574700</v>
      </c>
      <c r="I764" s="62">
        <v>2574700</v>
      </c>
      <c r="J764" s="77">
        <f t="shared" si="11"/>
        <v>100</v>
      </c>
    </row>
    <row r="765" spans="1:10" ht="157.5" outlineLevel="6" x14ac:dyDescent="0.2">
      <c r="A765" s="59" t="s">
        <v>370</v>
      </c>
      <c r="B765" s="75" t="s">
        <v>310</v>
      </c>
      <c r="C765" s="53" t="s">
        <v>228</v>
      </c>
      <c r="D765" s="53" t="s">
        <v>41</v>
      </c>
      <c r="E765" s="53" t="s">
        <v>307</v>
      </c>
      <c r="F765" s="53"/>
      <c r="G765" s="62">
        <v>0</v>
      </c>
      <c r="H765" s="62">
        <v>2574700</v>
      </c>
      <c r="I765" s="62">
        <v>2574700</v>
      </c>
      <c r="J765" s="77">
        <f t="shared" si="11"/>
        <v>100</v>
      </c>
    </row>
    <row r="766" spans="1:10" ht="15.75" outlineLevel="7" x14ac:dyDescent="0.2">
      <c r="A766" s="59" t="s">
        <v>369</v>
      </c>
      <c r="B766" s="61" t="s">
        <v>232</v>
      </c>
      <c r="C766" s="53" t="s">
        <v>228</v>
      </c>
      <c r="D766" s="53" t="s">
        <v>41</v>
      </c>
      <c r="E766" s="53" t="s">
        <v>307</v>
      </c>
      <c r="F766" s="53" t="s">
        <v>231</v>
      </c>
      <c r="G766" s="62">
        <v>0</v>
      </c>
      <c r="H766" s="62">
        <v>2574700</v>
      </c>
      <c r="I766" s="62">
        <v>2574700</v>
      </c>
      <c r="J766" s="77">
        <f t="shared" si="11"/>
        <v>100</v>
      </c>
    </row>
    <row r="767" spans="1:10" ht="15.75" outlineLevel="7" x14ac:dyDescent="0.2">
      <c r="A767" s="59" t="s">
        <v>368</v>
      </c>
      <c r="B767" s="61" t="s">
        <v>229</v>
      </c>
      <c r="C767" s="59" t="s">
        <v>228</v>
      </c>
      <c r="D767" s="59" t="s">
        <v>41</v>
      </c>
      <c r="E767" s="59" t="s">
        <v>307</v>
      </c>
      <c r="F767" s="59" t="s">
        <v>226</v>
      </c>
      <c r="G767" s="63">
        <v>0</v>
      </c>
      <c r="H767" s="63">
        <v>2574700</v>
      </c>
      <c r="I767" s="63">
        <v>2574700</v>
      </c>
      <c r="J767" s="76">
        <f t="shared" si="11"/>
        <v>100</v>
      </c>
    </row>
    <row r="768" spans="1:10" ht="31.5" outlineLevel="1" x14ac:dyDescent="0.2">
      <c r="A768" s="59" t="s">
        <v>365</v>
      </c>
      <c r="B768" s="61" t="s">
        <v>58</v>
      </c>
      <c r="C768" s="53" t="s">
        <v>228</v>
      </c>
      <c r="D768" s="53" t="s">
        <v>59</v>
      </c>
      <c r="E768" s="53"/>
      <c r="F768" s="53"/>
      <c r="G768" s="62">
        <v>0</v>
      </c>
      <c r="H768" s="62">
        <v>238211.88</v>
      </c>
      <c r="I768" s="62">
        <v>238211.88</v>
      </c>
      <c r="J768" s="77">
        <f t="shared" si="11"/>
        <v>100</v>
      </c>
    </row>
    <row r="769" spans="1:10" ht="15.75" outlineLevel="2" x14ac:dyDescent="0.2">
      <c r="A769" s="59" t="s">
        <v>363</v>
      </c>
      <c r="B769" s="61" t="s">
        <v>67</v>
      </c>
      <c r="C769" s="53" t="s">
        <v>228</v>
      </c>
      <c r="D769" s="53" t="s">
        <v>68</v>
      </c>
      <c r="E769" s="53"/>
      <c r="F769" s="53"/>
      <c r="G769" s="62">
        <v>0</v>
      </c>
      <c r="H769" s="62">
        <v>238211.88</v>
      </c>
      <c r="I769" s="62">
        <v>238211.88</v>
      </c>
      <c r="J769" s="77">
        <f t="shared" si="11"/>
        <v>100</v>
      </c>
    </row>
    <row r="770" spans="1:10" ht="47.25" outlineLevel="4" x14ac:dyDescent="0.2">
      <c r="A770" s="59" t="s">
        <v>362</v>
      </c>
      <c r="B770" s="61" t="s">
        <v>245</v>
      </c>
      <c r="C770" s="53" t="s">
        <v>228</v>
      </c>
      <c r="D770" s="53" t="s">
        <v>68</v>
      </c>
      <c r="E770" s="53" t="s">
        <v>244</v>
      </c>
      <c r="F770" s="53"/>
      <c r="G770" s="62">
        <v>0</v>
      </c>
      <c r="H770" s="62">
        <v>238211.88</v>
      </c>
      <c r="I770" s="62">
        <v>238211.88</v>
      </c>
      <c r="J770" s="77">
        <f t="shared" si="11"/>
        <v>100</v>
      </c>
    </row>
    <row r="771" spans="1:10" ht="47.25" outlineLevel="5" x14ac:dyDescent="0.2">
      <c r="A771" s="59" t="s">
        <v>360</v>
      </c>
      <c r="B771" s="61" t="s">
        <v>242</v>
      </c>
      <c r="C771" s="53" t="s">
        <v>228</v>
      </c>
      <c r="D771" s="53" t="s">
        <v>68</v>
      </c>
      <c r="E771" s="53" t="s">
        <v>241</v>
      </c>
      <c r="F771" s="53"/>
      <c r="G771" s="62">
        <v>0</v>
      </c>
      <c r="H771" s="62">
        <v>238211.88</v>
      </c>
      <c r="I771" s="62">
        <v>238211.88</v>
      </c>
      <c r="J771" s="77">
        <f t="shared" si="11"/>
        <v>100</v>
      </c>
    </row>
    <row r="772" spans="1:10" ht="110.25" outlineLevel="6" x14ac:dyDescent="0.2">
      <c r="A772" s="59" t="s">
        <v>358</v>
      </c>
      <c r="B772" s="61" t="s">
        <v>301</v>
      </c>
      <c r="C772" s="53" t="s">
        <v>228</v>
      </c>
      <c r="D772" s="53" t="s">
        <v>68</v>
      </c>
      <c r="E772" s="53" t="s">
        <v>298</v>
      </c>
      <c r="F772" s="53"/>
      <c r="G772" s="62">
        <v>0</v>
      </c>
      <c r="H772" s="62">
        <v>238211.88</v>
      </c>
      <c r="I772" s="62">
        <v>238211.88</v>
      </c>
      <c r="J772" s="77">
        <f t="shared" si="11"/>
        <v>100</v>
      </c>
    </row>
    <row r="773" spans="1:10" ht="15.75" outlineLevel="7" x14ac:dyDescent="0.2">
      <c r="A773" s="59" t="s">
        <v>357</v>
      </c>
      <c r="B773" s="61" t="s">
        <v>232</v>
      </c>
      <c r="C773" s="53" t="s">
        <v>228</v>
      </c>
      <c r="D773" s="53" t="s">
        <v>68</v>
      </c>
      <c r="E773" s="53" t="s">
        <v>298</v>
      </c>
      <c r="F773" s="53" t="s">
        <v>231</v>
      </c>
      <c r="G773" s="62">
        <v>0</v>
      </c>
      <c r="H773" s="62">
        <v>238211.88</v>
      </c>
      <c r="I773" s="62">
        <v>238211.88</v>
      </c>
      <c r="J773" s="77">
        <f t="shared" si="11"/>
        <v>100</v>
      </c>
    </row>
    <row r="774" spans="1:10" ht="15.75" outlineLevel="7" x14ac:dyDescent="0.2">
      <c r="A774" s="59" t="s">
        <v>355</v>
      </c>
      <c r="B774" s="61" t="s">
        <v>229</v>
      </c>
      <c r="C774" s="59" t="s">
        <v>228</v>
      </c>
      <c r="D774" s="59" t="s">
        <v>68</v>
      </c>
      <c r="E774" s="59" t="s">
        <v>298</v>
      </c>
      <c r="F774" s="59" t="s">
        <v>226</v>
      </c>
      <c r="G774" s="63">
        <v>0</v>
      </c>
      <c r="H774" s="63">
        <v>238211.88</v>
      </c>
      <c r="I774" s="63">
        <v>238211.88</v>
      </c>
      <c r="J774" s="76">
        <f t="shared" si="11"/>
        <v>100</v>
      </c>
    </row>
    <row r="775" spans="1:10" ht="15.75" outlineLevel="1" x14ac:dyDescent="0.2">
      <c r="A775" s="59" t="s">
        <v>353</v>
      </c>
      <c r="B775" s="61" t="s">
        <v>73</v>
      </c>
      <c r="C775" s="53" t="s">
        <v>228</v>
      </c>
      <c r="D775" s="53" t="s">
        <v>74</v>
      </c>
      <c r="E775" s="53"/>
      <c r="F775" s="53"/>
      <c r="G775" s="62">
        <v>3873160</v>
      </c>
      <c r="H775" s="62">
        <v>3873160</v>
      </c>
      <c r="I775" s="62">
        <v>3692590.2</v>
      </c>
      <c r="J775" s="77">
        <f t="shared" si="11"/>
        <v>95.337920457714119</v>
      </c>
    </row>
    <row r="776" spans="1:10" ht="31.5" outlineLevel="2" x14ac:dyDescent="0.2">
      <c r="A776" s="59" t="s">
        <v>352</v>
      </c>
      <c r="B776" s="61" t="s">
        <v>79</v>
      </c>
      <c r="C776" s="53" t="s">
        <v>228</v>
      </c>
      <c r="D776" s="53" t="s">
        <v>80</v>
      </c>
      <c r="E776" s="53"/>
      <c r="F776" s="53"/>
      <c r="G776" s="62">
        <v>3873160</v>
      </c>
      <c r="H776" s="62">
        <v>3873160</v>
      </c>
      <c r="I776" s="62">
        <v>3692590.2</v>
      </c>
      <c r="J776" s="77">
        <f t="shared" si="11"/>
        <v>95.337920457714119</v>
      </c>
    </row>
    <row r="777" spans="1:10" ht="78.75" outlineLevel="4" x14ac:dyDescent="0.2">
      <c r="A777" s="59" t="s">
        <v>351</v>
      </c>
      <c r="B777" s="61" t="s">
        <v>184</v>
      </c>
      <c r="C777" s="53" t="s">
        <v>228</v>
      </c>
      <c r="D777" s="53" t="s">
        <v>80</v>
      </c>
      <c r="E777" s="53" t="s">
        <v>183</v>
      </c>
      <c r="F777" s="53"/>
      <c r="G777" s="62">
        <v>3873160</v>
      </c>
      <c r="H777" s="62">
        <v>3873160</v>
      </c>
      <c r="I777" s="62">
        <v>3692590.2</v>
      </c>
      <c r="J777" s="77">
        <f t="shared" si="11"/>
        <v>95.337920457714119</v>
      </c>
    </row>
    <row r="778" spans="1:10" ht="126" outlineLevel="5" x14ac:dyDescent="0.2">
      <c r="A778" s="59" t="s">
        <v>350</v>
      </c>
      <c r="B778" s="61" t="s">
        <v>292</v>
      </c>
      <c r="C778" s="53" t="s">
        <v>228</v>
      </c>
      <c r="D778" s="53" t="s">
        <v>80</v>
      </c>
      <c r="E778" s="53" t="s">
        <v>291</v>
      </c>
      <c r="F778" s="53"/>
      <c r="G778" s="62">
        <v>3873160</v>
      </c>
      <c r="H778" s="62">
        <v>3873160</v>
      </c>
      <c r="I778" s="62">
        <v>3692590.2</v>
      </c>
      <c r="J778" s="77">
        <f t="shared" ref="J778:J841" si="12">I778/H778*100</f>
        <v>95.337920457714119</v>
      </c>
    </row>
    <row r="779" spans="1:10" ht="189" outlineLevel="6" x14ac:dyDescent="0.2">
      <c r="A779" s="59" t="s">
        <v>348</v>
      </c>
      <c r="B779" s="75" t="s">
        <v>290</v>
      </c>
      <c r="C779" s="53" t="s">
        <v>228</v>
      </c>
      <c r="D779" s="53" t="s">
        <v>80</v>
      </c>
      <c r="E779" s="53" t="s">
        <v>287</v>
      </c>
      <c r="F779" s="53"/>
      <c r="G779" s="62">
        <v>3873160</v>
      </c>
      <c r="H779" s="62">
        <v>3873160</v>
      </c>
      <c r="I779" s="62">
        <v>3692590.2</v>
      </c>
      <c r="J779" s="77">
        <f t="shared" si="12"/>
        <v>95.337920457714119</v>
      </c>
    </row>
    <row r="780" spans="1:10" ht="15.75" outlineLevel="7" x14ac:dyDescent="0.2">
      <c r="A780" s="59" t="s">
        <v>346</v>
      </c>
      <c r="B780" s="61" t="s">
        <v>232</v>
      </c>
      <c r="C780" s="53" t="s">
        <v>228</v>
      </c>
      <c r="D780" s="53" t="s">
        <v>80</v>
      </c>
      <c r="E780" s="53" t="s">
        <v>287</v>
      </c>
      <c r="F780" s="53" t="s">
        <v>231</v>
      </c>
      <c r="G780" s="62">
        <v>3873160</v>
      </c>
      <c r="H780" s="62">
        <v>3873160</v>
      </c>
      <c r="I780" s="62">
        <v>3692590.2</v>
      </c>
      <c r="J780" s="77">
        <f t="shared" si="12"/>
        <v>95.337920457714119</v>
      </c>
    </row>
    <row r="781" spans="1:10" ht="15.75" outlineLevel="7" x14ac:dyDescent="0.2">
      <c r="A781" s="59" t="s">
        <v>345</v>
      </c>
      <c r="B781" s="61" t="s">
        <v>229</v>
      </c>
      <c r="C781" s="59" t="s">
        <v>228</v>
      </c>
      <c r="D781" s="59" t="s">
        <v>80</v>
      </c>
      <c r="E781" s="59" t="s">
        <v>287</v>
      </c>
      <c r="F781" s="59" t="s">
        <v>226</v>
      </c>
      <c r="G781" s="63">
        <v>3873160</v>
      </c>
      <c r="H781" s="63">
        <v>3873160</v>
      </c>
      <c r="I781" s="63">
        <v>3692590.2</v>
      </c>
      <c r="J781" s="76">
        <f t="shared" si="12"/>
        <v>95.337920457714119</v>
      </c>
    </row>
    <row r="782" spans="1:10" ht="63" outlineLevel="1" x14ac:dyDescent="0.2">
      <c r="A782" s="59" t="s">
        <v>341</v>
      </c>
      <c r="B782" s="61" t="s">
        <v>136</v>
      </c>
      <c r="C782" s="53" t="s">
        <v>228</v>
      </c>
      <c r="D782" s="53" t="s">
        <v>137</v>
      </c>
      <c r="E782" s="53"/>
      <c r="F782" s="53"/>
      <c r="G782" s="62">
        <v>75038140</v>
      </c>
      <c r="H782" s="62">
        <v>87499011.640000001</v>
      </c>
      <c r="I782" s="62">
        <v>87499011.640000001</v>
      </c>
      <c r="J782" s="77">
        <f t="shared" si="12"/>
        <v>100</v>
      </c>
    </row>
    <row r="783" spans="1:10" ht="63" outlineLevel="2" x14ac:dyDescent="0.2">
      <c r="A783" s="59" t="s">
        <v>340</v>
      </c>
      <c r="B783" s="61" t="s">
        <v>139</v>
      </c>
      <c r="C783" s="53" t="s">
        <v>228</v>
      </c>
      <c r="D783" s="53" t="s">
        <v>140</v>
      </c>
      <c r="E783" s="53"/>
      <c r="F783" s="53"/>
      <c r="G783" s="62">
        <v>39714100</v>
      </c>
      <c r="H783" s="62">
        <v>39714100</v>
      </c>
      <c r="I783" s="62">
        <v>39714100</v>
      </c>
      <c r="J783" s="77">
        <f t="shared" si="12"/>
        <v>100</v>
      </c>
    </row>
    <row r="784" spans="1:10" ht="47.25" outlineLevel="4" x14ac:dyDescent="0.2">
      <c r="A784" s="59" t="s">
        <v>339</v>
      </c>
      <c r="B784" s="61" t="s">
        <v>266</v>
      </c>
      <c r="C784" s="53" t="s">
        <v>228</v>
      </c>
      <c r="D784" s="53" t="s">
        <v>140</v>
      </c>
      <c r="E784" s="53" t="s">
        <v>265</v>
      </c>
      <c r="F784" s="53"/>
      <c r="G784" s="62">
        <v>39714100</v>
      </c>
      <c r="H784" s="62">
        <v>39714100</v>
      </c>
      <c r="I784" s="62">
        <v>39714100</v>
      </c>
      <c r="J784" s="77">
        <f t="shared" si="12"/>
        <v>100</v>
      </c>
    </row>
    <row r="785" spans="1:10" ht="141.75" outlineLevel="5" x14ac:dyDescent="0.2">
      <c r="A785" s="59" t="s">
        <v>338</v>
      </c>
      <c r="B785" s="75" t="s">
        <v>263</v>
      </c>
      <c r="C785" s="53" t="s">
        <v>228</v>
      </c>
      <c r="D785" s="53" t="s">
        <v>140</v>
      </c>
      <c r="E785" s="53" t="s">
        <v>262</v>
      </c>
      <c r="F785" s="53"/>
      <c r="G785" s="62">
        <v>39714100</v>
      </c>
      <c r="H785" s="62">
        <v>39714100</v>
      </c>
      <c r="I785" s="62">
        <v>39714100</v>
      </c>
      <c r="J785" s="77">
        <f t="shared" si="12"/>
        <v>100</v>
      </c>
    </row>
    <row r="786" spans="1:10" ht="252" outlineLevel="6" x14ac:dyDescent="0.2">
      <c r="A786" s="59" t="s">
        <v>337</v>
      </c>
      <c r="B786" s="75" t="s">
        <v>280</v>
      </c>
      <c r="C786" s="53" t="s">
        <v>228</v>
      </c>
      <c r="D786" s="53" t="s">
        <v>140</v>
      </c>
      <c r="E786" s="53" t="s">
        <v>277</v>
      </c>
      <c r="F786" s="53"/>
      <c r="G786" s="62">
        <v>19498100</v>
      </c>
      <c r="H786" s="62">
        <v>19498100</v>
      </c>
      <c r="I786" s="62">
        <v>19498100</v>
      </c>
      <c r="J786" s="77">
        <f t="shared" si="12"/>
        <v>100</v>
      </c>
    </row>
    <row r="787" spans="1:10" ht="15.75" outlineLevel="7" x14ac:dyDescent="0.2">
      <c r="A787" s="59" t="s">
        <v>335</v>
      </c>
      <c r="B787" s="61" t="s">
        <v>232</v>
      </c>
      <c r="C787" s="53" t="s">
        <v>228</v>
      </c>
      <c r="D787" s="53" t="s">
        <v>140</v>
      </c>
      <c r="E787" s="53" t="s">
        <v>277</v>
      </c>
      <c r="F787" s="53" t="s">
        <v>231</v>
      </c>
      <c r="G787" s="62">
        <v>19498100</v>
      </c>
      <c r="H787" s="62">
        <v>19498100</v>
      </c>
      <c r="I787" s="62">
        <v>19498100</v>
      </c>
      <c r="J787" s="77">
        <f t="shared" si="12"/>
        <v>100</v>
      </c>
    </row>
    <row r="788" spans="1:10" ht="15.75" outlineLevel="7" x14ac:dyDescent="0.2">
      <c r="A788" s="59" t="s">
        <v>334</v>
      </c>
      <c r="B788" s="61" t="s">
        <v>272</v>
      </c>
      <c r="C788" s="59" t="s">
        <v>228</v>
      </c>
      <c r="D788" s="59" t="s">
        <v>140</v>
      </c>
      <c r="E788" s="59" t="s">
        <v>277</v>
      </c>
      <c r="F788" s="59" t="s">
        <v>270</v>
      </c>
      <c r="G788" s="63">
        <v>19498100</v>
      </c>
      <c r="H788" s="63">
        <v>19498100</v>
      </c>
      <c r="I788" s="63">
        <v>19498100</v>
      </c>
      <c r="J788" s="76">
        <f t="shared" si="12"/>
        <v>100</v>
      </c>
    </row>
    <row r="789" spans="1:10" ht="189" outlineLevel="6" x14ac:dyDescent="0.2">
      <c r="A789" s="59" t="s">
        <v>332</v>
      </c>
      <c r="B789" s="75" t="s">
        <v>275</v>
      </c>
      <c r="C789" s="53" t="s">
        <v>228</v>
      </c>
      <c r="D789" s="53" t="s">
        <v>140</v>
      </c>
      <c r="E789" s="53" t="s">
        <v>271</v>
      </c>
      <c r="F789" s="53"/>
      <c r="G789" s="62">
        <v>20216000</v>
      </c>
      <c r="H789" s="62">
        <v>20216000</v>
      </c>
      <c r="I789" s="62">
        <v>20216000</v>
      </c>
      <c r="J789" s="77">
        <f t="shared" si="12"/>
        <v>100</v>
      </c>
    </row>
    <row r="790" spans="1:10" ht="15.75" outlineLevel="7" x14ac:dyDescent="0.2">
      <c r="A790" s="59" t="s">
        <v>331</v>
      </c>
      <c r="B790" s="61" t="s">
        <v>232</v>
      </c>
      <c r="C790" s="53" t="s">
        <v>228</v>
      </c>
      <c r="D790" s="53" t="s">
        <v>140</v>
      </c>
      <c r="E790" s="53" t="s">
        <v>271</v>
      </c>
      <c r="F790" s="53" t="s">
        <v>231</v>
      </c>
      <c r="G790" s="62">
        <v>20216000</v>
      </c>
      <c r="H790" s="62">
        <v>20216000</v>
      </c>
      <c r="I790" s="62">
        <v>20216000</v>
      </c>
      <c r="J790" s="77">
        <f t="shared" si="12"/>
        <v>100</v>
      </c>
    </row>
    <row r="791" spans="1:10" ht="15.75" outlineLevel="7" x14ac:dyDescent="0.2">
      <c r="A791" s="59" t="s">
        <v>330</v>
      </c>
      <c r="B791" s="61" t="s">
        <v>272</v>
      </c>
      <c r="C791" s="59" t="s">
        <v>228</v>
      </c>
      <c r="D791" s="59" t="s">
        <v>140</v>
      </c>
      <c r="E791" s="59" t="s">
        <v>271</v>
      </c>
      <c r="F791" s="59" t="s">
        <v>270</v>
      </c>
      <c r="G791" s="63">
        <v>20216000</v>
      </c>
      <c r="H791" s="63">
        <v>20216000</v>
      </c>
      <c r="I791" s="63">
        <v>20216000</v>
      </c>
      <c r="J791" s="76">
        <f t="shared" si="12"/>
        <v>100</v>
      </c>
    </row>
    <row r="792" spans="1:10" ht="31.5" outlineLevel="2" x14ac:dyDescent="0.2">
      <c r="A792" s="59" t="s">
        <v>329</v>
      </c>
      <c r="B792" s="61" t="s">
        <v>142</v>
      </c>
      <c r="C792" s="53" t="s">
        <v>228</v>
      </c>
      <c r="D792" s="53" t="s">
        <v>143</v>
      </c>
      <c r="E792" s="53"/>
      <c r="F792" s="53"/>
      <c r="G792" s="62">
        <v>35324040</v>
      </c>
      <c r="H792" s="62">
        <v>47784911.640000001</v>
      </c>
      <c r="I792" s="62">
        <v>47784911.640000001</v>
      </c>
      <c r="J792" s="77">
        <f t="shared" si="12"/>
        <v>100</v>
      </c>
    </row>
    <row r="793" spans="1:10" ht="47.25" outlineLevel="4" x14ac:dyDescent="0.2">
      <c r="A793" s="59" t="s">
        <v>328</v>
      </c>
      <c r="B793" s="61" t="s">
        <v>266</v>
      </c>
      <c r="C793" s="53" t="s">
        <v>228</v>
      </c>
      <c r="D793" s="53" t="s">
        <v>143</v>
      </c>
      <c r="E793" s="53" t="s">
        <v>265</v>
      </c>
      <c r="F793" s="53"/>
      <c r="G793" s="62">
        <v>35324040</v>
      </c>
      <c r="H793" s="62">
        <v>47429161.640000001</v>
      </c>
      <c r="I793" s="62">
        <v>47429161.640000001</v>
      </c>
      <c r="J793" s="77">
        <f t="shared" si="12"/>
        <v>100</v>
      </c>
    </row>
    <row r="794" spans="1:10" ht="141.75" outlineLevel="5" x14ac:dyDescent="0.2">
      <c r="A794" s="59" t="s">
        <v>327</v>
      </c>
      <c r="B794" s="75" t="s">
        <v>263</v>
      </c>
      <c r="C794" s="53" t="s">
        <v>228</v>
      </c>
      <c r="D794" s="53" t="s">
        <v>143</v>
      </c>
      <c r="E794" s="53" t="s">
        <v>262</v>
      </c>
      <c r="F794" s="53"/>
      <c r="G794" s="62">
        <v>35324040</v>
      </c>
      <c r="H794" s="62">
        <v>47429161.640000001</v>
      </c>
      <c r="I794" s="62">
        <v>47429161.640000001</v>
      </c>
      <c r="J794" s="77">
        <f t="shared" si="12"/>
        <v>100</v>
      </c>
    </row>
    <row r="795" spans="1:10" ht="220.5" outlineLevel="6" x14ac:dyDescent="0.2">
      <c r="A795" s="59" t="s">
        <v>325</v>
      </c>
      <c r="B795" s="75" t="s">
        <v>260</v>
      </c>
      <c r="C795" s="53" t="s">
        <v>228</v>
      </c>
      <c r="D795" s="53" t="s">
        <v>143</v>
      </c>
      <c r="E795" s="53" t="s">
        <v>257</v>
      </c>
      <c r="F795" s="53"/>
      <c r="G795" s="62">
        <v>0</v>
      </c>
      <c r="H795" s="62">
        <v>7131650</v>
      </c>
      <c r="I795" s="62">
        <v>7131650</v>
      </c>
      <c r="J795" s="77">
        <f t="shared" si="12"/>
        <v>100</v>
      </c>
    </row>
    <row r="796" spans="1:10" ht="15.75" outlineLevel="7" x14ac:dyDescent="0.2">
      <c r="A796" s="59" t="s">
        <v>324</v>
      </c>
      <c r="B796" s="61" t="s">
        <v>232</v>
      </c>
      <c r="C796" s="53" t="s">
        <v>228</v>
      </c>
      <c r="D796" s="53" t="s">
        <v>143</v>
      </c>
      <c r="E796" s="53" t="s">
        <v>257</v>
      </c>
      <c r="F796" s="53" t="s">
        <v>231</v>
      </c>
      <c r="G796" s="62">
        <v>0</v>
      </c>
      <c r="H796" s="62">
        <v>7131650</v>
      </c>
      <c r="I796" s="62">
        <v>7131650</v>
      </c>
      <c r="J796" s="77">
        <f t="shared" si="12"/>
        <v>100</v>
      </c>
    </row>
    <row r="797" spans="1:10" ht="15.75" outlineLevel="7" x14ac:dyDescent="0.2">
      <c r="A797" s="59" t="s">
        <v>320</v>
      </c>
      <c r="B797" s="61" t="s">
        <v>229</v>
      </c>
      <c r="C797" s="59" t="s">
        <v>228</v>
      </c>
      <c r="D797" s="59" t="s">
        <v>143</v>
      </c>
      <c r="E797" s="59" t="s">
        <v>257</v>
      </c>
      <c r="F797" s="59" t="s">
        <v>226</v>
      </c>
      <c r="G797" s="63">
        <v>0</v>
      </c>
      <c r="H797" s="63">
        <v>7131650</v>
      </c>
      <c r="I797" s="63">
        <v>7131650</v>
      </c>
      <c r="J797" s="76">
        <f t="shared" si="12"/>
        <v>100</v>
      </c>
    </row>
    <row r="798" spans="1:10" ht="189" outlineLevel="6" x14ac:dyDescent="0.2">
      <c r="A798" s="59" t="s">
        <v>319</v>
      </c>
      <c r="B798" s="75" t="s">
        <v>255</v>
      </c>
      <c r="C798" s="53" t="s">
        <v>228</v>
      </c>
      <c r="D798" s="53" t="s">
        <v>143</v>
      </c>
      <c r="E798" s="53" t="s">
        <v>252</v>
      </c>
      <c r="F798" s="53"/>
      <c r="G798" s="62">
        <v>29469240</v>
      </c>
      <c r="H798" s="62">
        <v>34442711.640000001</v>
      </c>
      <c r="I798" s="62">
        <v>34442711.640000001</v>
      </c>
      <c r="J798" s="77">
        <f t="shared" si="12"/>
        <v>100</v>
      </c>
    </row>
    <row r="799" spans="1:10" ht="15.75" outlineLevel="7" x14ac:dyDescent="0.2">
      <c r="A799" s="59" t="s">
        <v>318</v>
      </c>
      <c r="B799" s="61" t="s">
        <v>232</v>
      </c>
      <c r="C799" s="53" t="s">
        <v>228</v>
      </c>
      <c r="D799" s="53" t="s">
        <v>143</v>
      </c>
      <c r="E799" s="53" t="s">
        <v>252</v>
      </c>
      <c r="F799" s="53" t="s">
        <v>231</v>
      </c>
      <c r="G799" s="62">
        <v>29469240</v>
      </c>
      <c r="H799" s="62">
        <v>34442711.640000001</v>
      </c>
      <c r="I799" s="62">
        <v>34442711.640000001</v>
      </c>
      <c r="J799" s="77">
        <f t="shared" si="12"/>
        <v>100</v>
      </c>
    </row>
    <row r="800" spans="1:10" ht="15.75" outlineLevel="7" x14ac:dyDescent="0.2">
      <c r="A800" s="59" t="s">
        <v>317</v>
      </c>
      <c r="B800" s="61" t="s">
        <v>229</v>
      </c>
      <c r="C800" s="59" t="s">
        <v>228</v>
      </c>
      <c r="D800" s="59" t="s">
        <v>143</v>
      </c>
      <c r="E800" s="59" t="s">
        <v>252</v>
      </c>
      <c r="F800" s="59" t="s">
        <v>226</v>
      </c>
      <c r="G800" s="63">
        <v>29469240</v>
      </c>
      <c r="H800" s="63">
        <v>34442711.640000001</v>
      </c>
      <c r="I800" s="63">
        <v>34442711.640000001</v>
      </c>
      <c r="J800" s="76">
        <f t="shared" si="12"/>
        <v>100</v>
      </c>
    </row>
    <row r="801" spans="1:10" ht="189" outlineLevel="6" x14ac:dyDescent="0.2">
      <c r="A801" s="59" t="s">
        <v>314</v>
      </c>
      <c r="B801" s="75" t="s">
        <v>250</v>
      </c>
      <c r="C801" s="53" t="s">
        <v>228</v>
      </c>
      <c r="D801" s="53" t="s">
        <v>143</v>
      </c>
      <c r="E801" s="53" t="s">
        <v>247</v>
      </c>
      <c r="F801" s="53"/>
      <c r="G801" s="62">
        <v>5854800</v>
      </c>
      <c r="H801" s="62">
        <v>5854800</v>
      </c>
      <c r="I801" s="62">
        <v>5854800</v>
      </c>
      <c r="J801" s="77">
        <f t="shared" si="12"/>
        <v>100</v>
      </c>
    </row>
    <row r="802" spans="1:10" ht="15.75" outlineLevel="7" x14ac:dyDescent="0.2">
      <c r="A802" s="59" t="s">
        <v>311</v>
      </c>
      <c r="B802" s="61" t="s">
        <v>232</v>
      </c>
      <c r="C802" s="53" t="s">
        <v>228</v>
      </c>
      <c r="D802" s="53" t="s">
        <v>143</v>
      </c>
      <c r="E802" s="53" t="s">
        <v>247</v>
      </c>
      <c r="F802" s="53" t="s">
        <v>231</v>
      </c>
      <c r="G802" s="62">
        <v>5854800</v>
      </c>
      <c r="H802" s="62">
        <v>5854800</v>
      </c>
      <c r="I802" s="62">
        <v>5854800</v>
      </c>
      <c r="J802" s="77">
        <f t="shared" si="12"/>
        <v>100</v>
      </c>
    </row>
    <row r="803" spans="1:10" ht="15.75" outlineLevel="7" x14ac:dyDescent="0.2">
      <c r="A803" s="59" t="s">
        <v>309</v>
      </c>
      <c r="B803" s="61" t="s">
        <v>229</v>
      </c>
      <c r="C803" s="59" t="s">
        <v>228</v>
      </c>
      <c r="D803" s="59" t="s">
        <v>143</v>
      </c>
      <c r="E803" s="59" t="s">
        <v>247</v>
      </c>
      <c r="F803" s="59" t="s">
        <v>226</v>
      </c>
      <c r="G803" s="63">
        <v>5854800</v>
      </c>
      <c r="H803" s="63">
        <v>5854800</v>
      </c>
      <c r="I803" s="63">
        <v>5854800</v>
      </c>
      <c r="J803" s="76">
        <f t="shared" si="12"/>
        <v>100</v>
      </c>
    </row>
    <row r="804" spans="1:10" ht="47.25" outlineLevel="4" x14ac:dyDescent="0.2">
      <c r="A804" s="59" t="s">
        <v>308</v>
      </c>
      <c r="B804" s="61" t="s">
        <v>245</v>
      </c>
      <c r="C804" s="53" t="s">
        <v>228</v>
      </c>
      <c r="D804" s="53" t="s">
        <v>143</v>
      </c>
      <c r="E804" s="53" t="s">
        <v>244</v>
      </c>
      <c r="F804" s="53"/>
      <c r="G804" s="62">
        <v>0</v>
      </c>
      <c r="H804" s="62">
        <v>355750</v>
      </c>
      <c r="I804" s="62">
        <v>355750</v>
      </c>
      <c r="J804" s="77">
        <f t="shared" si="12"/>
        <v>100</v>
      </c>
    </row>
    <row r="805" spans="1:10" ht="47.25" outlineLevel="5" x14ac:dyDescent="0.2">
      <c r="A805" s="59" t="s">
        <v>306</v>
      </c>
      <c r="B805" s="61" t="s">
        <v>242</v>
      </c>
      <c r="C805" s="53" t="s">
        <v>228</v>
      </c>
      <c r="D805" s="53" t="s">
        <v>143</v>
      </c>
      <c r="E805" s="53" t="s">
        <v>241</v>
      </c>
      <c r="F805" s="53"/>
      <c r="G805" s="62">
        <v>0</v>
      </c>
      <c r="H805" s="62">
        <v>355750</v>
      </c>
      <c r="I805" s="62">
        <v>355750</v>
      </c>
      <c r="J805" s="77">
        <f t="shared" si="12"/>
        <v>100</v>
      </c>
    </row>
    <row r="806" spans="1:10" ht="110.25" outlineLevel="6" x14ac:dyDescent="0.2">
      <c r="A806" s="59" t="s">
        <v>305</v>
      </c>
      <c r="B806" s="61" t="s">
        <v>239</v>
      </c>
      <c r="C806" s="53" t="s">
        <v>228</v>
      </c>
      <c r="D806" s="53" t="s">
        <v>143</v>
      </c>
      <c r="E806" s="53" t="s">
        <v>236</v>
      </c>
      <c r="F806" s="53"/>
      <c r="G806" s="62">
        <v>0</v>
      </c>
      <c r="H806" s="62">
        <v>30000</v>
      </c>
      <c r="I806" s="62">
        <v>30000</v>
      </c>
      <c r="J806" s="77">
        <f t="shared" si="12"/>
        <v>100</v>
      </c>
    </row>
    <row r="807" spans="1:10" ht="15.75" outlineLevel="7" x14ac:dyDescent="0.2">
      <c r="A807" s="59" t="s">
        <v>304</v>
      </c>
      <c r="B807" s="61" t="s">
        <v>232</v>
      </c>
      <c r="C807" s="53" t="s">
        <v>228</v>
      </c>
      <c r="D807" s="53" t="s">
        <v>143</v>
      </c>
      <c r="E807" s="53" t="s">
        <v>236</v>
      </c>
      <c r="F807" s="53" t="s">
        <v>231</v>
      </c>
      <c r="G807" s="62">
        <v>0</v>
      </c>
      <c r="H807" s="62">
        <v>30000</v>
      </c>
      <c r="I807" s="62">
        <v>30000</v>
      </c>
      <c r="J807" s="77">
        <f t="shared" si="12"/>
        <v>100</v>
      </c>
    </row>
    <row r="808" spans="1:10" ht="15.75" outlineLevel="7" x14ac:dyDescent="0.2">
      <c r="A808" s="59" t="s">
        <v>150</v>
      </c>
      <c r="B808" s="61" t="s">
        <v>229</v>
      </c>
      <c r="C808" s="59" t="s">
        <v>228</v>
      </c>
      <c r="D808" s="59" t="s">
        <v>143</v>
      </c>
      <c r="E808" s="59" t="s">
        <v>236</v>
      </c>
      <c r="F808" s="59" t="s">
        <v>226</v>
      </c>
      <c r="G808" s="63">
        <v>0</v>
      </c>
      <c r="H808" s="63">
        <v>30000</v>
      </c>
      <c r="I808" s="63">
        <v>30000</v>
      </c>
      <c r="J808" s="76">
        <f t="shared" si="12"/>
        <v>100</v>
      </c>
    </row>
    <row r="809" spans="1:10" ht="94.5" outlineLevel="6" x14ac:dyDescent="0.2">
      <c r="A809" s="59" t="s">
        <v>303</v>
      </c>
      <c r="B809" s="61" t="s">
        <v>234</v>
      </c>
      <c r="C809" s="53" t="s">
        <v>228</v>
      </c>
      <c r="D809" s="53" t="s">
        <v>143</v>
      </c>
      <c r="E809" s="53" t="s">
        <v>227</v>
      </c>
      <c r="F809" s="53"/>
      <c r="G809" s="62">
        <v>0</v>
      </c>
      <c r="H809" s="62">
        <v>325750</v>
      </c>
      <c r="I809" s="62">
        <v>325750</v>
      </c>
      <c r="J809" s="77">
        <f t="shared" si="12"/>
        <v>100</v>
      </c>
    </row>
    <row r="810" spans="1:10" ht="15.75" outlineLevel="7" x14ac:dyDescent="0.2">
      <c r="A810" s="59" t="s">
        <v>302</v>
      </c>
      <c r="B810" s="61" t="s">
        <v>232</v>
      </c>
      <c r="C810" s="53" t="s">
        <v>228</v>
      </c>
      <c r="D810" s="53" t="s">
        <v>143</v>
      </c>
      <c r="E810" s="53" t="s">
        <v>227</v>
      </c>
      <c r="F810" s="53" t="s">
        <v>231</v>
      </c>
      <c r="G810" s="62">
        <v>0</v>
      </c>
      <c r="H810" s="62">
        <v>325750</v>
      </c>
      <c r="I810" s="62">
        <v>325750</v>
      </c>
      <c r="J810" s="77">
        <f t="shared" si="12"/>
        <v>100</v>
      </c>
    </row>
    <row r="811" spans="1:10" ht="15.75" outlineLevel="7" x14ac:dyDescent="0.2">
      <c r="A811" s="59" t="s">
        <v>300</v>
      </c>
      <c r="B811" s="61" t="s">
        <v>229</v>
      </c>
      <c r="C811" s="59" t="s">
        <v>228</v>
      </c>
      <c r="D811" s="59" t="s">
        <v>143</v>
      </c>
      <c r="E811" s="59" t="s">
        <v>227</v>
      </c>
      <c r="F811" s="59" t="s">
        <v>226</v>
      </c>
      <c r="G811" s="63">
        <v>0</v>
      </c>
      <c r="H811" s="63">
        <v>325750</v>
      </c>
      <c r="I811" s="63">
        <v>325750</v>
      </c>
      <c r="J811" s="76">
        <f t="shared" si="12"/>
        <v>100</v>
      </c>
    </row>
    <row r="812" spans="1:10" ht="63" collapsed="1" x14ac:dyDescent="0.2">
      <c r="A812" s="59" t="s">
        <v>299</v>
      </c>
      <c r="B812" s="61" t="s">
        <v>224</v>
      </c>
      <c r="C812" s="53" t="s">
        <v>147</v>
      </c>
      <c r="D812" s="53"/>
      <c r="E812" s="53"/>
      <c r="F812" s="53"/>
      <c r="G812" s="62">
        <v>56774140</v>
      </c>
      <c r="H812" s="62">
        <v>158910459.72999999</v>
      </c>
      <c r="I812" s="62">
        <v>147975324.22999999</v>
      </c>
      <c r="J812" s="77">
        <f t="shared" si="12"/>
        <v>93.118681099671122</v>
      </c>
    </row>
    <row r="813" spans="1:10" ht="31.5" outlineLevel="1" x14ac:dyDescent="0.2">
      <c r="A813" s="59" t="s">
        <v>297</v>
      </c>
      <c r="B813" s="61" t="s">
        <v>58</v>
      </c>
      <c r="C813" s="53" t="s">
        <v>147</v>
      </c>
      <c r="D813" s="53" t="s">
        <v>59</v>
      </c>
      <c r="E813" s="53"/>
      <c r="F813" s="53"/>
      <c r="G813" s="62">
        <v>56774140</v>
      </c>
      <c r="H813" s="62">
        <v>158910459.72999999</v>
      </c>
      <c r="I813" s="62">
        <v>147975324.22999999</v>
      </c>
      <c r="J813" s="77">
        <f t="shared" si="12"/>
        <v>93.118681099671122</v>
      </c>
    </row>
    <row r="814" spans="1:10" ht="15.75" outlineLevel="2" x14ac:dyDescent="0.2">
      <c r="A814" s="59" t="s">
        <v>296</v>
      </c>
      <c r="B814" s="61" t="s">
        <v>64</v>
      </c>
      <c r="C814" s="53" t="s">
        <v>147</v>
      </c>
      <c r="D814" s="53" t="s">
        <v>65</v>
      </c>
      <c r="E814" s="53"/>
      <c r="F814" s="53"/>
      <c r="G814" s="62">
        <v>44466500</v>
      </c>
      <c r="H814" s="62">
        <v>95386502.75</v>
      </c>
      <c r="I814" s="62">
        <v>85180161.930000007</v>
      </c>
      <c r="J814" s="77">
        <f t="shared" si="12"/>
        <v>89.300015698499863</v>
      </c>
    </row>
    <row r="815" spans="1:10" ht="78.75" outlineLevel="4" x14ac:dyDescent="0.2">
      <c r="A815" s="59" t="s">
        <v>295</v>
      </c>
      <c r="B815" s="61" t="s">
        <v>184</v>
      </c>
      <c r="C815" s="53" t="s">
        <v>147</v>
      </c>
      <c r="D815" s="53" t="s">
        <v>65</v>
      </c>
      <c r="E815" s="53" t="s">
        <v>183</v>
      </c>
      <c r="F815" s="53"/>
      <c r="G815" s="62">
        <v>44466500</v>
      </c>
      <c r="H815" s="62">
        <v>54874550.909999996</v>
      </c>
      <c r="I815" s="62">
        <v>46685036.579999998</v>
      </c>
      <c r="J815" s="77">
        <f t="shared" si="12"/>
        <v>85.075933754006201</v>
      </c>
    </row>
    <row r="816" spans="1:10" ht="141.75" outlineLevel="5" x14ac:dyDescent="0.2">
      <c r="A816" s="59" t="s">
        <v>294</v>
      </c>
      <c r="B816" s="75" t="s">
        <v>181</v>
      </c>
      <c r="C816" s="53" t="s">
        <v>147</v>
      </c>
      <c r="D816" s="53" t="s">
        <v>65</v>
      </c>
      <c r="E816" s="53" t="s">
        <v>180</v>
      </c>
      <c r="F816" s="53"/>
      <c r="G816" s="62">
        <v>7389000</v>
      </c>
      <c r="H816" s="62">
        <v>21874550.91</v>
      </c>
      <c r="I816" s="62">
        <v>13685036.58</v>
      </c>
      <c r="J816" s="77">
        <f t="shared" si="12"/>
        <v>62.56145159873364</v>
      </c>
    </row>
    <row r="817" spans="1:10" ht="362.25" outlineLevel="6" x14ac:dyDescent="0.2">
      <c r="A817" s="59" t="s">
        <v>293</v>
      </c>
      <c r="B817" s="75" t="s">
        <v>218</v>
      </c>
      <c r="C817" s="53" t="s">
        <v>147</v>
      </c>
      <c r="D817" s="53" t="s">
        <v>65</v>
      </c>
      <c r="E817" s="53" t="s">
        <v>210</v>
      </c>
      <c r="F817" s="53"/>
      <c r="G817" s="62">
        <v>7389000</v>
      </c>
      <c r="H817" s="62">
        <v>21874550.91</v>
      </c>
      <c r="I817" s="62">
        <v>13685036.58</v>
      </c>
      <c r="J817" s="77">
        <f t="shared" si="12"/>
        <v>62.56145159873364</v>
      </c>
    </row>
    <row r="818" spans="1:10" ht="47.25" outlineLevel="7" x14ac:dyDescent="0.2">
      <c r="A818" s="59" t="s">
        <v>199</v>
      </c>
      <c r="B818" s="61" t="s">
        <v>157</v>
      </c>
      <c r="C818" s="53" t="s">
        <v>147</v>
      </c>
      <c r="D818" s="53" t="s">
        <v>65</v>
      </c>
      <c r="E818" s="53" t="s">
        <v>210</v>
      </c>
      <c r="F818" s="53" t="s">
        <v>156</v>
      </c>
      <c r="G818" s="62">
        <v>7389000</v>
      </c>
      <c r="H818" s="62">
        <v>8359550.9100000001</v>
      </c>
      <c r="I818" s="62">
        <v>8345002.54</v>
      </c>
      <c r="J818" s="77">
        <f t="shared" si="12"/>
        <v>99.825967086550108</v>
      </c>
    </row>
    <row r="819" spans="1:10" ht="47.25" outlineLevel="7" x14ac:dyDescent="0.2">
      <c r="A819" s="59" t="s">
        <v>289</v>
      </c>
      <c r="B819" s="61" t="s">
        <v>154</v>
      </c>
      <c r="C819" s="59" t="s">
        <v>147</v>
      </c>
      <c r="D819" s="59" t="s">
        <v>65</v>
      </c>
      <c r="E819" s="59" t="s">
        <v>210</v>
      </c>
      <c r="F819" s="59" t="s">
        <v>153</v>
      </c>
      <c r="G819" s="63">
        <v>7389000</v>
      </c>
      <c r="H819" s="63">
        <v>8359550.9100000001</v>
      </c>
      <c r="I819" s="63">
        <v>8345002.54</v>
      </c>
      <c r="J819" s="76">
        <f t="shared" si="12"/>
        <v>99.825967086550108</v>
      </c>
    </row>
    <row r="820" spans="1:10" ht="47.25" outlineLevel="7" x14ac:dyDescent="0.2">
      <c r="A820" s="59" t="s">
        <v>288</v>
      </c>
      <c r="B820" s="61" t="s">
        <v>214</v>
      </c>
      <c r="C820" s="53" t="s">
        <v>147</v>
      </c>
      <c r="D820" s="53" t="s">
        <v>65</v>
      </c>
      <c r="E820" s="53" t="s">
        <v>210</v>
      </c>
      <c r="F820" s="53" t="s">
        <v>213</v>
      </c>
      <c r="G820" s="62">
        <v>0</v>
      </c>
      <c r="H820" s="62">
        <v>13515000</v>
      </c>
      <c r="I820" s="62">
        <v>5340034.04</v>
      </c>
      <c r="J820" s="77">
        <f t="shared" si="12"/>
        <v>39.511905586385495</v>
      </c>
    </row>
    <row r="821" spans="1:10" ht="15.75" outlineLevel="7" x14ac:dyDescent="0.2">
      <c r="A821" s="59" t="s">
        <v>286</v>
      </c>
      <c r="B821" s="61" t="s">
        <v>211</v>
      </c>
      <c r="C821" s="59" t="s">
        <v>147</v>
      </c>
      <c r="D821" s="59" t="s">
        <v>65</v>
      </c>
      <c r="E821" s="59" t="s">
        <v>210</v>
      </c>
      <c r="F821" s="59" t="s">
        <v>209</v>
      </c>
      <c r="G821" s="63">
        <v>0</v>
      </c>
      <c r="H821" s="63">
        <v>13515000</v>
      </c>
      <c r="I821" s="63">
        <v>5340034.04</v>
      </c>
      <c r="J821" s="76">
        <f t="shared" si="12"/>
        <v>39.511905586385495</v>
      </c>
    </row>
    <row r="822" spans="1:10" ht="94.5" outlineLevel="5" x14ac:dyDescent="0.2">
      <c r="A822" s="59" t="s">
        <v>285</v>
      </c>
      <c r="B822" s="61" t="s">
        <v>207</v>
      </c>
      <c r="C822" s="53" t="s">
        <v>147</v>
      </c>
      <c r="D822" s="53" t="s">
        <v>65</v>
      </c>
      <c r="E822" s="53" t="s">
        <v>206</v>
      </c>
      <c r="F822" s="53"/>
      <c r="G822" s="62">
        <v>37077500</v>
      </c>
      <c r="H822" s="62">
        <v>33000000</v>
      </c>
      <c r="I822" s="62">
        <v>33000000</v>
      </c>
      <c r="J822" s="77">
        <f t="shared" si="12"/>
        <v>100</v>
      </c>
    </row>
    <row r="823" spans="1:10" ht="157.5" outlineLevel="6" x14ac:dyDescent="0.2">
      <c r="A823" s="59" t="s">
        <v>284</v>
      </c>
      <c r="B823" s="75" t="s">
        <v>204</v>
      </c>
      <c r="C823" s="53" t="s">
        <v>147</v>
      </c>
      <c r="D823" s="53" t="s">
        <v>65</v>
      </c>
      <c r="E823" s="53" t="s">
        <v>200</v>
      </c>
      <c r="F823" s="53"/>
      <c r="G823" s="62">
        <v>37077500</v>
      </c>
      <c r="H823" s="62">
        <v>33000000</v>
      </c>
      <c r="I823" s="62">
        <v>33000000</v>
      </c>
      <c r="J823" s="77">
        <f t="shared" si="12"/>
        <v>100</v>
      </c>
    </row>
    <row r="824" spans="1:10" ht="15.75" outlineLevel="7" x14ac:dyDescent="0.2">
      <c r="A824" s="59" t="s">
        <v>283</v>
      </c>
      <c r="B824" s="61" t="s">
        <v>151</v>
      </c>
      <c r="C824" s="53" t="s">
        <v>147</v>
      </c>
      <c r="D824" s="53" t="s">
        <v>65</v>
      </c>
      <c r="E824" s="53" t="s">
        <v>200</v>
      </c>
      <c r="F824" s="53" t="s">
        <v>150</v>
      </c>
      <c r="G824" s="62">
        <v>37077500</v>
      </c>
      <c r="H824" s="62">
        <v>33000000</v>
      </c>
      <c r="I824" s="62">
        <v>33000000</v>
      </c>
      <c r="J824" s="77">
        <f t="shared" si="12"/>
        <v>100</v>
      </c>
    </row>
    <row r="825" spans="1:10" ht="78.75" outlineLevel="7" x14ac:dyDescent="0.2">
      <c r="A825" s="59" t="s">
        <v>282</v>
      </c>
      <c r="B825" s="61" t="s">
        <v>201</v>
      </c>
      <c r="C825" s="59" t="s">
        <v>147</v>
      </c>
      <c r="D825" s="59" t="s">
        <v>65</v>
      </c>
      <c r="E825" s="59" t="s">
        <v>200</v>
      </c>
      <c r="F825" s="59" t="s">
        <v>199</v>
      </c>
      <c r="G825" s="63">
        <v>37077500</v>
      </c>
      <c r="H825" s="63">
        <v>33000000</v>
      </c>
      <c r="I825" s="63">
        <v>33000000</v>
      </c>
      <c r="J825" s="76">
        <f t="shared" si="12"/>
        <v>100</v>
      </c>
    </row>
    <row r="826" spans="1:10" ht="63" outlineLevel="4" x14ac:dyDescent="0.2">
      <c r="A826" s="59" t="s">
        <v>281</v>
      </c>
      <c r="B826" s="61" t="s">
        <v>197</v>
      </c>
      <c r="C826" s="53" t="s">
        <v>147</v>
      </c>
      <c r="D826" s="53" t="s">
        <v>65</v>
      </c>
      <c r="E826" s="53" t="s">
        <v>196</v>
      </c>
      <c r="F826" s="53"/>
      <c r="G826" s="62">
        <v>0</v>
      </c>
      <c r="H826" s="62">
        <v>40511951.840000004</v>
      </c>
      <c r="I826" s="62">
        <v>38495125.350000001</v>
      </c>
      <c r="J826" s="77">
        <f t="shared" si="12"/>
        <v>95.021650652712665</v>
      </c>
    </row>
    <row r="827" spans="1:10" ht="78.75" outlineLevel="5" x14ac:dyDescent="0.2">
      <c r="A827" s="59" t="s">
        <v>279</v>
      </c>
      <c r="B827" s="61" t="s">
        <v>194</v>
      </c>
      <c r="C827" s="53" t="s">
        <v>147</v>
      </c>
      <c r="D827" s="53" t="s">
        <v>65</v>
      </c>
      <c r="E827" s="53" t="s">
        <v>193</v>
      </c>
      <c r="F827" s="53"/>
      <c r="G827" s="62">
        <v>0</v>
      </c>
      <c r="H827" s="62">
        <v>40511951.840000004</v>
      </c>
      <c r="I827" s="62">
        <v>38495125.350000001</v>
      </c>
      <c r="J827" s="77">
        <f t="shared" si="12"/>
        <v>95.021650652712665</v>
      </c>
    </row>
    <row r="828" spans="1:10" ht="110.25" outlineLevel="6" x14ac:dyDescent="0.2">
      <c r="A828" s="59" t="s">
        <v>278</v>
      </c>
      <c r="B828" s="61" t="s">
        <v>191</v>
      </c>
      <c r="C828" s="53" t="s">
        <v>147</v>
      </c>
      <c r="D828" s="53" t="s">
        <v>65</v>
      </c>
      <c r="E828" s="53" t="s">
        <v>188</v>
      </c>
      <c r="F828" s="53"/>
      <c r="G828" s="62">
        <v>0</v>
      </c>
      <c r="H828" s="62">
        <v>40511951.840000004</v>
      </c>
      <c r="I828" s="62">
        <v>38495125.350000001</v>
      </c>
      <c r="J828" s="77">
        <f t="shared" si="12"/>
        <v>95.021650652712665</v>
      </c>
    </row>
    <row r="829" spans="1:10" ht="47.25" outlineLevel="7" x14ac:dyDescent="0.2">
      <c r="A829" s="59" t="s">
        <v>276</v>
      </c>
      <c r="B829" s="61" t="s">
        <v>157</v>
      </c>
      <c r="C829" s="53" t="s">
        <v>147</v>
      </c>
      <c r="D829" s="53" t="s">
        <v>65</v>
      </c>
      <c r="E829" s="53" t="s">
        <v>188</v>
      </c>
      <c r="F829" s="53" t="s">
        <v>156</v>
      </c>
      <c r="G829" s="62">
        <v>0</v>
      </c>
      <c r="H829" s="62">
        <v>40511951.840000004</v>
      </c>
      <c r="I829" s="62">
        <v>38495125.350000001</v>
      </c>
      <c r="J829" s="77">
        <f t="shared" si="12"/>
        <v>95.021650652712665</v>
      </c>
    </row>
    <row r="830" spans="1:10" ht="47.25" outlineLevel="7" x14ac:dyDescent="0.2">
      <c r="A830" s="59" t="s">
        <v>274</v>
      </c>
      <c r="B830" s="61" t="s">
        <v>154</v>
      </c>
      <c r="C830" s="59" t="s">
        <v>147</v>
      </c>
      <c r="D830" s="59" t="s">
        <v>65</v>
      </c>
      <c r="E830" s="59" t="s">
        <v>188</v>
      </c>
      <c r="F830" s="59" t="s">
        <v>153</v>
      </c>
      <c r="G830" s="63">
        <v>0</v>
      </c>
      <c r="H830" s="63">
        <v>40511951.840000004</v>
      </c>
      <c r="I830" s="63">
        <v>38495125.350000001</v>
      </c>
      <c r="J830" s="76">
        <f t="shared" si="12"/>
        <v>95.021650652712665</v>
      </c>
    </row>
    <row r="831" spans="1:10" ht="31.5" outlineLevel="2" x14ac:dyDescent="0.2">
      <c r="A831" s="59" t="s">
        <v>273</v>
      </c>
      <c r="B831" s="61" t="s">
        <v>70</v>
      </c>
      <c r="C831" s="53" t="s">
        <v>147</v>
      </c>
      <c r="D831" s="53" t="s">
        <v>71</v>
      </c>
      <c r="E831" s="53"/>
      <c r="F831" s="53"/>
      <c r="G831" s="62">
        <v>12307640</v>
      </c>
      <c r="H831" s="62">
        <v>63523956.979999997</v>
      </c>
      <c r="I831" s="62">
        <v>62795162.299999997</v>
      </c>
      <c r="J831" s="77">
        <f t="shared" si="12"/>
        <v>98.852724681131789</v>
      </c>
    </row>
    <row r="832" spans="1:10" ht="78.75" outlineLevel="4" x14ac:dyDescent="0.2">
      <c r="A832" s="59" t="s">
        <v>269</v>
      </c>
      <c r="B832" s="61" t="s">
        <v>184</v>
      </c>
      <c r="C832" s="53" t="s">
        <v>147</v>
      </c>
      <c r="D832" s="53" t="s">
        <v>71</v>
      </c>
      <c r="E832" s="53" t="s">
        <v>183</v>
      </c>
      <c r="F832" s="53"/>
      <c r="G832" s="62">
        <v>12307640</v>
      </c>
      <c r="H832" s="62">
        <v>63523956.979999997</v>
      </c>
      <c r="I832" s="62">
        <v>62795162.299999997</v>
      </c>
      <c r="J832" s="77">
        <f t="shared" si="12"/>
        <v>98.852724681131789</v>
      </c>
    </row>
    <row r="833" spans="1:10" ht="141.75" outlineLevel="5" x14ac:dyDescent="0.2">
      <c r="A833" s="59" t="s">
        <v>268</v>
      </c>
      <c r="B833" s="75" t="s">
        <v>181</v>
      </c>
      <c r="C833" s="53" t="s">
        <v>147</v>
      </c>
      <c r="D833" s="53" t="s">
        <v>71</v>
      </c>
      <c r="E833" s="53" t="s">
        <v>180</v>
      </c>
      <c r="F833" s="53"/>
      <c r="G833" s="62">
        <v>0</v>
      </c>
      <c r="H833" s="62">
        <v>47184372.979999997</v>
      </c>
      <c r="I833" s="62">
        <v>46782171.060000002</v>
      </c>
      <c r="J833" s="77">
        <f t="shared" si="12"/>
        <v>99.147595073117799</v>
      </c>
    </row>
    <row r="834" spans="1:10" ht="362.25" outlineLevel="6" x14ac:dyDescent="0.2">
      <c r="A834" s="59" t="s">
        <v>267</v>
      </c>
      <c r="B834" s="75" t="s">
        <v>178</v>
      </c>
      <c r="C834" s="53" t="s">
        <v>147</v>
      </c>
      <c r="D834" s="53" t="s">
        <v>71</v>
      </c>
      <c r="E834" s="53" t="s">
        <v>175</v>
      </c>
      <c r="F834" s="53"/>
      <c r="G834" s="62">
        <v>0</v>
      </c>
      <c r="H834" s="62">
        <v>47184372.979999997</v>
      </c>
      <c r="I834" s="62">
        <v>46782171.060000002</v>
      </c>
      <c r="J834" s="77">
        <f t="shared" si="12"/>
        <v>99.147595073117799</v>
      </c>
    </row>
    <row r="835" spans="1:10" ht="47.25" outlineLevel="7" x14ac:dyDescent="0.2">
      <c r="A835" s="59" t="s">
        <v>264</v>
      </c>
      <c r="B835" s="61" t="s">
        <v>157</v>
      </c>
      <c r="C835" s="53" t="s">
        <v>147</v>
      </c>
      <c r="D835" s="53" t="s">
        <v>71</v>
      </c>
      <c r="E835" s="53" t="s">
        <v>175</v>
      </c>
      <c r="F835" s="53" t="s">
        <v>156</v>
      </c>
      <c r="G835" s="62">
        <v>0</v>
      </c>
      <c r="H835" s="62">
        <v>47184372.979999997</v>
      </c>
      <c r="I835" s="62">
        <v>46782171.060000002</v>
      </c>
      <c r="J835" s="77">
        <f t="shared" si="12"/>
        <v>99.147595073117799</v>
      </c>
    </row>
    <row r="836" spans="1:10" ht="47.25" outlineLevel="7" x14ac:dyDescent="0.2">
      <c r="A836" s="59" t="s">
        <v>261</v>
      </c>
      <c r="B836" s="61" t="s">
        <v>154</v>
      </c>
      <c r="C836" s="59" t="s">
        <v>147</v>
      </c>
      <c r="D836" s="59" t="s">
        <v>71</v>
      </c>
      <c r="E836" s="59" t="s">
        <v>175</v>
      </c>
      <c r="F836" s="59" t="s">
        <v>153</v>
      </c>
      <c r="G836" s="63">
        <v>0</v>
      </c>
      <c r="H836" s="63">
        <v>47184372.979999997</v>
      </c>
      <c r="I836" s="63">
        <v>46782171.060000002</v>
      </c>
      <c r="J836" s="76">
        <f t="shared" si="12"/>
        <v>99.147595073117799</v>
      </c>
    </row>
    <row r="837" spans="1:10" ht="110.25" outlineLevel="5" x14ac:dyDescent="0.2">
      <c r="A837" s="59" t="s">
        <v>259</v>
      </c>
      <c r="B837" s="61" t="s">
        <v>173</v>
      </c>
      <c r="C837" s="53" t="s">
        <v>147</v>
      </c>
      <c r="D837" s="53" t="s">
        <v>71</v>
      </c>
      <c r="E837" s="53" t="s">
        <v>172</v>
      </c>
      <c r="F837" s="53"/>
      <c r="G837" s="62">
        <v>12307640</v>
      </c>
      <c r="H837" s="62">
        <v>16339584</v>
      </c>
      <c r="I837" s="62">
        <v>16012991.24</v>
      </c>
      <c r="J837" s="77">
        <f t="shared" si="12"/>
        <v>98.001217411655034</v>
      </c>
    </row>
    <row r="838" spans="1:10" ht="189" outlineLevel="6" x14ac:dyDescent="0.2">
      <c r="A838" s="59" t="s">
        <v>258</v>
      </c>
      <c r="B838" s="75" t="s">
        <v>170</v>
      </c>
      <c r="C838" s="53" t="s">
        <v>147</v>
      </c>
      <c r="D838" s="53" t="s">
        <v>71</v>
      </c>
      <c r="E838" s="53" t="s">
        <v>167</v>
      </c>
      <c r="F838" s="53"/>
      <c r="G838" s="62">
        <v>0</v>
      </c>
      <c r="H838" s="62">
        <v>1595150</v>
      </c>
      <c r="I838" s="62">
        <v>1595150</v>
      </c>
      <c r="J838" s="77">
        <f t="shared" si="12"/>
        <v>100</v>
      </c>
    </row>
    <row r="839" spans="1:10" ht="94.5" outlineLevel="7" x14ac:dyDescent="0.2">
      <c r="A839" s="59" t="s">
        <v>256</v>
      </c>
      <c r="B839" s="61" t="s">
        <v>163</v>
      </c>
      <c r="C839" s="53" t="s">
        <v>147</v>
      </c>
      <c r="D839" s="53" t="s">
        <v>71</v>
      </c>
      <c r="E839" s="53" t="s">
        <v>167</v>
      </c>
      <c r="F839" s="53" t="s">
        <v>162</v>
      </c>
      <c r="G839" s="62">
        <v>0</v>
      </c>
      <c r="H839" s="62">
        <v>1595150</v>
      </c>
      <c r="I839" s="62">
        <v>1595150</v>
      </c>
      <c r="J839" s="77">
        <f t="shared" si="12"/>
        <v>100</v>
      </c>
    </row>
    <row r="840" spans="1:10" ht="31.5" outlineLevel="7" x14ac:dyDescent="0.2">
      <c r="A840" s="59" t="s">
        <v>254</v>
      </c>
      <c r="B840" s="61" t="s">
        <v>160</v>
      </c>
      <c r="C840" s="59" t="s">
        <v>147</v>
      </c>
      <c r="D840" s="59" t="s">
        <v>71</v>
      </c>
      <c r="E840" s="59" t="s">
        <v>167</v>
      </c>
      <c r="F840" s="59" t="s">
        <v>159</v>
      </c>
      <c r="G840" s="63">
        <v>0</v>
      </c>
      <c r="H840" s="63">
        <v>1595150</v>
      </c>
      <c r="I840" s="63">
        <v>1595150</v>
      </c>
      <c r="J840" s="76">
        <f t="shared" si="12"/>
        <v>100</v>
      </c>
    </row>
    <row r="841" spans="1:10" ht="141.75" outlineLevel="6" x14ac:dyDescent="0.2">
      <c r="A841" s="59" t="s">
        <v>253</v>
      </c>
      <c r="B841" s="75" t="s">
        <v>165</v>
      </c>
      <c r="C841" s="53" t="s">
        <v>147</v>
      </c>
      <c r="D841" s="53" t="s">
        <v>71</v>
      </c>
      <c r="E841" s="53" t="s">
        <v>146</v>
      </c>
      <c r="F841" s="53"/>
      <c r="G841" s="62">
        <v>12307640</v>
      </c>
      <c r="H841" s="62">
        <v>14744434</v>
      </c>
      <c r="I841" s="62">
        <v>14417841.24</v>
      </c>
      <c r="J841" s="77">
        <f t="shared" si="12"/>
        <v>97.784975944142715</v>
      </c>
    </row>
    <row r="842" spans="1:10" ht="94.5" outlineLevel="7" x14ac:dyDescent="0.2">
      <c r="A842" s="59" t="s">
        <v>251</v>
      </c>
      <c r="B842" s="61" t="s">
        <v>163</v>
      </c>
      <c r="C842" s="53" t="s">
        <v>147</v>
      </c>
      <c r="D842" s="53" t="s">
        <v>71</v>
      </c>
      <c r="E842" s="53" t="s">
        <v>146</v>
      </c>
      <c r="F842" s="53" t="s">
        <v>162</v>
      </c>
      <c r="G842" s="62">
        <v>10467690</v>
      </c>
      <c r="H842" s="62">
        <v>12904484</v>
      </c>
      <c r="I842" s="62">
        <v>12577919.060000001</v>
      </c>
      <c r="J842" s="77">
        <f t="shared" ref="J842:J848" si="13">I842/H842*100</f>
        <v>97.469368476879822</v>
      </c>
    </row>
    <row r="843" spans="1:10" ht="31.5" outlineLevel="7" x14ac:dyDescent="0.2">
      <c r="A843" s="59" t="s">
        <v>249</v>
      </c>
      <c r="B843" s="61" t="s">
        <v>160</v>
      </c>
      <c r="C843" s="59" t="s">
        <v>147</v>
      </c>
      <c r="D843" s="59" t="s">
        <v>71</v>
      </c>
      <c r="E843" s="59" t="s">
        <v>146</v>
      </c>
      <c r="F843" s="59" t="s">
        <v>159</v>
      </c>
      <c r="G843" s="63">
        <v>10467690</v>
      </c>
      <c r="H843" s="63">
        <v>12904484</v>
      </c>
      <c r="I843" s="63">
        <v>12577919.060000001</v>
      </c>
      <c r="J843" s="76">
        <f t="shared" si="13"/>
        <v>97.469368476879822</v>
      </c>
    </row>
    <row r="844" spans="1:10" ht="47.25" outlineLevel="7" x14ac:dyDescent="0.2">
      <c r="A844" s="59" t="s">
        <v>248</v>
      </c>
      <c r="B844" s="61" t="s">
        <v>157</v>
      </c>
      <c r="C844" s="53" t="s">
        <v>147</v>
      </c>
      <c r="D844" s="53" t="s">
        <v>71</v>
      </c>
      <c r="E844" s="53" t="s">
        <v>146</v>
      </c>
      <c r="F844" s="53" t="s">
        <v>156</v>
      </c>
      <c r="G844" s="62">
        <v>1833950</v>
      </c>
      <c r="H844" s="62">
        <v>1839950</v>
      </c>
      <c r="I844" s="62">
        <v>1839922.18</v>
      </c>
      <c r="J844" s="77">
        <f t="shared" si="13"/>
        <v>99.998488002391355</v>
      </c>
    </row>
    <row r="845" spans="1:10" ht="47.25" outlineLevel="7" x14ac:dyDescent="0.2">
      <c r="A845" s="59" t="s">
        <v>246</v>
      </c>
      <c r="B845" s="61" t="s">
        <v>154</v>
      </c>
      <c r="C845" s="59" t="s">
        <v>147</v>
      </c>
      <c r="D845" s="59" t="s">
        <v>71</v>
      </c>
      <c r="E845" s="59" t="s">
        <v>146</v>
      </c>
      <c r="F845" s="59" t="s">
        <v>153</v>
      </c>
      <c r="G845" s="63">
        <v>1833950</v>
      </c>
      <c r="H845" s="63">
        <v>1839950</v>
      </c>
      <c r="I845" s="63">
        <v>1839922.18</v>
      </c>
      <c r="J845" s="76">
        <f t="shared" si="13"/>
        <v>99.998488002391355</v>
      </c>
    </row>
    <row r="846" spans="1:10" ht="15.75" outlineLevel="7" x14ac:dyDescent="0.2">
      <c r="A846" s="59" t="s">
        <v>243</v>
      </c>
      <c r="B846" s="61" t="s">
        <v>151</v>
      </c>
      <c r="C846" s="53" t="s">
        <v>147</v>
      </c>
      <c r="D846" s="53" t="s">
        <v>71</v>
      </c>
      <c r="E846" s="53" t="s">
        <v>146</v>
      </c>
      <c r="F846" s="53" t="s">
        <v>150</v>
      </c>
      <c r="G846" s="62">
        <v>6000</v>
      </c>
      <c r="H846" s="62">
        <v>0</v>
      </c>
      <c r="I846" s="62">
        <v>0</v>
      </c>
      <c r="J846" s="70" t="s">
        <v>1568</v>
      </c>
    </row>
    <row r="847" spans="1:10" ht="15.75" outlineLevel="7" x14ac:dyDescent="0.2">
      <c r="A847" s="59" t="s">
        <v>240</v>
      </c>
      <c r="B847" s="61" t="s">
        <v>148</v>
      </c>
      <c r="C847" s="59" t="s">
        <v>147</v>
      </c>
      <c r="D847" s="59" t="s">
        <v>71</v>
      </c>
      <c r="E847" s="59" t="s">
        <v>146</v>
      </c>
      <c r="F847" s="59" t="s">
        <v>145</v>
      </c>
      <c r="G847" s="63">
        <v>6000</v>
      </c>
      <c r="H847" s="63">
        <v>0</v>
      </c>
      <c r="I847" s="63">
        <v>0</v>
      </c>
      <c r="J847" s="69" t="s">
        <v>1568</v>
      </c>
    </row>
    <row r="848" spans="1:10" ht="15.75" x14ac:dyDescent="0.25">
      <c r="A848" s="67" t="s">
        <v>144</v>
      </c>
      <c r="B848" s="65"/>
      <c r="C848" s="64"/>
      <c r="D848" s="64"/>
      <c r="E848" s="64"/>
      <c r="F848" s="64"/>
      <c r="G848" s="66">
        <v>921607000</v>
      </c>
      <c r="H848" s="66">
        <v>1255670585.2</v>
      </c>
      <c r="I848" s="66">
        <v>1215947606.3299999</v>
      </c>
      <c r="J848" s="77">
        <f t="shared" si="13"/>
        <v>96.836512749586063</v>
      </c>
    </row>
  </sheetData>
  <autoFilter ref="A8:J848"/>
  <mergeCells count="1">
    <mergeCell ref="A5:J5"/>
  </mergeCells>
  <pageMargins left="1.1417322834645669" right="0.55118110236220474" top="0.59055118110236227" bottom="0.39370078740157483" header="0.51181102362204722" footer="0.51181102362204722"/>
  <pageSetup paperSize="9" scale="57"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911"/>
  <sheetViews>
    <sheetView showGridLines="0" workbookViewId="0">
      <selection activeCell="B746" sqref="B746"/>
    </sheetView>
  </sheetViews>
  <sheetFormatPr defaultRowHeight="12.75" customHeight="1" outlineLevelRow="7" x14ac:dyDescent="0.25"/>
  <cols>
    <col min="1" max="1" width="6.5703125" style="54" customWidth="1"/>
    <col min="2" max="2" width="43.5703125" style="54" customWidth="1"/>
    <col min="3" max="3" width="15.42578125" style="54" customWidth="1"/>
    <col min="4" max="4" width="8.5703125" style="54" customWidth="1"/>
    <col min="5" max="5" width="9" style="54" customWidth="1"/>
    <col min="6" max="6" width="15.42578125" style="54" customWidth="1"/>
    <col min="7" max="7" width="16.85546875" style="54" customWidth="1"/>
    <col min="8" max="8" width="18.140625" style="54" customWidth="1"/>
    <col min="9" max="9" width="9.140625" style="54" customWidth="1"/>
    <col min="10" max="10" width="9.140625" customWidth="1"/>
  </cols>
  <sheetData>
    <row r="1" spans="1:10" ht="15.75" x14ac:dyDescent="0.25">
      <c r="A1" s="48"/>
      <c r="B1" s="48"/>
      <c r="C1" s="48"/>
      <c r="D1" s="48"/>
      <c r="E1" s="48"/>
      <c r="F1" s="48"/>
      <c r="G1" s="48"/>
      <c r="H1" s="48"/>
      <c r="I1" s="58" t="s">
        <v>1571</v>
      </c>
      <c r="J1" s="1"/>
    </row>
    <row r="2" spans="1:10" ht="15.75" x14ac:dyDescent="0.25">
      <c r="A2" s="48"/>
      <c r="B2" s="48"/>
      <c r="C2" s="48"/>
      <c r="D2" s="48"/>
      <c r="E2" s="48"/>
      <c r="F2" s="48"/>
      <c r="G2" s="48"/>
      <c r="H2" s="48"/>
      <c r="I2" s="27" t="s">
        <v>1470</v>
      </c>
      <c r="J2" s="1"/>
    </row>
    <row r="3" spans="1:10" ht="15.75" x14ac:dyDescent="0.25">
      <c r="A3" s="48"/>
      <c r="B3" s="48"/>
      <c r="C3" s="48"/>
      <c r="D3" s="48"/>
      <c r="E3" s="48"/>
      <c r="F3" s="48"/>
      <c r="G3" s="48"/>
      <c r="H3" s="48"/>
      <c r="I3" s="58"/>
      <c r="J3" s="1"/>
    </row>
    <row r="4" spans="1:10" ht="15.75" x14ac:dyDescent="0.25">
      <c r="A4" s="71"/>
      <c r="B4" s="72"/>
      <c r="C4" s="50"/>
      <c r="D4" s="50"/>
      <c r="E4" s="50"/>
      <c r="F4" s="50"/>
      <c r="G4" s="50"/>
      <c r="H4" s="50"/>
      <c r="I4" s="50"/>
      <c r="J4" s="2"/>
    </row>
    <row r="5" spans="1:10" ht="49.5" customHeight="1" x14ac:dyDescent="0.25">
      <c r="A5" s="226" t="s">
        <v>1570</v>
      </c>
      <c r="B5" s="226"/>
      <c r="C5" s="226"/>
      <c r="D5" s="226"/>
      <c r="E5" s="226"/>
      <c r="F5" s="226"/>
      <c r="G5" s="226"/>
      <c r="H5" s="226"/>
      <c r="I5" s="226"/>
      <c r="J5" s="2"/>
    </row>
    <row r="6" spans="1:10" ht="15.75" x14ac:dyDescent="0.25">
      <c r="A6" s="48"/>
      <c r="B6" s="48"/>
      <c r="C6" s="48"/>
      <c r="D6" s="48"/>
      <c r="E6" s="48"/>
      <c r="F6" s="48"/>
      <c r="G6" s="48"/>
      <c r="H6" s="48"/>
      <c r="I6" s="48"/>
      <c r="J6" s="1"/>
    </row>
    <row r="7" spans="1:10" ht="15.75" x14ac:dyDescent="0.25">
      <c r="A7" s="52" t="s">
        <v>1</v>
      </c>
      <c r="B7" s="52"/>
      <c r="C7" s="52"/>
      <c r="D7" s="52"/>
      <c r="E7" s="52"/>
      <c r="F7" s="52"/>
      <c r="G7" s="52"/>
      <c r="H7" s="52"/>
      <c r="I7" s="48"/>
      <c r="J7" s="1"/>
    </row>
    <row r="8" spans="1:10" ht="83.25" x14ac:dyDescent="0.2">
      <c r="A8" s="79" t="s">
        <v>1560</v>
      </c>
      <c r="B8" s="78" t="s">
        <v>1563</v>
      </c>
      <c r="C8" s="78" t="s">
        <v>1566</v>
      </c>
      <c r="D8" s="79" t="s">
        <v>1567</v>
      </c>
      <c r="E8" s="79" t="s">
        <v>1561</v>
      </c>
      <c r="F8" s="12" t="s">
        <v>1475</v>
      </c>
      <c r="G8" s="12" t="s">
        <v>1476</v>
      </c>
      <c r="H8" s="12" t="s">
        <v>1477</v>
      </c>
      <c r="I8" s="74" t="s">
        <v>1534</v>
      </c>
    </row>
    <row r="9" spans="1:10" ht="15.75" x14ac:dyDescent="0.25">
      <c r="A9" s="59" t="s">
        <v>3</v>
      </c>
      <c r="B9" s="59" t="s">
        <v>6</v>
      </c>
      <c r="C9" s="59" t="s">
        <v>9</v>
      </c>
      <c r="D9" s="59" t="s">
        <v>12</v>
      </c>
      <c r="E9" s="59" t="s">
        <v>15</v>
      </c>
      <c r="F9" s="59" t="s">
        <v>18</v>
      </c>
      <c r="G9" s="59" t="s">
        <v>21</v>
      </c>
      <c r="H9" s="59" t="s">
        <v>24</v>
      </c>
      <c r="I9" s="68">
        <v>9</v>
      </c>
    </row>
    <row r="10" spans="1:10" ht="31.5" outlineLevel="1" x14ac:dyDescent="0.2">
      <c r="A10" s="59" t="s">
        <v>3</v>
      </c>
      <c r="B10" s="61" t="s">
        <v>389</v>
      </c>
      <c r="C10" s="53" t="s">
        <v>388</v>
      </c>
      <c r="D10" s="53"/>
      <c r="E10" s="53"/>
      <c r="F10" s="62">
        <v>500012600</v>
      </c>
      <c r="G10" s="62">
        <v>627709212.53999996</v>
      </c>
      <c r="H10" s="62">
        <v>611168564.47000003</v>
      </c>
      <c r="I10" s="77">
        <f>H10/G10*100</f>
        <v>97.364918701277475</v>
      </c>
    </row>
    <row r="11" spans="1:10" ht="63" outlineLevel="2" x14ac:dyDescent="0.2">
      <c r="A11" s="59" t="s">
        <v>6</v>
      </c>
      <c r="B11" s="61" t="s">
        <v>386</v>
      </c>
      <c r="C11" s="53" t="s">
        <v>385</v>
      </c>
      <c r="D11" s="53"/>
      <c r="E11" s="53"/>
      <c r="F11" s="62">
        <v>478097860</v>
      </c>
      <c r="G11" s="62">
        <v>604797415.05999994</v>
      </c>
      <c r="H11" s="62">
        <v>588561084.66999996</v>
      </c>
      <c r="I11" s="77">
        <f t="shared" ref="I11:I74" si="0">H11/G11*100</f>
        <v>97.315410088452637</v>
      </c>
    </row>
    <row r="12" spans="1:10" ht="173.25" outlineLevel="3" x14ac:dyDescent="0.2">
      <c r="A12" s="59" t="s">
        <v>9</v>
      </c>
      <c r="B12" s="75" t="s">
        <v>618</v>
      </c>
      <c r="C12" s="53" t="s">
        <v>613</v>
      </c>
      <c r="D12" s="53"/>
      <c r="E12" s="53"/>
      <c r="F12" s="62">
        <v>0</v>
      </c>
      <c r="G12" s="62">
        <v>786700</v>
      </c>
      <c r="H12" s="62">
        <v>633709.41</v>
      </c>
      <c r="I12" s="77">
        <f t="shared" si="0"/>
        <v>80.552867675098511</v>
      </c>
    </row>
    <row r="13" spans="1:10" ht="47.25" outlineLevel="7" x14ac:dyDescent="0.2">
      <c r="A13" s="59" t="s">
        <v>12</v>
      </c>
      <c r="B13" s="61" t="s">
        <v>157</v>
      </c>
      <c r="C13" s="53" t="s">
        <v>613</v>
      </c>
      <c r="D13" s="53" t="s">
        <v>156</v>
      </c>
      <c r="E13" s="53"/>
      <c r="F13" s="62">
        <v>0</v>
      </c>
      <c r="G13" s="62">
        <v>386630</v>
      </c>
      <c r="H13" s="62">
        <v>233639.41</v>
      </c>
      <c r="I13" s="77">
        <f t="shared" si="0"/>
        <v>60.429715748907221</v>
      </c>
    </row>
    <row r="14" spans="1:10" ht="15.75" outlineLevel="7" x14ac:dyDescent="0.2">
      <c r="A14" s="59" t="s">
        <v>15</v>
      </c>
      <c r="B14" s="61" t="s">
        <v>82</v>
      </c>
      <c r="C14" s="53" t="s">
        <v>613</v>
      </c>
      <c r="D14" s="53" t="s">
        <v>153</v>
      </c>
      <c r="E14" s="53" t="s">
        <v>83</v>
      </c>
      <c r="F14" s="62">
        <v>0</v>
      </c>
      <c r="G14" s="62">
        <v>386630</v>
      </c>
      <c r="H14" s="62">
        <v>233639.41</v>
      </c>
      <c r="I14" s="77">
        <f t="shared" si="0"/>
        <v>60.429715748907221</v>
      </c>
    </row>
    <row r="15" spans="1:10" ht="15.75" outlineLevel="7" x14ac:dyDescent="0.2">
      <c r="A15" s="59" t="s">
        <v>18</v>
      </c>
      <c r="B15" s="61" t="s">
        <v>85</v>
      </c>
      <c r="C15" s="59" t="s">
        <v>613</v>
      </c>
      <c r="D15" s="59" t="s">
        <v>153</v>
      </c>
      <c r="E15" s="59" t="s">
        <v>86</v>
      </c>
      <c r="F15" s="63">
        <v>0</v>
      </c>
      <c r="G15" s="63">
        <v>142400</v>
      </c>
      <c r="H15" s="63">
        <v>26799.66</v>
      </c>
      <c r="I15" s="76">
        <f t="shared" si="0"/>
        <v>18.819985955056179</v>
      </c>
    </row>
    <row r="16" spans="1:10" ht="15.75" outlineLevel="7" x14ac:dyDescent="0.2">
      <c r="A16" s="59" t="s">
        <v>21</v>
      </c>
      <c r="B16" s="61" t="s">
        <v>88</v>
      </c>
      <c r="C16" s="59" t="s">
        <v>613</v>
      </c>
      <c r="D16" s="59" t="s">
        <v>153</v>
      </c>
      <c r="E16" s="59" t="s">
        <v>89</v>
      </c>
      <c r="F16" s="63">
        <v>0</v>
      </c>
      <c r="G16" s="63">
        <v>244230</v>
      </c>
      <c r="H16" s="63">
        <v>206839.75</v>
      </c>
      <c r="I16" s="76">
        <f t="shared" si="0"/>
        <v>84.690558080497894</v>
      </c>
    </row>
    <row r="17" spans="1:9" ht="47.25" outlineLevel="7" x14ac:dyDescent="0.2">
      <c r="A17" s="59" t="s">
        <v>24</v>
      </c>
      <c r="B17" s="61" t="s">
        <v>398</v>
      </c>
      <c r="C17" s="53" t="s">
        <v>613</v>
      </c>
      <c r="D17" s="53" t="s">
        <v>397</v>
      </c>
      <c r="E17" s="53"/>
      <c r="F17" s="62">
        <v>0</v>
      </c>
      <c r="G17" s="62">
        <v>400070</v>
      </c>
      <c r="H17" s="62">
        <v>400070</v>
      </c>
      <c r="I17" s="77">
        <f t="shared" si="0"/>
        <v>100</v>
      </c>
    </row>
    <row r="18" spans="1:9" ht="15.75" outlineLevel="7" x14ac:dyDescent="0.2">
      <c r="A18" s="59" t="s">
        <v>27</v>
      </c>
      <c r="B18" s="61" t="s">
        <v>82</v>
      </c>
      <c r="C18" s="53" t="s">
        <v>613</v>
      </c>
      <c r="D18" s="53" t="s">
        <v>393</v>
      </c>
      <c r="E18" s="53" t="s">
        <v>83</v>
      </c>
      <c r="F18" s="62">
        <v>0</v>
      </c>
      <c r="G18" s="62">
        <v>329870</v>
      </c>
      <c r="H18" s="62">
        <v>329870</v>
      </c>
      <c r="I18" s="77">
        <f t="shared" si="0"/>
        <v>100</v>
      </c>
    </row>
    <row r="19" spans="1:9" ht="15.75" outlineLevel="7" x14ac:dyDescent="0.2">
      <c r="A19" s="59" t="s">
        <v>30</v>
      </c>
      <c r="B19" s="61" t="s">
        <v>85</v>
      </c>
      <c r="C19" s="59" t="s">
        <v>613</v>
      </c>
      <c r="D19" s="59" t="s">
        <v>393</v>
      </c>
      <c r="E19" s="59" t="s">
        <v>86</v>
      </c>
      <c r="F19" s="63">
        <v>0</v>
      </c>
      <c r="G19" s="63">
        <v>64800</v>
      </c>
      <c r="H19" s="63">
        <v>64800</v>
      </c>
      <c r="I19" s="76">
        <f t="shared" si="0"/>
        <v>100</v>
      </c>
    </row>
    <row r="20" spans="1:9" ht="15.75" outlineLevel="7" x14ac:dyDescent="0.2">
      <c r="A20" s="59" t="s">
        <v>33</v>
      </c>
      <c r="B20" s="61" t="s">
        <v>88</v>
      </c>
      <c r="C20" s="59" t="s">
        <v>613</v>
      </c>
      <c r="D20" s="59" t="s">
        <v>393</v>
      </c>
      <c r="E20" s="59" t="s">
        <v>89</v>
      </c>
      <c r="F20" s="63">
        <v>0</v>
      </c>
      <c r="G20" s="63">
        <v>265070</v>
      </c>
      <c r="H20" s="63">
        <v>265070</v>
      </c>
      <c r="I20" s="76">
        <f t="shared" si="0"/>
        <v>100</v>
      </c>
    </row>
    <row r="21" spans="1:9" ht="15.75" outlineLevel="7" x14ac:dyDescent="0.2">
      <c r="A21" s="59" t="s">
        <v>36</v>
      </c>
      <c r="B21" s="61" t="s">
        <v>82</v>
      </c>
      <c r="C21" s="53" t="s">
        <v>613</v>
      </c>
      <c r="D21" s="53" t="s">
        <v>422</v>
      </c>
      <c r="E21" s="53" t="s">
        <v>83</v>
      </c>
      <c r="F21" s="62">
        <v>0</v>
      </c>
      <c r="G21" s="62">
        <v>70200</v>
      </c>
      <c r="H21" s="62">
        <v>70200</v>
      </c>
      <c r="I21" s="77">
        <f t="shared" si="0"/>
        <v>100</v>
      </c>
    </row>
    <row r="22" spans="1:9" ht="15.75" outlineLevel="7" x14ac:dyDescent="0.2">
      <c r="A22" s="59" t="s">
        <v>39</v>
      </c>
      <c r="B22" s="61" t="s">
        <v>85</v>
      </c>
      <c r="C22" s="59" t="s">
        <v>613</v>
      </c>
      <c r="D22" s="59" t="s">
        <v>422</v>
      </c>
      <c r="E22" s="59" t="s">
        <v>86</v>
      </c>
      <c r="F22" s="63">
        <v>0</v>
      </c>
      <c r="G22" s="63">
        <v>70200</v>
      </c>
      <c r="H22" s="63">
        <v>70200</v>
      </c>
      <c r="I22" s="76">
        <f t="shared" si="0"/>
        <v>100</v>
      </c>
    </row>
    <row r="23" spans="1:9" ht="141.75" outlineLevel="3" x14ac:dyDescent="0.2">
      <c r="A23" s="59" t="s">
        <v>42</v>
      </c>
      <c r="B23" s="75" t="s">
        <v>511</v>
      </c>
      <c r="C23" s="53" t="s">
        <v>508</v>
      </c>
      <c r="D23" s="53"/>
      <c r="E23" s="53"/>
      <c r="F23" s="62">
        <v>0</v>
      </c>
      <c r="G23" s="62">
        <v>18588670</v>
      </c>
      <c r="H23" s="62">
        <v>18588670</v>
      </c>
      <c r="I23" s="77">
        <f t="shared" si="0"/>
        <v>100</v>
      </c>
    </row>
    <row r="24" spans="1:9" ht="94.5" outlineLevel="7" x14ac:dyDescent="0.2">
      <c r="A24" s="59" t="s">
        <v>45</v>
      </c>
      <c r="B24" s="61" t="s">
        <v>163</v>
      </c>
      <c r="C24" s="53" t="s">
        <v>508</v>
      </c>
      <c r="D24" s="53" t="s">
        <v>162</v>
      </c>
      <c r="E24" s="53"/>
      <c r="F24" s="62">
        <v>0</v>
      </c>
      <c r="G24" s="62">
        <v>9765350</v>
      </c>
      <c r="H24" s="62">
        <v>9765350</v>
      </c>
      <c r="I24" s="77">
        <f t="shared" si="0"/>
        <v>100</v>
      </c>
    </row>
    <row r="25" spans="1:9" ht="15.75" outlineLevel="7" x14ac:dyDescent="0.2">
      <c r="A25" s="59" t="s">
        <v>48</v>
      </c>
      <c r="B25" s="61" t="s">
        <v>82</v>
      </c>
      <c r="C25" s="53" t="s">
        <v>508</v>
      </c>
      <c r="D25" s="53" t="s">
        <v>159</v>
      </c>
      <c r="E25" s="53" t="s">
        <v>83</v>
      </c>
      <c r="F25" s="62">
        <v>0</v>
      </c>
      <c r="G25" s="62">
        <v>9765350</v>
      </c>
      <c r="H25" s="62">
        <v>9765350</v>
      </c>
      <c r="I25" s="77">
        <f t="shared" si="0"/>
        <v>100</v>
      </c>
    </row>
    <row r="26" spans="1:9" ht="15.75" outlineLevel="7" x14ac:dyDescent="0.2">
      <c r="A26" s="59" t="s">
        <v>51</v>
      </c>
      <c r="B26" s="61" t="s">
        <v>85</v>
      </c>
      <c r="C26" s="59" t="s">
        <v>508</v>
      </c>
      <c r="D26" s="59" t="s">
        <v>159</v>
      </c>
      <c r="E26" s="59" t="s">
        <v>86</v>
      </c>
      <c r="F26" s="63">
        <v>0</v>
      </c>
      <c r="G26" s="63">
        <v>2986550</v>
      </c>
      <c r="H26" s="63">
        <v>2986550</v>
      </c>
      <c r="I26" s="76">
        <f t="shared" si="0"/>
        <v>100</v>
      </c>
    </row>
    <row r="27" spans="1:9" ht="15.75" outlineLevel="7" x14ac:dyDescent="0.2">
      <c r="A27" s="59" t="s">
        <v>54</v>
      </c>
      <c r="B27" s="61" t="s">
        <v>88</v>
      </c>
      <c r="C27" s="59" t="s">
        <v>508</v>
      </c>
      <c r="D27" s="59" t="s">
        <v>159</v>
      </c>
      <c r="E27" s="59" t="s">
        <v>89</v>
      </c>
      <c r="F27" s="63">
        <v>0</v>
      </c>
      <c r="G27" s="63">
        <v>6778800</v>
      </c>
      <c r="H27" s="63">
        <v>6778800</v>
      </c>
      <c r="I27" s="76">
        <f t="shared" si="0"/>
        <v>100</v>
      </c>
    </row>
    <row r="28" spans="1:9" ht="47.25" outlineLevel="7" x14ac:dyDescent="0.2">
      <c r="A28" s="59" t="s">
        <v>57</v>
      </c>
      <c r="B28" s="61" t="s">
        <v>398</v>
      </c>
      <c r="C28" s="53" t="s">
        <v>508</v>
      </c>
      <c r="D28" s="53" t="s">
        <v>397</v>
      </c>
      <c r="E28" s="53"/>
      <c r="F28" s="62">
        <v>0</v>
      </c>
      <c r="G28" s="62">
        <v>8823320</v>
      </c>
      <c r="H28" s="62">
        <v>8823320</v>
      </c>
      <c r="I28" s="77">
        <f t="shared" si="0"/>
        <v>100</v>
      </c>
    </row>
    <row r="29" spans="1:9" ht="15.75" outlineLevel="7" x14ac:dyDescent="0.2">
      <c r="A29" s="59" t="s">
        <v>60</v>
      </c>
      <c r="B29" s="61" t="s">
        <v>82</v>
      </c>
      <c r="C29" s="53" t="s">
        <v>508</v>
      </c>
      <c r="D29" s="53" t="s">
        <v>393</v>
      </c>
      <c r="E29" s="53" t="s">
        <v>83</v>
      </c>
      <c r="F29" s="62">
        <v>0</v>
      </c>
      <c r="G29" s="62">
        <v>7346360</v>
      </c>
      <c r="H29" s="62">
        <v>7346360</v>
      </c>
      <c r="I29" s="77">
        <f t="shared" si="0"/>
        <v>100</v>
      </c>
    </row>
    <row r="30" spans="1:9" ht="15.75" outlineLevel="7" x14ac:dyDescent="0.2">
      <c r="A30" s="59" t="s">
        <v>63</v>
      </c>
      <c r="B30" s="61" t="s">
        <v>85</v>
      </c>
      <c r="C30" s="59" t="s">
        <v>508</v>
      </c>
      <c r="D30" s="59" t="s">
        <v>393</v>
      </c>
      <c r="E30" s="59" t="s">
        <v>86</v>
      </c>
      <c r="F30" s="63">
        <v>0</v>
      </c>
      <c r="G30" s="63">
        <v>2552660</v>
      </c>
      <c r="H30" s="63">
        <v>2552660</v>
      </c>
      <c r="I30" s="76">
        <f t="shared" si="0"/>
        <v>100</v>
      </c>
    </row>
    <row r="31" spans="1:9" ht="15.75" outlineLevel="7" x14ac:dyDescent="0.2">
      <c r="A31" s="59" t="s">
        <v>66</v>
      </c>
      <c r="B31" s="61" t="s">
        <v>88</v>
      </c>
      <c r="C31" s="59" t="s">
        <v>508</v>
      </c>
      <c r="D31" s="59" t="s">
        <v>393</v>
      </c>
      <c r="E31" s="59" t="s">
        <v>89</v>
      </c>
      <c r="F31" s="63">
        <v>0</v>
      </c>
      <c r="G31" s="63">
        <v>4305600</v>
      </c>
      <c r="H31" s="63">
        <v>4305600</v>
      </c>
      <c r="I31" s="76">
        <f t="shared" si="0"/>
        <v>100</v>
      </c>
    </row>
    <row r="32" spans="1:9" ht="15.75" outlineLevel="7" x14ac:dyDescent="0.2">
      <c r="A32" s="59" t="s">
        <v>69</v>
      </c>
      <c r="B32" s="61" t="s">
        <v>91</v>
      </c>
      <c r="C32" s="59" t="s">
        <v>508</v>
      </c>
      <c r="D32" s="59" t="s">
        <v>393</v>
      </c>
      <c r="E32" s="59" t="s">
        <v>92</v>
      </c>
      <c r="F32" s="63">
        <v>0</v>
      </c>
      <c r="G32" s="63">
        <v>488100</v>
      </c>
      <c r="H32" s="63">
        <v>488100</v>
      </c>
      <c r="I32" s="76">
        <f t="shared" si="0"/>
        <v>100</v>
      </c>
    </row>
    <row r="33" spans="1:9" ht="15.75" outlineLevel="7" x14ac:dyDescent="0.2">
      <c r="A33" s="59" t="s">
        <v>72</v>
      </c>
      <c r="B33" s="61" t="s">
        <v>82</v>
      </c>
      <c r="C33" s="53" t="s">
        <v>508</v>
      </c>
      <c r="D33" s="53" t="s">
        <v>422</v>
      </c>
      <c r="E33" s="53" t="s">
        <v>83</v>
      </c>
      <c r="F33" s="62">
        <v>0</v>
      </c>
      <c r="G33" s="62">
        <v>1476960</v>
      </c>
      <c r="H33" s="62">
        <v>1476960</v>
      </c>
      <c r="I33" s="77">
        <f t="shared" si="0"/>
        <v>100</v>
      </c>
    </row>
    <row r="34" spans="1:9" ht="15.75" outlineLevel="7" x14ac:dyDescent="0.2">
      <c r="A34" s="59" t="s">
        <v>75</v>
      </c>
      <c r="B34" s="61" t="s">
        <v>85</v>
      </c>
      <c r="C34" s="59" t="s">
        <v>508</v>
      </c>
      <c r="D34" s="59" t="s">
        <v>422</v>
      </c>
      <c r="E34" s="59" t="s">
        <v>86</v>
      </c>
      <c r="F34" s="63">
        <v>0</v>
      </c>
      <c r="G34" s="63">
        <v>1476960</v>
      </c>
      <c r="H34" s="63">
        <v>1476960</v>
      </c>
      <c r="I34" s="76">
        <f t="shared" si="0"/>
        <v>100</v>
      </c>
    </row>
    <row r="35" spans="1:9" ht="315" outlineLevel="3" x14ac:dyDescent="0.2">
      <c r="A35" s="59" t="s">
        <v>78</v>
      </c>
      <c r="B35" s="75" t="s">
        <v>675</v>
      </c>
      <c r="C35" s="53" t="s">
        <v>668</v>
      </c>
      <c r="D35" s="53"/>
      <c r="E35" s="53"/>
      <c r="F35" s="62">
        <v>24576500</v>
      </c>
      <c r="G35" s="62">
        <v>27749900</v>
      </c>
      <c r="H35" s="62">
        <v>27725957.829999998</v>
      </c>
      <c r="I35" s="77">
        <f t="shared" si="0"/>
        <v>99.913721598996759</v>
      </c>
    </row>
    <row r="36" spans="1:9" ht="94.5" outlineLevel="7" x14ac:dyDescent="0.2">
      <c r="A36" s="59" t="s">
        <v>81</v>
      </c>
      <c r="B36" s="61" t="s">
        <v>163</v>
      </c>
      <c r="C36" s="53" t="s">
        <v>668</v>
      </c>
      <c r="D36" s="53" t="s">
        <v>162</v>
      </c>
      <c r="E36" s="53"/>
      <c r="F36" s="62">
        <v>9952840</v>
      </c>
      <c r="G36" s="62">
        <v>11239625</v>
      </c>
      <c r="H36" s="62">
        <v>11215892.83</v>
      </c>
      <c r="I36" s="77">
        <f t="shared" si="0"/>
        <v>99.788852653002209</v>
      </c>
    </row>
    <row r="37" spans="1:9" ht="15.75" outlineLevel="7" x14ac:dyDescent="0.2">
      <c r="A37" s="59" t="s">
        <v>84</v>
      </c>
      <c r="B37" s="61" t="s">
        <v>82</v>
      </c>
      <c r="C37" s="53" t="s">
        <v>668</v>
      </c>
      <c r="D37" s="53" t="s">
        <v>159</v>
      </c>
      <c r="E37" s="53" t="s">
        <v>83</v>
      </c>
      <c r="F37" s="62">
        <v>9952840</v>
      </c>
      <c r="G37" s="62">
        <v>11239625</v>
      </c>
      <c r="H37" s="62">
        <v>11215892.83</v>
      </c>
      <c r="I37" s="77">
        <f t="shared" si="0"/>
        <v>99.788852653002209</v>
      </c>
    </row>
    <row r="38" spans="1:9" ht="15.75" outlineLevel="7" x14ac:dyDescent="0.2">
      <c r="A38" s="59" t="s">
        <v>87</v>
      </c>
      <c r="B38" s="61" t="s">
        <v>85</v>
      </c>
      <c r="C38" s="59" t="s">
        <v>668</v>
      </c>
      <c r="D38" s="59" t="s">
        <v>159</v>
      </c>
      <c r="E38" s="59" t="s">
        <v>86</v>
      </c>
      <c r="F38" s="63">
        <v>9952840</v>
      </c>
      <c r="G38" s="63">
        <v>11239625</v>
      </c>
      <c r="H38" s="63">
        <v>11215892.83</v>
      </c>
      <c r="I38" s="76">
        <f t="shared" si="0"/>
        <v>99.788852653002209</v>
      </c>
    </row>
    <row r="39" spans="1:9" ht="47.25" outlineLevel="7" x14ac:dyDescent="0.2">
      <c r="A39" s="59" t="s">
        <v>90</v>
      </c>
      <c r="B39" s="61" t="s">
        <v>157</v>
      </c>
      <c r="C39" s="53" t="s">
        <v>668</v>
      </c>
      <c r="D39" s="53" t="s">
        <v>156</v>
      </c>
      <c r="E39" s="53"/>
      <c r="F39" s="62">
        <v>41870</v>
      </c>
      <c r="G39" s="62">
        <v>42110</v>
      </c>
      <c r="H39" s="62">
        <v>41900</v>
      </c>
      <c r="I39" s="77">
        <f t="shared" si="0"/>
        <v>99.501306103063399</v>
      </c>
    </row>
    <row r="40" spans="1:9" ht="15.75" outlineLevel="7" x14ac:dyDescent="0.2">
      <c r="A40" s="59" t="s">
        <v>93</v>
      </c>
      <c r="B40" s="61" t="s">
        <v>82</v>
      </c>
      <c r="C40" s="53" t="s">
        <v>668</v>
      </c>
      <c r="D40" s="53" t="s">
        <v>153</v>
      </c>
      <c r="E40" s="53" t="s">
        <v>83</v>
      </c>
      <c r="F40" s="62">
        <v>41870</v>
      </c>
      <c r="G40" s="62">
        <v>42110</v>
      </c>
      <c r="H40" s="62">
        <v>41900</v>
      </c>
      <c r="I40" s="77">
        <f t="shared" si="0"/>
        <v>99.501306103063399</v>
      </c>
    </row>
    <row r="41" spans="1:9" ht="15.75" outlineLevel="7" x14ac:dyDescent="0.2">
      <c r="A41" s="59" t="s">
        <v>96</v>
      </c>
      <c r="B41" s="61" t="s">
        <v>85</v>
      </c>
      <c r="C41" s="59" t="s">
        <v>668</v>
      </c>
      <c r="D41" s="59" t="s">
        <v>153</v>
      </c>
      <c r="E41" s="59" t="s">
        <v>86</v>
      </c>
      <c r="F41" s="63">
        <v>41870</v>
      </c>
      <c r="G41" s="63">
        <v>42110</v>
      </c>
      <c r="H41" s="63">
        <v>41900</v>
      </c>
      <c r="I41" s="76">
        <f t="shared" si="0"/>
        <v>99.501306103063399</v>
      </c>
    </row>
    <row r="42" spans="1:9" ht="47.25" outlineLevel="7" x14ac:dyDescent="0.2">
      <c r="A42" s="59" t="s">
        <v>99</v>
      </c>
      <c r="B42" s="61" t="s">
        <v>398</v>
      </c>
      <c r="C42" s="53" t="s">
        <v>668</v>
      </c>
      <c r="D42" s="53" t="s">
        <v>397</v>
      </c>
      <c r="E42" s="53"/>
      <c r="F42" s="62">
        <v>14581790</v>
      </c>
      <c r="G42" s="62">
        <v>16468165</v>
      </c>
      <c r="H42" s="62">
        <v>16468165</v>
      </c>
      <c r="I42" s="77">
        <f t="shared" si="0"/>
        <v>100</v>
      </c>
    </row>
    <row r="43" spans="1:9" ht="15.75" outlineLevel="7" x14ac:dyDescent="0.2">
      <c r="A43" s="59" t="s">
        <v>102</v>
      </c>
      <c r="B43" s="61" t="s">
        <v>82</v>
      </c>
      <c r="C43" s="53" t="s">
        <v>668</v>
      </c>
      <c r="D43" s="53" t="s">
        <v>393</v>
      </c>
      <c r="E43" s="53" t="s">
        <v>83</v>
      </c>
      <c r="F43" s="62">
        <v>9301350</v>
      </c>
      <c r="G43" s="62">
        <v>10651020</v>
      </c>
      <c r="H43" s="62">
        <v>10651020</v>
      </c>
      <c r="I43" s="77">
        <f t="shared" si="0"/>
        <v>100</v>
      </c>
    </row>
    <row r="44" spans="1:9" ht="15.75" outlineLevel="7" x14ac:dyDescent="0.2">
      <c r="A44" s="59" t="s">
        <v>105</v>
      </c>
      <c r="B44" s="61" t="s">
        <v>85</v>
      </c>
      <c r="C44" s="59" t="s">
        <v>668</v>
      </c>
      <c r="D44" s="59" t="s">
        <v>393</v>
      </c>
      <c r="E44" s="59" t="s">
        <v>86</v>
      </c>
      <c r="F44" s="63">
        <v>9301350</v>
      </c>
      <c r="G44" s="63">
        <v>10651020</v>
      </c>
      <c r="H44" s="63">
        <v>10651020</v>
      </c>
      <c r="I44" s="76">
        <f t="shared" si="0"/>
        <v>100</v>
      </c>
    </row>
    <row r="45" spans="1:9" ht="15.75" outlineLevel="7" x14ac:dyDescent="0.2">
      <c r="A45" s="59" t="s">
        <v>108</v>
      </c>
      <c r="B45" s="61" t="s">
        <v>82</v>
      </c>
      <c r="C45" s="53" t="s">
        <v>668</v>
      </c>
      <c r="D45" s="53" t="s">
        <v>422</v>
      </c>
      <c r="E45" s="53" t="s">
        <v>83</v>
      </c>
      <c r="F45" s="62">
        <v>5280440</v>
      </c>
      <c r="G45" s="62">
        <v>5817145</v>
      </c>
      <c r="H45" s="62">
        <v>5817145</v>
      </c>
      <c r="I45" s="77">
        <f t="shared" si="0"/>
        <v>100</v>
      </c>
    </row>
    <row r="46" spans="1:9" ht="15.75" outlineLevel="7" x14ac:dyDescent="0.2">
      <c r="A46" s="59" t="s">
        <v>111</v>
      </c>
      <c r="B46" s="61" t="s">
        <v>85</v>
      </c>
      <c r="C46" s="59" t="s">
        <v>668</v>
      </c>
      <c r="D46" s="59" t="s">
        <v>422</v>
      </c>
      <c r="E46" s="59" t="s">
        <v>86</v>
      </c>
      <c r="F46" s="63">
        <v>5280440</v>
      </c>
      <c r="G46" s="63">
        <v>5817145</v>
      </c>
      <c r="H46" s="63">
        <v>5817145</v>
      </c>
      <c r="I46" s="76">
        <f t="shared" si="0"/>
        <v>100</v>
      </c>
    </row>
    <row r="47" spans="1:9" ht="315" outlineLevel="3" x14ac:dyDescent="0.2">
      <c r="A47" s="59" t="s">
        <v>114</v>
      </c>
      <c r="B47" s="75" t="s">
        <v>606</v>
      </c>
      <c r="C47" s="53" t="s">
        <v>599</v>
      </c>
      <c r="D47" s="53"/>
      <c r="E47" s="53"/>
      <c r="F47" s="62">
        <v>39601300</v>
      </c>
      <c r="G47" s="62">
        <v>39549900</v>
      </c>
      <c r="H47" s="62">
        <v>38470722.68</v>
      </c>
      <c r="I47" s="77">
        <f t="shared" si="0"/>
        <v>97.271352595076081</v>
      </c>
    </row>
    <row r="48" spans="1:9" ht="94.5" outlineLevel="7" x14ac:dyDescent="0.2">
      <c r="A48" s="59" t="s">
        <v>117</v>
      </c>
      <c r="B48" s="61" t="s">
        <v>163</v>
      </c>
      <c r="C48" s="53" t="s">
        <v>599</v>
      </c>
      <c r="D48" s="53" t="s">
        <v>162</v>
      </c>
      <c r="E48" s="53"/>
      <c r="F48" s="62">
        <v>23106310</v>
      </c>
      <c r="G48" s="62">
        <v>24286926</v>
      </c>
      <c r="H48" s="62">
        <v>23242428.68</v>
      </c>
      <c r="I48" s="77">
        <f t="shared" si="0"/>
        <v>95.699343259826293</v>
      </c>
    </row>
    <row r="49" spans="1:9" ht="15.75" outlineLevel="7" x14ac:dyDescent="0.2">
      <c r="A49" s="59" t="s">
        <v>120</v>
      </c>
      <c r="B49" s="61" t="s">
        <v>82</v>
      </c>
      <c r="C49" s="53" t="s">
        <v>599</v>
      </c>
      <c r="D49" s="53" t="s">
        <v>159</v>
      </c>
      <c r="E49" s="53" t="s">
        <v>83</v>
      </c>
      <c r="F49" s="62">
        <v>23106310</v>
      </c>
      <c r="G49" s="62">
        <v>24286926</v>
      </c>
      <c r="H49" s="62">
        <v>23242428.68</v>
      </c>
      <c r="I49" s="77">
        <f t="shared" si="0"/>
        <v>95.699343259826293</v>
      </c>
    </row>
    <row r="50" spans="1:9" ht="15.75" outlineLevel="7" x14ac:dyDescent="0.2">
      <c r="A50" s="59" t="s">
        <v>123</v>
      </c>
      <c r="B50" s="61" t="s">
        <v>88</v>
      </c>
      <c r="C50" s="59" t="s">
        <v>599</v>
      </c>
      <c r="D50" s="59" t="s">
        <v>159</v>
      </c>
      <c r="E50" s="59" t="s">
        <v>89</v>
      </c>
      <c r="F50" s="63">
        <v>23106310</v>
      </c>
      <c r="G50" s="63">
        <v>24286926</v>
      </c>
      <c r="H50" s="63">
        <v>23242428.68</v>
      </c>
      <c r="I50" s="76">
        <f t="shared" si="0"/>
        <v>95.699343259826293</v>
      </c>
    </row>
    <row r="51" spans="1:9" ht="47.25" outlineLevel="7" x14ac:dyDescent="0.2">
      <c r="A51" s="59" t="s">
        <v>126</v>
      </c>
      <c r="B51" s="61" t="s">
        <v>157</v>
      </c>
      <c r="C51" s="53" t="s">
        <v>599</v>
      </c>
      <c r="D51" s="53" t="s">
        <v>156</v>
      </c>
      <c r="E51" s="53"/>
      <c r="F51" s="62">
        <v>2489170</v>
      </c>
      <c r="G51" s="62">
        <v>304953</v>
      </c>
      <c r="H51" s="62">
        <v>270273</v>
      </c>
      <c r="I51" s="77">
        <f t="shared" si="0"/>
        <v>88.6277557525258</v>
      </c>
    </row>
    <row r="52" spans="1:9" ht="15.75" outlineLevel="7" x14ac:dyDescent="0.2">
      <c r="A52" s="59" t="s">
        <v>129</v>
      </c>
      <c r="B52" s="61" t="s">
        <v>82</v>
      </c>
      <c r="C52" s="53" t="s">
        <v>599</v>
      </c>
      <c r="D52" s="53" t="s">
        <v>153</v>
      </c>
      <c r="E52" s="53" t="s">
        <v>83</v>
      </c>
      <c r="F52" s="62">
        <v>2489170</v>
      </c>
      <c r="G52" s="62">
        <v>304953</v>
      </c>
      <c r="H52" s="62">
        <v>270273</v>
      </c>
      <c r="I52" s="77">
        <f t="shared" si="0"/>
        <v>88.6277557525258</v>
      </c>
    </row>
    <row r="53" spans="1:9" ht="15.75" outlineLevel="7" x14ac:dyDescent="0.2">
      <c r="A53" s="59" t="s">
        <v>132</v>
      </c>
      <c r="B53" s="61" t="s">
        <v>88</v>
      </c>
      <c r="C53" s="59" t="s">
        <v>599</v>
      </c>
      <c r="D53" s="59" t="s">
        <v>153</v>
      </c>
      <c r="E53" s="59" t="s">
        <v>89</v>
      </c>
      <c r="F53" s="63">
        <v>2489170</v>
      </c>
      <c r="G53" s="63">
        <v>304953</v>
      </c>
      <c r="H53" s="63">
        <v>270273</v>
      </c>
      <c r="I53" s="76">
        <f t="shared" si="0"/>
        <v>88.6277557525258</v>
      </c>
    </row>
    <row r="54" spans="1:9" ht="47.25" outlineLevel="7" x14ac:dyDescent="0.2">
      <c r="A54" s="59" t="s">
        <v>135</v>
      </c>
      <c r="B54" s="61" t="s">
        <v>398</v>
      </c>
      <c r="C54" s="53" t="s">
        <v>599</v>
      </c>
      <c r="D54" s="53" t="s">
        <v>397</v>
      </c>
      <c r="E54" s="53"/>
      <c r="F54" s="62">
        <v>14005820</v>
      </c>
      <c r="G54" s="62">
        <v>14958021</v>
      </c>
      <c r="H54" s="62">
        <v>14958021</v>
      </c>
      <c r="I54" s="77">
        <f t="shared" si="0"/>
        <v>100</v>
      </c>
    </row>
    <row r="55" spans="1:9" ht="15.75" outlineLevel="7" x14ac:dyDescent="0.2">
      <c r="A55" s="59" t="s">
        <v>138</v>
      </c>
      <c r="B55" s="61" t="s">
        <v>82</v>
      </c>
      <c r="C55" s="53" t="s">
        <v>599</v>
      </c>
      <c r="D55" s="53" t="s">
        <v>393</v>
      </c>
      <c r="E55" s="53" t="s">
        <v>83</v>
      </c>
      <c r="F55" s="62">
        <v>14005820</v>
      </c>
      <c r="G55" s="62">
        <v>14958021</v>
      </c>
      <c r="H55" s="62">
        <v>14958021</v>
      </c>
      <c r="I55" s="77">
        <f t="shared" si="0"/>
        <v>100</v>
      </c>
    </row>
    <row r="56" spans="1:9" ht="15.75" outlineLevel="7" x14ac:dyDescent="0.2">
      <c r="A56" s="59" t="s">
        <v>141</v>
      </c>
      <c r="B56" s="61" t="s">
        <v>88</v>
      </c>
      <c r="C56" s="59" t="s">
        <v>599</v>
      </c>
      <c r="D56" s="59" t="s">
        <v>393</v>
      </c>
      <c r="E56" s="59" t="s">
        <v>89</v>
      </c>
      <c r="F56" s="63">
        <v>14005820</v>
      </c>
      <c r="G56" s="63">
        <v>14958021</v>
      </c>
      <c r="H56" s="63">
        <v>14958021</v>
      </c>
      <c r="I56" s="76">
        <f t="shared" si="0"/>
        <v>100</v>
      </c>
    </row>
    <row r="57" spans="1:9" ht="252" outlineLevel="3" x14ac:dyDescent="0.2">
      <c r="A57" s="59" t="s">
        <v>1428</v>
      </c>
      <c r="B57" s="75" t="s">
        <v>430</v>
      </c>
      <c r="C57" s="53" t="s">
        <v>423</v>
      </c>
      <c r="D57" s="53"/>
      <c r="E57" s="53"/>
      <c r="F57" s="62">
        <v>118600</v>
      </c>
      <c r="G57" s="62">
        <v>85700</v>
      </c>
      <c r="H57" s="62">
        <v>84402.83</v>
      </c>
      <c r="I57" s="77">
        <f t="shared" si="0"/>
        <v>98.486382730455077</v>
      </c>
    </row>
    <row r="58" spans="1:9" ht="47.25" outlineLevel="7" x14ac:dyDescent="0.2">
      <c r="A58" s="59" t="s">
        <v>1427</v>
      </c>
      <c r="B58" s="61" t="s">
        <v>157</v>
      </c>
      <c r="C58" s="53" t="s">
        <v>423</v>
      </c>
      <c r="D58" s="53" t="s">
        <v>156</v>
      </c>
      <c r="E58" s="53"/>
      <c r="F58" s="62">
        <v>33600</v>
      </c>
      <c r="G58" s="62">
        <v>17063</v>
      </c>
      <c r="H58" s="62">
        <v>15765.83</v>
      </c>
      <c r="I58" s="77">
        <f t="shared" si="0"/>
        <v>92.397761237765934</v>
      </c>
    </row>
    <row r="59" spans="1:9" ht="15.75" outlineLevel="7" x14ac:dyDescent="0.2">
      <c r="A59" s="59" t="s">
        <v>1425</v>
      </c>
      <c r="B59" s="61" t="s">
        <v>106</v>
      </c>
      <c r="C59" s="53" t="s">
        <v>423</v>
      </c>
      <c r="D59" s="53" t="s">
        <v>153</v>
      </c>
      <c r="E59" s="53" t="s">
        <v>107</v>
      </c>
      <c r="F59" s="62">
        <v>33600</v>
      </c>
      <c r="G59" s="62">
        <v>17063</v>
      </c>
      <c r="H59" s="62">
        <v>15765.83</v>
      </c>
      <c r="I59" s="77">
        <f t="shared" si="0"/>
        <v>92.397761237765934</v>
      </c>
    </row>
    <row r="60" spans="1:9" ht="15.75" outlineLevel="7" x14ac:dyDescent="0.2">
      <c r="A60" s="59" t="s">
        <v>1424</v>
      </c>
      <c r="B60" s="61" t="s">
        <v>112</v>
      </c>
      <c r="C60" s="59" t="s">
        <v>423</v>
      </c>
      <c r="D60" s="59" t="s">
        <v>153</v>
      </c>
      <c r="E60" s="59" t="s">
        <v>113</v>
      </c>
      <c r="F60" s="63">
        <v>33600</v>
      </c>
      <c r="G60" s="63">
        <v>17063</v>
      </c>
      <c r="H60" s="63">
        <v>15765.83</v>
      </c>
      <c r="I60" s="76">
        <f t="shared" si="0"/>
        <v>92.397761237765934</v>
      </c>
    </row>
    <row r="61" spans="1:9" ht="47.25" outlineLevel="7" x14ac:dyDescent="0.2">
      <c r="A61" s="59" t="s">
        <v>1423</v>
      </c>
      <c r="B61" s="61" t="s">
        <v>398</v>
      </c>
      <c r="C61" s="53" t="s">
        <v>423</v>
      </c>
      <c r="D61" s="53" t="s">
        <v>397</v>
      </c>
      <c r="E61" s="53"/>
      <c r="F61" s="62">
        <v>85000</v>
      </c>
      <c r="G61" s="62">
        <v>68637</v>
      </c>
      <c r="H61" s="62">
        <v>68637</v>
      </c>
      <c r="I61" s="77">
        <f t="shared" si="0"/>
        <v>100</v>
      </c>
    </row>
    <row r="62" spans="1:9" ht="15.75" outlineLevel="7" x14ac:dyDescent="0.2">
      <c r="A62" s="59" t="s">
        <v>1422</v>
      </c>
      <c r="B62" s="61" t="s">
        <v>106</v>
      </c>
      <c r="C62" s="53" t="s">
        <v>423</v>
      </c>
      <c r="D62" s="53" t="s">
        <v>393</v>
      </c>
      <c r="E62" s="53" t="s">
        <v>107</v>
      </c>
      <c r="F62" s="62">
        <v>32300</v>
      </c>
      <c r="G62" s="62">
        <v>29530</v>
      </c>
      <c r="H62" s="62">
        <v>29530</v>
      </c>
      <c r="I62" s="77">
        <f t="shared" si="0"/>
        <v>100</v>
      </c>
    </row>
    <row r="63" spans="1:9" ht="15.75" outlineLevel="7" x14ac:dyDescent="0.2">
      <c r="A63" s="59" t="s">
        <v>1421</v>
      </c>
      <c r="B63" s="61" t="s">
        <v>112</v>
      </c>
      <c r="C63" s="59" t="s">
        <v>423</v>
      </c>
      <c r="D63" s="59" t="s">
        <v>393</v>
      </c>
      <c r="E63" s="59" t="s">
        <v>113</v>
      </c>
      <c r="F63" s="63">
        <v>32300</v>
      </c>
      <c r="G63" s="63">
        <v>29530</v>
      </c>
      <c r="H63" s="63">
        <v>29530</v>
      </c>
      <c r="I63" s="76">
        <f t="shared" si="0"/>
        <v>100</v>
      </c>
    </row>
    <row r="64" spans="1:9" ht="15.75" outlineLevel="7" x14ac:dyDescent="0.2">
      <c r="A64" s="59" t="s">
        <v>1419</v>
      </c>
      <c r="B64" s="61" t="s">
        <v>106</v>
      </c>
      <c r="C64" s="53" t="s">
        <v>423</v>
      </c>
      <c r="D64" s="53" t="s">
        <v>422</v>
      </c>
      <c r="E64" s="53" t="s">
        <v>107</v>
      </c>
      <c r="F64" s="62">
        <v>52700</v>
      </c>
      <c r="G64" s="62">
        <v>39107</v>
      </c>
      <c r="H64" s="62">
        <v>39107</v>
      </c>
      <c r="I64" s="77">
        <f t="shared" si="0"/>
        <v>100</v>
      </c>
    </row>
    <row r="65" spans="1:9" ht="15.75" outlineLevel="7" x14ac:dyDescent="0.2">
      <c r="A65" s="59" t="s">
        <v>1418</v>
      </c>
      <c r="B65" s="61" t="s">
        <v>112</v>
      </c>
      <c r="C65" s="59" t="s">
        <v>423</v>
      </c>
      <c r="D65" s="59" t="s">
        <v>422</v>
      </c>
      <c r="E65" s="59" t="s">
        <v>113</v>
      </c>
      <c r="F65" s="63">
        <v>52700</v>
      </c>
      <c r="G65" s="63">
        <v>39107</v>
      </c>
      <c r="H65" s="63">
        <v>39107</v>
      </c>
      <c r="I65" s="76">
        <f t="shared" si="0"/>
        <v>100</v>
      </c>
    </row>
    <row r="66" spans="1:9" ht="173.25" outlineLevel="3" x14ac:dyDescent="0.2">
      <c r="A66" s="59" t="s">
        <v>1416</v>
      </c>
      <c r="B66" s="75" t="s">
        <v>383</v>
      </c>
      <c r="C66" s="53" t="s">
        <v>375</v>
      </c>
      <c r="D66" s="53"/>
      <c r="E66" s="53"/>
      <c r="F66" s="62">
        <v>1220800</v>
      </c>
      <c r="G66" s="62">
        <v>26000</v>
      </c>
      <c r="H66" s="62">
        <v>21799.1</v>
      </c>
      <c r="I66" s="77">
        <f t="shared" si="0"/>
        <v>83.842692307692303</v>
      </c>
    </row>
    <row r="67" spans="1:9" ht="47.25" outlineLevel="7" x14ac:dyDescent="0.2">
      <c r="A67" s="59" t="s">
        <v>1415</v>
      </c>
      <c r="B67" s="61" t="s">
        <v>157</v>
      </c>
      <c r="C67" s="53" t="s">
        <v>375</v>
      </c>
      <c r="D67" s="53" t="s">
        <v>156</v>
      </c>
      <c r="E67" s="53"/>
      <c r="F67" s="62">
        <v>23900</v>
      </c>
      <c r="G67" s="62">
        <v>1000</v>
      </c>
      <c r="H67" s="62">
        <v>405.12</v>
      </c>
      <c r="I67" s="77">
        <f t="shared" si="0"/>
        <v>40.512</v>
      </c>
    </row>
    <row r="68" spans="1:9" ht="15.75" outlineLevel="7" x14ac:dyDescent="0.2">
      <c r="A68" s="59" t="s">
        <v>1414</v>
      </c>
      <c r="B68" s="61" t="s">
        <v>106</v>
      </c>
      <c r="C68" s="53" t="s">
        <v>375</v>
      </c>
      <c r="D68" s="53" t="s">
        <v>153</v>
      </c>
      <c r="E68" s="53" t="s">
        <v>107</v>
      </c>
      <c r="F68" s="62">
        <v>23900</v>
      </c>
      <c r="G68" s="62">
        <v>1000</v>
      </c>
      <c r="H68" s="62">
        <v>405.12</v>
      </c>
      <c r="I68" s="77">
        <f t="shared" si="0"/>
        <v>40.512</v>
      </c>
    </row>
    <row r="69" spans="1:9" ht="15.75" outlineLevel="7" x14ac:dyDescent="0.2">
      <c r="A69" s="59" t="s">
        <v>1413</v>
      </c>
      <c r="B69" s="61" t="s">
        <v>115</v>
      </c>
      <c r="C69" s="59" t="s">
        <v>375</v>
      </c>
      <c r="D69" s="59" t="s">
        <v>153</v>
      </c>
      <c r="E69" s="59" t="s">
        <v>116</v>
      </c>
      <c r="F69" s="63">
        <v>23900</v>
      </c>
      <c r="G69" s="63">
        <v>1000</v>
      </c>
      <c r="H69" s="63">
        <v>405.12</v>
      </c>
      <c r="I69" s="76">
        <f t="shared" si="0"/>
        <v>40.512</v>
      </c>
    </row>
    <row r="70" spans="1:9" ht="31.5" outlineLevel="7" x14ac:dyDescent="0.2">
      <c r="A70" s="59" t="s">
        <v>1412</v>
      </c>
      <c r="B70" s="61" t="s">
        <v>379</v>
      </c>
      <c r="C70" s="53" t="s">
        <v>375</v>
      </c>
      <c r="D70" s="53" t="s">
        <v>378</v>
      </c>
      <c r="E70" s="53"/>
      <c r="F70" s="62">
        <v>1196900</v>
      </c>
      <c r="G70" s="62">
        <v>25000</v>
      </c>
      <c r="H70" s="62">
        <v>21393.98</v>
      </c>
      <c r="I70" s="77">
        <f t="shared" si="0"/>
        <v>85.575919999999996</v>
      </c>
    </row>
    <row r="71" spans="1:9" ht="15.75" outlineLevel="7" x14ac:dyDescent="0.2">
      <c r="A71" s="59" t="s">
        <v>1410</v>
      </c>
      <c r="B71" s="61" t="s">
        <v>106</v>
      </c>
      <c r="C71" s="53" t="s">
        <v>375</v>
      </c>
      <c r="D71" s="53" t="s">
        <v>374</v>
      </c>
      <c r="E71" s="53" t="s">
        <v>107</v>
      </c>
      <c r="F71" s="62">
        <v>1196900</v>
      </c>
      <c r="G71" s="62">
        <v>25000</v>
      </c>
      <c r="H71" s="62">
        <v>21393.98</v>
      </c>
      <c r="I71" s="77">
        <f t="shared" si="0"/>
        <v>85.575919999999996</v>
      </c>
    </row>
    <row r="72" spans="1:9" ht="15.75" outlineLevel="7" x14ac:dyDescent="0.2">
      <c r="A72" s="59" t="s">
        <v>1409</v>
      </c>
      <c r="B72" s="61" t="s">
        <v>115</v>
      </c>
      <c r="C72" s="59" t="s">
        <v>375</v>
      </c>
      <c r="D72" s="59" t="s">
        <v>374</v>
      </c>
      <c r="E72" s="59" t="s">
        <v>116</v>
      </c>
      <c r="F72" s="63">
        <v>1196900</v>
      </c>
      <c r="G72" s="63">
        <v>25000</v>
      </c>
      <c r="H72" s="63">
        <v>21393.98</v>
      </c>
      <c r="I72" s="76">
        <f t="shared" si="0"/>
        <v>85.575919999999996</v>
      </c>
    </row>
    <row r="73" spans="1:9" ht="315" outlineLevel="3" x14ac:dyDescent="0.2">
      <c r="A73" s="59" t="s">
        <v>1406</v>
      </c>
      <c r="B73" s="75" t="s">
        <v>506</v>
      </c>
      <c r="C73" s="53" t="s">
        <v>501</v>
      </c>
      <c r="D73" s="53"/>
      <c r="E73" s="53"/>
      <c r="F73" s="62">
        <v>183915700</v>
      </c>
      <c r="G73" s="62">
        <v>203251300</v>
      </c>
      <c r="H73" s="62">
        <v>200490013.52000001</v>
      </c>
      <c r="I73" s="77">
        <f t="shared" si="0"/>
        <v>98.641442155597531</v>
      </c>
    </row>
    <row r="74" spans="1:9" ht="94.5" outlineLevel="7" x14ac:dyDescent="0.2">
      <c r="A74" s="59" t="s">
        <v>1405</v>
      </c>
      <c r="B74" s="61" t="s">
        <v>163</v>
      </c>
      <c r="C74" s="53" t="s">
        <v>501</v>
      </c>
      <c r="D74" s="53" t="s">
        <v>162</v>
      </c>
      <c r="E74" s="53"/>
      <c r="F74" s="62">
        <v>107466770</v>
      </c>
      <c r="G74" s="62">
        <v>116615562.8</v>
      </c>
      <c r="H74" s="62">
        <v>114062081.73999999</v>
      </c>
      <c r="I74" s="77">
        <f t="shared" si="0"/>
        <v>97.810342806149023</v>
      </c>
    </row>
    <row r="75" spans="1:9" ht="15.75" outlineLevel="7" x14ac:dyDescent="0.2">
      <c r="A75" s="59" t="s">
        <v>1404</v>
      </c>
      <c r="B75" s="61" t="s">
        <v>82</v>
      </c>
      <c r="C75" s="53" t="s">
        <v>501</v>
      </c>
      <c r="D75" s="53" t="s">
        <v>159</v>
      </c>
      <c r="E75" s="53" t="s">
        <v>83</v>
      </c>
      <c r="F75" s="62">
        <v>107466770</v>
      </c>
      <c r="G75" s="62">
        <v>116615562.8</v>
      </c>
      <c r="H75" s="62">
        <v>114062081.73999999</v>
      </c>
      <c r="I75" s="77">
        <f t="shared" ref="I75:I138" si="1">H75/G75*100</f>
        <v>97.810342806149023</v>
      </c>
    </row>
    <row r="76" spans="1:9" ht="15.75" outlineLevel="7" x14ac:dyDescent="0.2">
      <c r="A76" s="59" t="s">
        <v>1403</v>
      </c>
      <c r="B76" s="61" t="s">
        <v>88</v>
      </c>
      <c r="C76" s="59" t="s">
        <v>501</v>
      </c>
      <c r="D76" s="59" t="s">
        <v>159</v>
      </c>
      <c r="E76" s="59" t="s">
        <v>89</v>
      </c>
      <c r="F76" s="63">
        <v>101651500</v>
      </c>
      <c r="G76" s="63">
        <v>110605013</v>
      </c>
      <c r="H76" s="63">
        <v>108762962</v>
      </c>
      <c r="I76" s="76">
        <f t="shared" si="1"/>
        <v>98.33456825324906</v>
      </c>
    </row>
    <row r="77" spans="1:9" ht="15.75" outlineLevel="7" x14ac:dyDescent="0.2">
      <c r="A77" s="59" t="s">
        <v>1400</v>
      </c>
      <c r="B77" s="61" t="s">
        <v>91</v>
      </c>
      <c r="C77" s="59" t="s">
        <v>501</v>
      </c>
      <c r="D77" s="59" t="s">
        <v>159</v>
      </c>
      <c r="E77" s="59" t="s">
        <v>92</v>
      </c>
      <c r="F77" s="63">
        <v>5815270</v>
      </c>
      <c r="G77" s="63">
        <v>6010549.7999999998</v>
      </c>
      <c r="H77" s="63">
        <v>5299119.74</v>
      </c>
      <c r="I77" s="76">
        <f t="shared" si="1"/>
        <v>88.163644197740453</v>
      </c>
    </row>
    <row r="78" spans="1:9" ht="47.25" outlineLevel="7" x14ac:dyDescent="0.2">
      <c r="A78" s="59" t="s">
        <v>1398</v>
      </c>
      <c r="B78" s="61" t="s">
        <v>157</v>
      </c>
      <c r="C78" s="53" t="s">
        <v>501</v>
      </c>
      <c r="D78" s="53" t="s">
        <v>156</v>
      </c>
      <c r="E78" s="53"/>
      <c r="F78" s="62">
        <v>5907290</v>
      </c>
      <c r="G78" s="62">
        <v>6371097</v>
      </c>
      <c r="H78" s="62">
        <v>6240162.8799999999</v>
      </c>
      <c r="I78" s="77">
        <f t="shared" si="1"/>
        <v>97.94487322983781</v>
      </c>
    </row>
    <row r="79" spans="1:9" ht="15.75" outlineLevel="7" x14ac:dyDescent="0.2">
      <c r="A79" s="59" t="s">
        <v>1397</v>
      </c>
      <c r="B79" s="61" t="s">
        <v>82</v>
      </c>
      <c r="C79" s="53" t="s">
        <v>501</v>
      </c>
      <c r="D79" s="53" t="s">
        <v>153</v>
      </c>
      <c r="E79" s="53" t="s">
        <v>83</v>
      </c>
      <c r="F79" s="62">
        <v>5907290</v>
      </c>
      <c r="G79" s="62">
        <v>6371097</v>
      </c>
      <c r="H79" s="62">
        <v>6240162.8799999999</v>
      </c>
      <c r="I79" s="77">
        <f t="shared" si="1"/>
        <v>97.94487322983781</v>
      </c>
    </row>
    <row r="80" spans="1:9" ht="15.75" outlineLevel="7" x14ac:dyDescent="0.2">
      <c r="A80" s="59" t="s">
        <v>1395</v>
      </c>
      <c r="B80" s="61" t="s">
        <v>88</v>
      </c>
      <c r="C80" s="59" t="s">
        <v>501</v>
      </c>
      <c r="D80" s="59" t="s">
        <v>153</v>
      </c>
      <c r="E80" s="59" t="s">
        <v>89</v>
      </c>
      <c r="F80" s="63">
        <v>5907290</v>
      </c>
      <c r="G80" s="63">
        <v>6371097</v>
      </c>
      <c r="H80" s="63">
        <v>6240162.8799999999</v>
      </c>
      <c r="I80" s="76">
        <f t="shared" si="1"/>
        <v>97.94487322983781</v>
      </c>
    </row>
    <row r="81" spans="1:9" ht="47.25" outlineLevel="7" x14ac:dyDescent="0.2">
      <c r="A81" s="59" t="s">
        <v>1394</v>
      </c>
      <c r="B81" s="61" t="s">
        <v>398</v>
      </c>
      <c r="C81" s="53" t="s">
        <v>501</v>
      </c>
      <c r="D81" s="53" t="s">
        <v>397</v>
      </c>
      <c r="E81" s="53"/>
      <c r="F81" s="62">
        <v>70541640</v>
      </c>
      <c r="G81" s="62">
        <v>80264640.200000003</v>
      </c>
      <c r="H81" s="62">
        <v>80187768.900000006</v>
      </c>
      <c r="I81" s="77">
        <f t="shared" si="1"/>
        <v>99.904227690040784</v>
      </c>
    </row>
    <row r="82" spans="1:9" ht="15.75" outlineLevel="7" x14ac:dyDescent="0.2">
      <c r="A82" s="59" t="s">
        <v>1391</v>
      </c>
      <c r="B82" s="61" t="s">
        <v>82</v>
      </c>
      <c r="C82" s="53" t="s">
        <v>501</v>
      </c>
      <c r="D82" s="53" t="s">
        <v>393</v>
      </c>
      <c r="E82" s="53" t="s">
        <v>83</v>
      </c>
      <c r="F82" s="62">
        <v>70541640</v>
      </c>
      <c r="G82" s="62">
        <v>80264640.200000003</v>
      </c>
      <c r="H82" s="62">
        <v>80187768.900000006</v>
      </c>
      <c r="I82" s="77">
        <f t="shared" si="1"/>
        <v>99.904227690040784</v>
      </c>
    </row>
    <row r="83" spans="1:9" ht="15.75" outlineLevel="7" x14ac:dyDescent="0.2">
      <c r="A83" s="59" t="s">
        <v>1389</v>
      </c>
      <c r="B83" s="61" t="s">
        <v>88</v>
      </c>
      <c r="C83" s="59" t="s">
        <v>501</v>
      </c>
      <c r="D83" s="59" t="s">
        <v>393</v>
      </c>
      <c r="E83" s="59" t="s">
        <v>89</v>
      </c>
      <c r="F83" s="63">
        <v>66359920</v>
      </c>
      <c r="G83" s="63">
        <v>75849190</v>
      </c>
      <c r="H83" s="63">
        <v>75772318.700000003</v>
      </c>
      <c r="I83" s="76">
        <f t="shared" si="1"/>
        <v>99.898652444409763</v>
      </c>
    </row>
    <row r="84" spans="1:9" ht="15.75" outlineLevel="7" x14ac:dyDescent="0.2">
      <c r="A84" s="59" t="s">
        <v>1388</v>
      </c>
      <c r="B84" s="61" t="s">
        <v>91</v>
      </c>
      <c r="C84" s="59" t="s">
        <v>501</v>
      </c>
      <c r="D84" s="59" t="s">
        <v>393</v>
      </c>
      <c r="E84" s="59" t="s">
        <v>92</v>
      </c>
      <c r="F84" s="63">
        <v>4181720</v>
      </c>
      <c r="G84" s="63">
        <v>4415450.2</v>
      </c>
      <c r="H84" s="63">
        <v>4415450.2</v>
      </c>
      <c r="I84" s="76">
        <f t="shared" si="1"/>
        <v>100</v>
      </c>
    </row>
    <row r="85" spans="1:9" ht="189" outlineLevel="3" x14ac:dyDescent="0.2">
      <c r="A85" s="59" t="s">
        <v>1386</v>
      </c>
      <c r="B85" s="75" t="s">
        <v>420</v>
      </c>
      <c r="C85" s="53" t="s">
        <v>413</v>
      </c>
      <c r="D85" s="53"/>
      <c r="E85" s="53"/>
      <c r="F85" s="62">
        <v>10606800</v>
      </c>
      <c r="G85" s="62">
        <v>4286600</v>
      </c>
      <c r="H85" s="62">
        <v>2911697.4</v>
      </c>
      <c r="I85" s="77">
        <f t="shared" si="1"/>
        <v>67.925568049269813</v>
      </c>
    </row>
    <row r="86" spans="1:9" ht="47.25" outlineLevel="7" x14ac:dyDescent="0.2">
      <c r="A86" s="59" t="s">
        <v>1385</v>
      </c>
      <c r="B86" s="61" t="s">
        <v>157</v>
      </c>
      <c r="C86" s="53" t="s">
        <v>413</v>
      </c>
      <c r="D86" s="53" t="s">
        <v>156</v>
      </c>
      <c r="E86" s="53"/>
      <c r="F86" s="62">
        <v>6265200</v>
      </c>
      <c r="G86" s="62">
        <v>2884500</v>
      </c>
      <c r="H86" s="62">
        <v>1509597.4</v>
      </c>
      <c r="I86" s="77">
        <f t="shared" si="1"/>
        <v>52.334803258797017</v>
      </c>
    </row>
    <row r="87" spans="1:9" ht="15.75" outlineLevel="7" x14ac:dyDescent="0.2">
      <c r="A87" s="59" t="s">
        <v>1384</v>
      </c>
      <c r="B87" s="61" t="s">
        <v>106</v>
      </c>
      <c r="C87" s="53" t="s">
        <v>413</v>
      </c>
      <c r="D87" s="53" t="s">
        <v>153</v>
      </c>
      <c r="E87" s="53" t="s">
        <v>107</v>
      </c>
      <c r="F87" s="62">
        <v>6265200</v>
      </c>
      <c r="G87" s="62">
        <v>2884500</v>
      </c>
      <c r="H87" s="62">
        <v>1509597.4</v>
      </c>
      <c r="I87" s="77">
        <f t="shared" si="1"/>
        <v>52.334803258797017</v>
      </c>
    </row>
    <row r="88" spans="1:9" ht="15.75" outlineLevel="7" x14ac:dyDescent="0.2">
      <c r="A88" s="59" t="s">
        <v>1382</v>
      </c>
      <c r="B88" s="61" t="s">
        <v>112</v>
      </c>
      <c r="C88" s="59" t="s">
        <v>413</v>
      </c>
      <c r="D88" s="59" t="s">
        <v>153</v>
      </c>
      <c r="E88" s="59" t="s">
        <v>113</v>
      </c>
      <c r="F88" s="63">
        <v>6265200</v>
      </c>
      <c r="G88" s="63">
        <v>2884500</v>
      </c>
      <c r="H88" s="63">
        <v>1509597.4</v>
      </c>
      <c r="I88" s="76">
        <f t="shared" si="1"/>
        <v>52.334803258797017</v>
      </c>
    </row>
    <row r="89" spans="1:9" ht="31.5" outlineLevel="7" x14ac:dyDescent="0.2">
      <c r="A89" s="59" t="s">
        <v>1381</v>
      </c>
      <c r="B89" s="61" t="s">
        <v>379</v>
      </c>
      <c r="C89" s="53" t="s">
        <v>413</v>
      </c>
      <c r="D89" s="53" t="s">
        <v>378</v>
      </c>
      <c r="E89" s="53"/>
      <c r="F89" s="62">
        <v>56000</v>
      </c>
      <c r="G89" s="62">
        <v>0</v>
      </c>
      <c r="H89" s="62">
        <v>0</v>
      </c>
      <c r="I89" s="70" t="s">
        <v>1568</v>
      </c>
    </row>
    <row r="90" spans="1:9" ht="15.75" outlineLevel="7" x14ac:dyDescent="0.2">
      <c r="A90" s="59" t="s">
        <v>1379</v>
      </c>
      <c r="B90" s="61" t="s">
        <v>106</v>
      </c>
      <c r="C90" s="53" t="s">
        <v>413</v>
      </c>
      <c r="D90" s="53" t="s">
        <v>374</v>
      </c>
      <c r="E90" s="53" t="s">
        <v>107</v>
      </c>
      <c r="F90" s="62">
        <v>56000</v>
      </c>
      <c r="G90" s="62">
        <v>0</v>
      </c>
      <c r="H90" s="62">
        <v>0</v>
      </c>
      <c r="I90" s="70" t="s">
        <v>1568</v>
      </c>
    </row>
    <row r="91" spans="1:9" ht="15.75" outlineLevel="7" x14ac:dyDescent="0.2">
      <c r="A91" s="59" t="s">
        <v>1377</v>
      </c>
      <c r="B91" s="61" t="s">
        <v>112</v>
      </c>
      <c r="C91" s="59" t="s">
        <v>413</v>
      </c>
      <c r="D91" s="59" t="s">
        <v>374</v>
      </c>
      <c r="E91" s="59" t="s">
        <v>113</v>
      </c>
      <c r="F91" s="63">
        <v>56000</v>
      </c>
      <c r="G91" s="63">
        <v>0</v>
      </c>
      <c r="H91" s="63">
        <v>0</v>
      </c>
      <c r="I91" s="69" t="s">
        <v>1568</v>
      </c>
    </row>
    <row r="92" spans="1:9" ht="47.25" outlineLevel="7" x14ac:dyDescent="0.2">
      <c r="A92" s="59" t="s">
        <v>1376</v>
      </c>
      <c r="B92" s="61" t="s">
        <v>398</v>
      </c>
      <c r="C92" s="53" t="s">
        <v>413</v>
      </c>
      <c r="D92" s="53" t="s">
        <v>397</v>
      </c>
      <c r="E92" s="53"/>
      <c r="F92" s="62">
        <v>4285600</v>
      </c>
      <c r="G92" s="62">
        <v>1402100</v>
      </c>
      <c r="H92" s="62">
        <v>1402100</v>
      </c>
      <c r="I92" s="77">
        <f t="shared" si="1"/>
        <v>100</v>
      </c>
    </row>
    <row r="93" spans="1:9" ht="15.75" outlineLevel="7" x14ac:dyDescent="0.2">
      <c r="A93" s="59" t="s">
        <v>1374</v>
      </c>
      <c r="B93" s="61" t="s">
        <v>106</v>
      </c>
      <c r="C93" s="53" t="s">
        <v>413</v>
      </c>
      <c r="D93" s="53" t="s">
        <v>393</v>
      </c>
      <c r="E93" s="53" t="s">
        <v>107</v>
      </c>
      <c r="F93" s="62">
        <v>4285600</v>
      </c>
      <c r="G93" s="62">
        <v>1402100</v>
      </c>
      <c r="H93" s="62">
        <v>1402100</v>
      </c>
      <c r="I93" s="77">
        <f t="shared" si="1"/>
        <v>100</v>
      </c>
    </row>
    <row r="94" spans="1:9" ht="15.75" outlineLevel="7" x14ac:dyDescent="0.2">
      <c r="A94" s="59" t="s">
        <v>1372</v>
      </c>
      <c r="B94" s="61" t="s">
        <v>112</v>
      </c>
      <c r="C94" s="59" t="s">
        <v>413</v>
      </c>
      <c r="D94" s="59" t="s">
        <v>393</v>
      </c>
      <c r="E94" s="59" t="s">
        <v>113</v>
      </c>
      <c r="F94" s="63">
        <v>4285600</v>
      </c>
      <c r="G94" s="63">
        <v>1402100</v>
      </c>
      <c r="H94" s="63">
        <v>1402100</v>
      </c>
      <c r="I94" s="76">
        <f t="shared" si="1"/>
        <v>100</v>
      </c>
    </row>
    <row r="95" spans="1:9" ht="330.75" outlineLevel="3" x14ac:dyDescent="0.2">
      <c r="A95" s="59" t="s">
        <v>1371</v>
      </c>
      <c r="B95" s="75" t="s">
        <v>666</v>
      </c>
      <c r="C95" s="53" t="s">
        <v>658</v>
      </c>
      <c r="D95" s="53"/>
      <c r="E95" s="53"/>
      <c r="F95" s="62">
        <v>46639300</v>
      </c>
      <c r="G95" s="62">
        <v>56062540</v>
      </c>
      <c r="H95" s="62">
        <v>56003080.310000002</v>
      </c>
      <c r="I95" s="77">
        <f t="shared" si="1"/>
        <v>99.893940427957787</v>
      </c>
    </row>
    <row r="96" spans="1:9" ht="94.5" outlineLevel="7" x14ac:dyDescent="0.2">
      <c r="A96" s="59" t="s">
        <v>1369</v>
      </c>
      <c r="B96" s="61" t="s">
        <v>163</v>
      </c>
      <c r="C96" s="53" t="s">
        <v>658</v>
      </c>
      <c r="D96" s="53" t="s">
        <v>162</v>
      </c>
      <c r="E96" s="53"/>
      <c r="F96" s="62">
        <v>15830670</v>
      </c>
      <c r="G96" s="62">
        <v>17793330</v>
      </c>
      <c r="H96" s="62">
        <v>17750863.93</v>
      </c>
      <c r="I96" s="77">
        <f t="shared" si="1"/>
        <v>99.761337141501897</v>
      </c>
    </row>
    <row r="97" spans="1:9" ht="15.75" outlineLevel="7" x14ac:dyDescent="0.2">
      <c r="A97" s="59" t="s">
        <v>1367</v>
      </c>
      <c r="B97" s="61" t="s">
        <v>82</v>
      </c>
      <c r="C97" s="53" t="s">
        <v>658</v>
      </c>
      <c r="D97" s="53" t="s">
        <v>159</v>
      </c>
      <c r="E97" s="53" t="s">
        <v>83</v>
      </c>
      <c r="F97" s="62">
        <v>15830670</v>
      </c>
      <c r="G97" s="62">
        <v>17793330</v>
      </c>
      <c r="H97" s="62">
        <v>17750863.93</v>
      </c>
      <c r="I97" s="77">
        <f t="shared" si="1"/>
        <v>99.761337141501897</v>
      </c>
    </row>
    <row r="98" spans="1:9" ht="15.75" outlineLevel="7" x14ac:dyDescent="0.2">
      <c r="A98" s="59" t="s">
        <v>1366</v>
      </c>
      <c r="B98" s="61" t="s">
        <v>85</v>
      </c>
      <c r="C98" s="59" t="s">
        <v>658</v>
      </c>
      <c r="D98" s="59" t="s">
        <v>159</v>
      </c>
      <c r="E98" s="59" t="s">
        <v>86</v>
      </c>
      <c r="F98" s="63">
        <v>15830670</v>
      </c>
      <c r="G98" s="63">
        <v>17793330</v>
      </c>
      <c r="H98" s="63">
        <v>17750863.93</v>
      </c>
      <c r="I98" s="76">
        <f t="shared" si="1"/>
        <v>99.761337141501897</v>
      </c>
    </row>
    <row r="99" spans="1:9" ht="47.25" outlineLevel="7" x14ac:dyDescent="0.2">
      <c r="A99" s="59" t="s">
        <v>1364</v>
      </c>
      <c r="B99" s="61" t="s">
        <v>157</v>
      </c>
      <c r="C99" s="53" t="s">
        <v>658</v>
      </c>
      <c r="D99" s="53" t="s">
        <v>156</v>
      </c>
      <c r="E99" s="53"/>
      <c r="F99" s="62">
        <v>224460</v>
      </c>
      <c r="G99" s="62">
        <v>227010</v>
      </c>
      <c r="H99" s="62">
        <v>210016.38</v>
      </c>
      <c r="I99" s="77">
        <f t="shared" si="1"/>
        <v>92.514153561517119</v>
      </c>
    </row>
    <row r="100" spans="1:9" ht="15.75" outlineLevel="7" x14ac:dyDescent="0.2">
      <c r="A100" s="59" t="s">
        <v>1362</v>
      </c>
      <c r="B100" s="61" t="s">
        <v>82</v>
      </c>
      <c r="C100" s="53" t="s">
        <v>658</v>
      </c>
      <c r="D100" s="53" t="s">
        <v>153</v>
      </c>
      <c r="E100" s="53" t="s">
        <v>83</v>
      </c>
      <c r="F100" s="62">
        <v>224460</v>
      </c>
      <c r="G100" s="62">
        <v>227010</v>
      </c>
      <c r="H100" s="62">
        <v>210016.38</v>
      </c>
      <c r="I100" s="77">
        <f t="shared" si="1"/>
        <v>92.514153561517119</v>
      </c>
    </row>
    <row r="101" spans="1:9" ht="15.75" outlineLevel="7" x14ac:dyDescent="0.2">
      <c r="A101" s="59" t="s">
        <v>1361</v>
      </c>
      <c r="B101" s="61" t="s">
        <v>85</v>
      </c>
      <c r="C101" s="59" t="s">
        <v>658</v>
      </c>
      <c r="D101" s="59" t="s">
        <v>153</v>
      </c>
      <c r="E101" s="59" t="s">
        <v>86</v>
      </c>
      <c r="F101" s="63">
        <v>224460</v>
      </c>
      <c r="G101" s="63">
        <v>227010</v>
      </c>
      <c r="H101" s="63">
        <v>210016.38</v>
      </c>
      <c r="I101" s="76">
        <f t="shared" si="1"/>
        <v>92.514153561517119</v>
      </c>
    </row>
    <row r="102" spans="1:9" ht="47.25" outlineLevel="7" x14ac:dyDescent="0.2">
      <c r="A102" s="59" t="s">
        <v>1359</v>
      </c>
      <c r="B102" s="61" t="s">
        <v>398</v>
      </c>
      <c r="C102" s="53" t="s">
        <v>658</v>
      </c>
      <c r="D102" s="53" t="s">
        <v>397</v>
      </c>
      <c r="E102" s="53"/>
      <c r="F102" s="62">
        <v>30584170</v>
      </c>
      <c r="G102" s="62">
        <v>38042200</v>
      </c>
      <c r="H102" s="62">
        <v>38042200</v>
      </c>
      <c r="I102" s="77">
        <f t="shared" si="1"/>
        <v>100</v>
      </c>
    </row>
    <row r="103" spans="1:9" ht="15.75" outlineLevel="7" x14ac:dyDescent="0.2">
      <c r="A103" s="59" t="s">
        <v>1358</v>
      </c>
      <c r="B103" s="61" t="s">
        <v>82</v>
      </c>
      <c r="C103" s="53" t="s">
        <v>658</v>
      </c>
      <c r="D103" s="53" t="s">
        <v>393</v>
      </c>
      <c r="E103" s="53" t="s">
        <v>83</v>
      </c>
      <c r="F103" s="62">
        <v>18161990</v>
      </c>
      <c r="G103" s="62">
        <v>23265280</v>
      </c>
      <c r="H103" s="62">
        <v>23265280</v>
      </c>
      <c r="I103" s="77">
        <f t="shared" si="1"/>
        <v>100</v>
      </c>
    </row>
    <row r="104" spans="1:9" ht="15.75" outlineLevel="7" x14ac:dyDescent="0.2">
      <c r="A104" s="59" t="s">
        <v>1355</v>
      </c>
      <c r="B104" s="61" t="s">
        <v>85</v>
      </c>
      <c r="C104" s="59" t="s">
        <v>658</v>
      </c>
      <c r="D104" s="59" t="s">
        <v>393</v>
      </c>
      <c r="E104" s="59" t="s">
        <v>86</v>
      </c>
      <c r="F104" s="63">
        <v>18161990</v>
      </c>
      <c r="G104" s="63">
        <v>23265280</v>
      </c>
      <c r="H104" s="63">
        <v>23265280</v>
      </c>
      <c r="I104" s="76">
        <f t="shared" si="1"/>
        <v>100</v>
      </c>
    </row>
    <row r="105" spans="1:9" ht="15.75" outlineLevel="7" x14ac:dyDescent="0.2">
      <c r="A105" s="59" t="s">
        <v>1353</v>
      </c>
      <c r="B105" s="61" t="s">
        <v>82</v>
      </c>
      <c r="C105" s="53" t="s">
        <v>658</v>
      </c>
      <c r="D105" s="53" t="s">
        <v>422</v>
      </c>
      <c r="E105" s="53" t="s">
        <v>83</v>
      </c>
      <c r="F105" s="62">
        <v>12422180</v>
      </c>
      <c r="G105" s="62">
        <v>14776920</v>
      </c>
      <c r="H105" s="62">
        <v>14776920</v>
      </c>
      <c r="I105" s="77">
        <f t="shared" si="1"/>
        <v>100</v>
      </c>
    </row>
    <row r="106" spans="1:9" ht="15.75" outlineLevel="7" x14ac:dyDescent="0.2">
      <c r="A106" s="59" t="s">
        <v>1352</v>
      </c>
      <c r="B106" s="61" t="s">
        <v>85</v>
      </c>
      <c r="C106" s="59" t="s">
        <v>658</v>
      </c>
      <c r="D106" s="59" t="s">
        <v>422</v>
      </c>
      <c r="E106" s="59" t="s">
        <v>86</v>
      </c>
      <c r="F106" s="63">
        <v>12422180</v>
      </c>
      <c r="G106" s="63">
        <v>14776920</v>
      </c>
      <c r="H106" s="63">
        <v>14776920</v>
      </c>
      <c r="I106" s="76">
        <f t="shared" si="1"/>
        <v>100</v>
      </c>
    </row>
    <row r="107" spans="1:9" ht="110.25" outlineLevel="3" x14ac:dyDescent="0.2">
      <c r="A107" s="59" t="s">
        <v>1350</v>
      </c>
      <c r="B107" s="61" t="s">
        <v>479</v>
      </c>
      <c r="C107" s="53" t="s">
        <v>472</v>
      </c>
      <c r="D107" s="53"/>
      <c r="E107" s="53"/>
      <c r="F107" s="62">
        <v>3469900</v>
      </c>
      <c r="G107" s="62">
        <v>2953000</v>
      </c>
      <c r="H107" s="62">
        <v>2952962.22</v>
      </c>
      <c r="I107" s="77">
        <f t="shared" si="1"/>
        <v>99.998720623095167</v>
      </c>
    </row>
    <row r="108" spans="1:9" ht="47.25" outlineLevel="7" x14ac:dyDescent="0.2">
      <c r="A108" s="59" t="s">
        <v>1348</v>
      </c>
      <c r="B108" s="61" t="s">
        <v>157</v>
      </c>
      <c r="C108" s="53" t="s">
        <v>472</v>
      </c>
      <c r="D108" s="53" t="s">
        <v>156</v>
      </c>
      <c r="E108" s="53"/>
      <c r="F108" s="62">
        <v>1281130</v>
      </c>
      <c r="G108" s="62">
        <v>897176</v>
      </c>
      <c r="H108" s="62">
        <v>897175.44</v>
      </c>
      <c r="I108" s="77">
        <f t="shared" si="1"/>
        <v>99.999937581923717</v>
      </c>
    </row>
    <row r="109" spans="1:9" ht="15.75" outlineLevel="7" x14ac:dyDescent="0.2">
      <c r="A109" s="59" t="s">
        <v>162</v>
      </c>
      <c r="B109" s="61" t="s">
        <v>82</v>
      </c>
      <c r="C109" s="53" t="s">
        <v>472</v>
      </c>
      <c r="D109" s="53" t="s">
        <v>153</v>
      </c>
      <c r="E109" s="53" t="s">
        <v>83</v>
      </c>
      <c r="F109" s="62">
        <v>1281130</v>
      </c>
      <c r="G109" s="62">
        <v>897176</v>
      </c>
      <c r="H109" s="62">
        <v>897175.44</v>
      </c>
      <c r="I109" s="77">
        <f t="shared" si="1"/>
        <v>99.999937581923717</v>
      </c>
    </row>
    <row r="110" spans="1:9" ht="15.75" outlineLevel="7" x14ac:dyDescent="0.2">
      <c r="A110" s="59" t="s">
        <v>1347</v>
      </c>
      <c r="B110" s="61" t="s">
        <v>97</v>
      </c>
      <c r="C110" s="59" t="s">
        <v>472</v>
      </c>
      <c r="D110" s="59" t="s">
        <v>153</v>
      </c>
      <c r="E110" s="59" t="s">
        <v>98</v>
      </c>
      <c r="F110" s="63">
        <v>1281130</v>
      </c>
      <c r="G110" s="63">
        <v>897176</v>
      </c>
      <c r="H110" s="63">
        <v>897175.44</v>
      </c>
      <c r="I110" s="76">
        <f t="shared" si="1"/>
        <v>99.999937581923717</v>
      </c>
    </row>
    <row r="111" spans="1:9" ht="31.5" outlineLevel="7" x14ac:dyDescent="0.2">
      <c r="A111" s="59" t="s">
        <v>1346</v>
      </c>
      <c r="B111" s="61" t="s">
        <v>379</v>
      </c>
      <c r="C111" s="53" t="s">
        <v>472</v>
      </c>
      <c r="D111" s="53" t="s">
        <v>378</v>
      </c>
      <c r="E111" s="53"/>
      <c r="F111" s="62">
        <v>844632</v>
      </c>
      <c r="G111" s="62">
        <v>754827</v>
      </c>
      <c r="H111" s="62">
        <v>754791</v>
      </c>
      <c r="I111" s="77">
        <f t="shared" si="1"/>
        <v>99.995230695245397</v>
      </c>
    </row>
    <row r="112" spans="1:9" ht="15.75" outlineLevel="7" x14ac:dyDescent="0.2">
      <c r="A112" s="59" t="s">
        <v>1345</v>
      </c>
      <c r="B112" s="61" t="s">
        <v>82</v>
      </c>
      <c r="C112" s="53" t="s">
        <v>472</v>
      </c>
      <c r="D112" s="53" t="s">
        <v>374</v>
      </c>
      <c r="E112" s="53" t="s">
        <v>83</v>
      </c>
      <c r="F112" s="62">
        <v>844632</v>
      </c>
      <c r="G112" s="62">
        <v>754827</v>
      </c>
      <c r="H112" s="62">
        <v>754791</v>
      </c>
      <c r="I112" s="77">
        <f t="shared" si="1"/>
        <v>99.995230695245397</v>
      </c>
    </row>
    <row r="113" spans="1:9" ht="15.75" outlineLevel="7" x14ac:dyDescent="0.2">
      <c r="A113" s="59" t="s">
        <v>1344</v>
      </c>
      <c r="B113" s="61" t="s">
        <v>97</v>
      </c>
      <c r="C113" s="59" t="s">
        <v>472</v>
      </c>
      <c r="D113" s="59" t="s">
        <v>374</v>
      </c>
      <c r="E113" s="59" t="s">
        <v>98</v>
      </c>
      <c r="F113" s="63">
        <v>844632</v>
      </c>
      <c r="G113" s="63">
        <v>754827</v>
      </c>
      <c r="H113" s="63">
        <v>754791</v>
      </c>
      <c r="I113" s="76">
        <f t="shared" si="1"/>
        <v>99.995230695245397</v>
      </c>
    </row>
    <row r="114" spans="1:9" ht="47.25" outlineLevel="7" x14ac:dyDescent="0.2">
      <c r="A114" s="59" t="s">
        <v>1342</v>
      </c>
      <c r="B114" s="61" t="s">
        <v>398</v>
      </c>
      <c r="C114" s="53" t="s">
        <v>472</v>
      </c>
      <c r="D114" s="53" t="s">
        <v>397</v>
      </c>
      <c r="E114" s="53"/>
      <c r="F114" s="62">
        <v>1344138</v>
      </c>
      <c r="G114" s="62">
        <v>1300997</v>
      </c>
      <c r="H114" s="62">
        <v>1300995.78</v>
      </c>
      <c r="I114" s="77">
        <f t="shared" si="1"/>
        <v>99.99990622576378</v>
      </c>
    </row>
    <row r="115" spans="1:9" ht="15.75" outlineLevel="7" x14ac:dyDescent="0.2">
      <c r="A115" s="59" t="s">
        <v>1341</v>
      </c>
      <c r="B115" s="61" t="s">
        <v>82</v>
      </c>
      <c r="C115" s="53" t="s">
        <v>472</v>
      </c>
      <c r="D115" s="53" t="s">
        <v>393</v>
      </c>
      <c r="E115" s="53" t="s">
        <v>83</v>
      </c>
      <c r="F115" s="62">
        <v>1344138</v>
      </c>
      <c r="G115" s="62">
        <v>1300997</v>
      </c>
      <c r="H115" s="62">
        <v>1300995.78</v>
      </c>
      <c r="I115" s="77">
        <f t="shared" si="1"/>
        <v>99.99990622576378</v>
      </c>
    </row>
    <row r="116" spans="1:9" ht="15.75" outlineLevel="7" x14ac:dyDescent="0.2">
      <c r="A116" s="59" t="s">
        <v>1338</v>
      </c>
      <c r="B116" s="61" t="s">
        <v>97</v>
      </c>
      <c r="C116" s="59" t="s">
        <v>472</v>
      </c>
      <c r="D116" s="59" t="s">
        <v>393</v>
      </c>
      <c r="E116" s="59" t="s">
        <v>98</v>
      </c>
      <c r="F116" s="63">
        <v>1344138</v>
      </c>
      <c r="G116" s="63">
        <v>1300997</v>
      </c>
      <c r="H116" s="63">
        <v>1300995.78</v>
      </c>
      <c r="I116" s="76">
        <f t="shared" si="1"/>
        <v>99.99990622576378</v>
      </c>
    </row>
    <row r="117" spans="1:9" ht="110.25" outlineLevel="3" x14ac:dyDescent="0.2">
      <c r="A117" s="59" t="s">
        <v>1336</v>
      </c>
      <c r="B117" s="61" t="s">
        <v>499</v>
      </c>
      <c r="C117" s="53" t="s">
        <v>496</v>
      </c>
      <c r="D117" s="53"/>
      <c r="E117" s="53"/>
      <c r="F117" s="62">
        <v>147021370</v>
      </c>
      <c r="G117" s="62">
        <v>170629084.44999999</v>
      </c>
      <c r="H117" s="62">
        <v>165760530.72999999</v>
      </c>
      <c r="I117" s="77">
        <f t="shared" si="1"/>
        <v>97.146703485110336</v>
      </c>
    </row>
    <row r="118" spans="1:9" ht="94.5" outlineLevel="7" x14ac:dyDescent="0.2">
      <c r="A118" s="59" t="s">
        <v>1335</v>
      </c>
      <c r="B118" s="61" t="s">
        <v>163</v>
      </c>
      <c r="C118" s="53" t="s">
        <v>496</v>
      </c>
      <c r="D118" s="53" t="s">
        <v>162</v>
      </c>
      <c r="E118" s="53"/>
      <c r="F118" s="62">
        <v>36769730</v>
      </c>
      <c r="G118" s="62">
        <v>46831532.82</v>
      </c>
      <c r="H118" s="62">
        <v>45651551.640000001</v>
      </c>
      <c r="I118" s="77">
        <f t="shared" si="1"/>
        <v>97.48037036384153</v>
      </c>
    </row>
    <row r="119" spans="1:9" ht="15.75" outlineLevel="7" x14ac:dyDescent="0.2">
      <c r="A119" s="59" t="s">
        <v>159</v>
      </c>
      <c r="B119" s="61" t="s">
        <v>82</v>
      </c>
      <c r="C119" s="53" t="s">
        <v>496</v>
      </c>
      <c r="D119" s="53" t="s">
        <v>159</v>
      </c>
      <c r="E119" s="53" t="s">
        <v>83</v>
      </c>
      <c r="F119" s="62">
        <v>36769730</v>
      </c>
      <c r="G119" s="62">
        <v>46831532.82</v>
      </c>
      <c r="H119" s="62">
        <v>45651551.640000001</v>
      </c>
      <c r="I119" s="77">
        <f t="shared" si="1"/>
        <v>97.48037036384153</v>
      </c>
    </row>
    <row r="120" spans="1:9" ht="15.75" outlineLevel="7" x14ac:dyDescent="0.2">
      <c r="A120" s="59" t="s">
        <v>1331</v>
      </c>
      <c r="B120" s="61" t="s">
        <v>85</v>
      </c>
      <c r="C120" s="59" t="s">
        <v>496</v>
      </c>
      <c r="D120" s="59" t="s">
        <v>159</v>
      </c>
      <c r="E120" s="59" t="s">
        <v>86</v>
      </c>
      <c r="F120" s="63">
        <v>11464310</v>
      </c>
      <c r="G120" s="63">
        <v>15101970</v>
      </c>
      <c r="H120" s="63">
        <v>14688726.550000001</v>
      </c>
      <c r="I120" s="76">
        <f t="shared" si="1"/>
        <v>97.263645405202098</v>
      </c>
    </row>
    <row r="121" spans="1:9" ht="15.75" outlineLevel="7" x14ac:dyDescent="0.2">
      <c r="A121" s="59" t="s">
        <v>1329</v>
      </c>
      <c r="B121" s="61" t="s">
        <v>88</v>
      </c>
      <c r="C121" s="59" t="s">
        <v>496</v>
      </c>
      <c r="D121" s="59" t="s">
        <v>159</v>
      </c>
      <c r="E121" s="59" t="s">
        <v>89</v>
      </c>
      <c r="F121" s="63">
        <v>25305420</v>
      </c>
      <c r="G121" s="63">
        <v>31729562.82</v>
      </c>
      <c r="H121" s="63">
        <v>30962825.09</v>
      </c>
      <c r="I121" s="76">
        <f t="shared" si="1"/>
        <v>97.583522551666846</v>
      </c>
    </row>
    <row r="122" spans="1:9" ht="47.25" outlineLevel="7" x14ac:dyDescent="0.2">
      <c r="A122" s="59" t="s">
        <v>1328</v>
      </c>
      <c r="B122" s="61" t="s">
        <v>157</v>
      </c>
      <c r="C122" s="53" t="s">
        <v>496</v>
      </c>
      <c r="D122" s="53" t="s">
        <v>156</v>
      </c>
      <c r="E122" s="53"/>
      <c r="F122" s="62">
        <v>46148600</v>
      </c>
      <c r="G122" s="62">
        <v>50931152.439999998</v>
      </c>
      <c r="H122" s="62">
        <v>47242579.899999999</v>
      </c>
      <c r="I122" s="77">
        <f t="shared" si="1"/>
        <v>92.757728102961423</v>
      </c>
    </row>
    <row r="123" spans="1:9" ht="15.75" outlineLevel="7" x14ac:dyDescent="0.2">
      <c r="A123" s="59" t="s">
        <v>1326</v>
      </c>
      <c r="B123" s="61" t="s">
        <v>82</v>
      </c>
      <c r="C123" s="53" t="s">
        <v>496</v>
      </c>
      <c r="D123" s="53" t="s">
        <v>153</v>
      </c>
      <c r="E123" s="53" t="s">
        <v>83</v>
      </c>
      <c r="F123" s="62">
        <v>46148600</v>
      </c>
      <c r="G123" s="62">
        <v>50931152.439999998</v>
      </c>
      <c r="H123" s="62">
        <v>47242579.899999999</v>
      </c>
      <c r="I123" s="77">
        <f t="shared" si="1"/>
        <v>92.757728102961423</v>
      </c>
    </row>
    <row r="124" spans="1:9" ht="15.75" outlineLevel="7" x14ac:dyDescent="0.2">
      <c r="A124" s="59" t="s">
        <v>1324</v>
      </c>
      <c r="B124" s="61" t="s">
        <v>85</v>
      </c>
      <c r="C124" s="59" t="s">
        <v>496</v>
      </c>
      <c r="D124" s="59" t="s">
        <v>153</v>
      </c>
      <c r="E124" s="59" t="s">
        <v>86</v>
      </c>
      <c r="F124" s="63">
        <v>8572100</v>
      </c>
      <c r="G124" s="63">
        <v>8443933.2300000004</v>
      </c>
      <c r="H124" s="63">
        <v>7746006.2400000002</v>
      </c>
      <c r="I124" s="76">
        <f t="shared" si="1"/>
        <v>91.734574741539021</v>
      </c>
    </row>
    <row r="125" spans="1:9" ht="15.75" outlineLevel="7" x14ac:dyDescent="0.2">
      <c r="A125" s="59" t="s">
        <v>1323</v>
      </c>
      <c r="B125" s="61" t="s">
        <v>88</v>
      </c>
      <c r="C125" s="59" t="s">
        <v>496</v>
      </c>
      <c r="D125" s="59" t="s">
        <v>153</v>
      </c>
      <c r="E125" s="59" t="s">
        <v>89</v>
      </c>
      <c r="F125" s="63">
        <v>37576500</v>
      </c>
      <c r="G125" s="63">
        <v>42487219.210000001</v>
      </c>
      <c r="H125" s="63">
        <v>39496573.659999996</v>
      </c>
      <c r="I125" s="76">
        <f t="shared" si="1"/>
        <v>92.961070162727637</v>
      </c>
    </row>
    <row r="126" spans="1:9" ht="47.25" outlineLevel="7" x14ac:dyDescent="0.2">
      <c r="A126" s="59" t="s">
        <v>1321</v>
      </c>
      <c r="B126" s="61" t="s">
        <v>398</v>
      </c>
      <c r="C126" s="53" t="s">
        <v>496</v>
      </c>
      <c r="D126" s="53" t="s">
        <v>397</v>
      </c>
      <c r="E126" s="53"/>
      <c r="F126" s="62">
        <v>64103040</v>
      </c>
      <c r="G126" s="62">
        <v>72602254.819999993</v>
      </c>
      <c r="H126" s="62">
        <v>72602254.819999993</v>
      </c>
      <c r="I126" s="77">
        <f t="shared" si="1"/>
        <v>100</v>
      </c>
    </row>
    <row r="127" spans="1:9" ht="15.75" outlineLevel="7" x14ac:dyDescent="0.2">
      <c r="A127" s="59" t="s">
        <v>1320</v>
      </c>
      <c r="B127" s="61" t="s">
        <v>82</v>
      </c>
      <c r="C127" s="53" t="s">
        <v>496</v>
      </c>
      <c r="D127" s="53" t="s">
        <v>393</v>
      </c>
      <c r="E127" s="53" t="s">
        <v>83</v>
      </c>
      <c r="F127" s="62">
        <v>52722870</v>
      </c>
      <c r="G127" s="62">
        <v>60438084.82</v>
      </c>
      <c r="H127" s="62">
        <v>60438084.82</v>
      </c>
      <c r="I127" s="77">
        <f t="shared" si="1"/>
        <v>100</v>
      </c>
    </row>
    <row r="128" spans="1:9" ht="15.75" outlineLevel="7" x14ac:dyDescent="0.2">
      <c r="A128" s="59" t="s">
        <v>1319</v>
      </c>
      <c r="B128" s="61" t="s">
        <v>85</v>
      </c>
      <c r="C128" s="59" t="s">
        <v>496</v>
      </c>
      <c r="D128" s="59" t="s">
        <v>393</v>
      </c>
      <c r="E128" s="59" t="s">
        <v>86</v>
      </c>
      <c r="F128" s="63">
        <v>19129320</v>
      </c>
      <c r="G128" s="63">
        <v>21330147</v>
      </c>
      <c r="H128" s="63">
        <v>21330147</v>
      </c>
      <c r="I128" s="76">
        <f t="shared" si="1"/>
        <v>100</v>
      </c>
    </row>
    <row r="129" spans="1:9" ht="15.75" outlineLevel="7" x14ac:dyDescent="0.2">
      <c r="A129" s="59" t="s">
        <v>342</v>
      </c>
      <c r="B129" s="61" t="s">
        <v>88</v>
      </c>
      <c r="C129" s="59" t="s">
        <v>496</v>
      </c>
      <c r="D129" s="59" t="s">
        <v>393</v>
      </c>
      <c r="E129" s="59" t="s">
        <v>89</v>
      </c>
      <c r="F129" s="63">
        <v>30711530</v>
      </c>
      <c r="G129" s="63">
        <v>34771957.82</v>
      </c>
      <c r="H129" s="63">
        <v>34771957.82</v>
      </c>
      <c r="I129" s="76">
        <f t="shared" si="1"/>
        <v>100</v>
      </c>
    </row>
    <row r="130" spans="1:9" ht="15.75" outlineLevel="7" x14ac:dyDescent="0.2">
      <c r="A130" s="59" t="s">
        <v>1317</v>
      </c>
      <c r="B130" s="61" t="s">
        <v>91</v>
      </c>
      <c r="C130" s="59" t="s">
        <v>496</v>
      </c>
      <c r="D130" s="59" t="s">
        <v>393</v>
      </c>
      <c r="E130" s="59" t="s">
        <v>92</v>
      </c>
      <c r="F130" s="63">
        <v>2882020</v>
      </c>
      <c r="G130" s="63">
        <v>4335980</v>
      </c>
      <c r="H130" s="63">
        <v>4335980</v>
      </c>
      <c r="I130" s="76">
        <f t="shared" si="1"/>
        <v>100</v>
      </c>
    </row>
    <row r="131" spans="1:9" ht="15.75" outlineLevel="7" x14ac:dyDescent="0.2">
      <c r="A131" s="59" t="s">
        <v>1315</v>
      </c>
      <c r="B131" s="61" t="s">
        <v>82</v>
      </c>
      <c r="C131" s="53" t="s">
        <v>496</v>
      </c>
      <c r="D131" s="53" t="s">
        <v>422</v>
      </c>
      <c r="E131" s="53" t="s">
        <v>83</v>
      </c>
      <c r="F131" s="62">
        <v>11380170</v>
      </c>
      <c r="G131" s="62">
        <v>12164170</v>
      </c>
      <c r="H131" s="62">
        <v>12164170</v>
      </c>
      <c r="I131" s="77">
        <f t="shared" si="1"/>
        <v>100</v>
      </c>
    </row>
    <row r="132" spans="1:9" ht="15.75" outlineLevel="7" x14ac:dyDescent="0.2">
      <c r="A132" s="59" t="s">
        <v>1313</v>
      </c>
      <c r="B132" s="61" t="s">
        <v>85</v>
      </c>
      <c r="C132" s="59" t="s">
        <v>496</v>
      </c>
      <c r="D132" s="59" t="s">
        <v>422</v>
      </c>
      <c r="E132" s="59" t="s">
        <v>86</v>
      </c>
      <c r="F132" s="63">
        <v>11380170</v>
      </c>
      <c r="G132" s="63">
        <v>12164170</v>
      </c>
      <c r="H132" s="63">
        <v>12164170</v>
      </c>
      <c r="I132" s="76">
        <f t="shared" si="1"/>
        <v>100</v>
      </c>
    </row>
    <row r="133" spans="1:9" ht="15.75" outlineLevel="7" x14ac:dyDescent="0.2">
      <c r="A133" s="59" t="s">
        <v>1312</v>
      </c>
      <c r="B133" s="61" t="s">
        <v>151</v>
      </c>
      <c r="C133" s="53" t="s">
        <v>496</v>
      </c>
      <c r="D133" s="53" t="s">
        <v>150</v>
      </c>
      <c r="E133" s="53"/>
      <c r="F133" s="62">
        <v>0</v>
      </c>
      <c r="G133" s="62">
        <v>264144.37</v>
      </c>
      <c r="H133" s="62">
        <v>264144.37</v>
      </c>
      <c r="I133" s="77">
        <f t="shared" si="1"/>
        <v>100</v>
      </c>
    </row>
    <row r="134" spans="1:9" ht="15.75" outlineLevel="7" x14ac:dyDescent="0.2">
      <c r="A134" s="59" t="s">
        <v>1310</v>
      </c>
      <c r="B134" s="61" t="s">
        <v>82</v>
      </c>
      <c r="C134" s="53" t="s">
        <v>496</v>
      </c>
      <c r="D134" s="53" t="s">
        <v>258</v>
      </c>
      <c r="E134" s="53" t="s">
        <v>83</v>
      </c>
      <c r="F134" s="62">
        <v>0</v>
      </c>
      <c r="G134" s="62">
        <v>199144.37</v>
      </c>
      <c r="H134" s="62">
        <v>199144.37</v>
      </c>
      <c r="I134" s="77">
        <f t="shared" si="1"/>
        <v>100</v>
      </c>
    </row>
    <row r="135" spans="1:9" ht="15.75" outlineLevel="7" x14ac:dyDescent="0.2">
      <c r="A135" s="59" t="s">
        <v>1308</v>
      </c>
      <c r="B135" s="61" t="s">
        <v>88</v>
      </c>
      <c r="C135" s="59" t="s">
        <v>496</v>
      </c>
      <c r="D135" s="59" t="s">
        <v>258</v>
      </c>
      <c r="E135" s="59" t="s">
        <v>89</v>
      </c>
      <c r="F135" s="63">
        <v>0</v>
      </c>
      <c r="G135" s="63">
        <v>199144.37</v>
      </c>
      <c r="H135" s="63">
        <v>199144.37</v>
      </c>
      <c r="I135" s="76">
        <f t="shared" si="1"/>
        <v>100</v>
      </c>
    </row>
    <row r="136" spans="1:9" ht="15.75" outlineLevel="7" x14ac:dyDescent="0.2">
      <c r="A136" s="59" t="s">
        <v>1307</v>
      </c>
      <c r="B136" s="61" t="s">
        <v>82</v>
      </c>
      <c r="C136" s="53" t="s">
        <v>496</v>
      </c>
      <c r="D136" s="53" t="s">
        <v>145</v>
      </c>
      <c r="E136" s="53" t="s">
        <v>83</v>
      </c>
      <c r="F136" s="62">
        <v>0</v>
      </c>
      <c r="G136" s="62">
        <v>65000</v>
      </c>
      <c r="H136" s="62">
        <v>65000</v>
      </c>
      <c r="I136" s="77">
        <f t="shared" si="1"/>
        <v>100</v>
      </c>
    </row>
    <row r="137" spans="1:9" ht="15.75" outlineLevel="7" x14ac:dyDescent="0.2">
      <c r="A137" s="59" t="s">
        <v>1306</v>
      </c>
      <c r="B137" s="61" t="s">
        <v>85</v>
      </c>
      <c r="C137" s="59" t="s">
        <v>496</v>
      </c>
      <c r="D137" s="59" t="s">
        <v>145</v>
      </c>
      <c r="E137" s="59" t="s">
        <v>86</v>
      </c>
      <c r="F137" s="63">
        <v>0</v>
      </c>
      <c r="G137" s="63">
        <v>50000</v>
      </c>
      <c r="H137" s="63">
        <v>50000</v>
      </c>
      <c r="I137" s="76">
        <f t="shared" si="1"/>
        <v>100</v>
      </c>
    </row>
    <row r="138" spans="1:9" ht="15.75" outlineLevel="7" x14ac:dyDescent="0.2">
      <c r="A138" s="59" t="s">
        <v>1304</v>
      </c>
      <c r="B138" s="61" t="s">
        <v>88</v>
      </c>
      <c r="C138" s="59" t="s">
        <v>496</v>
      </c>
      <c r="D138" s="59" t="s">
        <v>145</v>
      </c>
      <c r="E138" s="59" t="s">
        <v>89</v>
      </c>
      <c r="F138" s="63">
        <v>0</v>
      </c>
      <c r="G138" s="63">
        <v>15000</v>
      </c>
      <c r="H138" s="63">
        <v>15000</v>
      </c>
      <c r="I138" s="76">
        <f t="shared" si="1"/>
        <v>100</v>
      </c>
    </row>
    <row r="139" spans="1:9" ht="126" outlineLevel="3" x14ac:dyDescent="0.2">
      <c r="A139" s="59" t="s">
        <v>1303</v>
      </c>
      <c r="B139" s="75" t="s">
        <v>494</v>
      </c>
      <c r="C139" s="53" t="s">
        <v>485</v>
      </c>
      <c r="D139" s="53"/>
      <c r="E139" s="53"/>
      <c r="F139" s="62">
        <v>3516840</v>
      </c>
      <c r="G139" s="62">
        <v>0</v>
      </c>
      <c r="H139" s="62">
        <v>0</v>
      </c>
      <c r="I139" s="70" t="s">
        <v>1568</v>
      </c>
    </row>
    <row r="140" spans="1:9" ht="47.25" outlineLevel="7" x14ac:dyDescent="0.2">
      <c r="A140" s="59" t="s">
        <v>1302</v>
      </c>
      <c r="B140" s="61" t="s">
        <v>398</v>
      </c>
      <c r="C140" s="53" t="s">
        <v>485</v>
      </c>
      <c r="D140" s="53" t="s">
        <v>397</v>
      </c>
      <c r="E140" s="53"/>
      <c r="F140" s="62">
        <v>3477580</v>
      </c>
      <c r="G140" s="62">
        <v>0</v>
      </c>
      <c r="H140" s="62">
        <v>0</v>
      </c>
      <c r="I140" s="70" t="s">
        <v>1568</v>
      </c>
    </row>
    <row r="141" spans="1:9" ht="15.75" outlineLevel="7" x14ac:dyDescent="0.2">
      <c r="A141" s="59" t="s">
        <v>1301</v>
      </c>
      <c r="B141" s="61" t="s">
        <v>82</v>
      </c>
      <c r="C141" s="53" t="s">
        <v>485</v>
      </c>
      <c r="D141" s="53" t="s">
        <v>393</v>
      </c>
      <c r="E141" s="53" t="s">
        <v>83</v>
      </c>
      <c r="F141" s="62">
        <v>3379430</v>
      </c>
      <c r="G141" s="62">
        <v>0</v>
      </c>
      <c r="H141" s="62">
        <v>0</v>
      </c>
      <c r="I141" s="70" t="s">
        <v>1568</v>
      </c>
    </row>
    <row r="142" spans="1:9" ht="15.75" outlineLevel="7" x14ac:dyDescent="0.2">
      <c r="A142" s="59" t="s">
        <v>1300</v>
      </c>
      <c r="B142" s="61" t="s">
        <v>91</v>
      </c>
      <c r="C142" s="59" t="s">
        <v>485</v>
      </c>
      <c r="D142" s="59" t="s">
        <v>393</v>
      </c>
      <c r="E142" s="59" t="s">
        <v>92</v>
      </c>
      <c r="F142" s="63">
        <v>3379430</v>
      </c>
      <c r="G142" s="63">
        <v>0</v>
      </c>
      <c r="H142" s="63">
        <v>0</v>
      </c>
      <c r="I142" s="69" t="s">
        <v>1568</v>
      </c>
    </row>
    <row r="143" spans="1:9" ht="15.75" outlineLevel="7" x14ac:dyDescent="0.2">
      <c r="A143" s="59" t="s">
        <v>1299</v>
      </c>
      <c r="B143" s="61" t="s">
        <v>82</v>
      </c>
      <c r="C143" s="53" t="s">
        <v>485</v>
      </c>
      <c r="D143" s="53" t="s">
        <v>422</v>
      </c>
      <c r="E143" s="53" t="s">
        <v>83</v>
      </c>
      <c r="F143" s="62">
        <v>58890</v>
      </c>
      <c r="G143" s="62">
        <v>0</v>
      </c>
      <c r="H143" s="62">
        <v>0</v>
      </c>
      <c r="I143" s="70" t="s">
        <v>1568</v>
      </c>
    </row>
    <row r="144" spans="1:9" ht="15.75" outlineLevel="7" x14ac:dyDescent="0.2">
      <c r="A144" s="59" t="s">
        <v>1297</v>
      </c>
      <c r="B144" s="61" t="s">
        <v>91</v>
      </c>
      <c r="C144" s="59" t="s">
        <v>485</v>
      </c>
      <c r="D144" s="59" t="s">
        <v>422</v>
      </c>
      <c r="E144" s="59" t="s">
        <v>92</v>
      </c>
      <c r="F144" s="63">
        <v>58890</v>
      </c>
      <c r="G144" s="63">
        <v>0</v>
      </c>
      <c r="H144" s="63">
        <v>0</v>
      </c>
      <c r="I144" s="69" t="s">
        <v>1568</v>
      </c>
    </row>
    <row r="145" spans="1:9" ht="15.75" outlineLevel="7" x14ac:dyDescent="0.2">
      <c r="A145" s="59" t="s">
        <v>1296</v>
      </c>
      <c r="B145" s="61" t="s">
        <v>82</v>
      </c>
      <c r="C145" s="53" t="s">
        <v>485</v>
      </c>
      <c r="D145" s="53" t="s">
        <v>488</v>
      </c>
      <c r="E145" s="53" t="s">
        <v>83</v>
      </c>
      <c r="F145" s="62">
        <v>39260</v>
      </c>
      <c r="G145" s="62">
        <v>0</v>
      </c>
      <c r="H145" s="62">
        <v>0</v>
      </c>
      <c r="I145" s="70" t="s">
        <v>1568</v>
      </c>
    </row>
    <row r="146" spans="1:9" ht="15.75" outlineLevel="7" x14ac:dyDescent="0.2">
      <c r="A146" s="59" t="s">
        <v>1294</v>
      </c>
      <c r="B146" s="61" t="s">
        <v>91</v>
      </c>
      <c r="C146" s="59" t="s">
        <v>485</v>
      </c>
      <c r="D146" s="59" t="s">
        <v>488</v>
      </c>
      <c r="E146" s="59" t="s">
        <v>92</v>
      </c>
      <c r="F146" s="63">
        <v>39260</v>
      </c>
      <c r="G146" s="63">
        <v>0</v>
      </c>
      <c r="H146" s="63">
        <v>0</v>
      </c>
      <c r="I146" s="69" t="s">
        <v>1568</v>
      </c>
    </row>
    <row r="147" spans="1:9" ht="15.75" outlineLevel="7" x14ac:dyDescent="0.2">
      <c r="A147" s="59" t="s">
        <v>1292</v>
      </c>
      <c r="B147" s="61" t="s">
        <v>151</v>
      </c>
      <c r="C147" s="53" t="s">
        <v>485</v>
      </c>
      <c r="D147" s="53" t="s">
        <v>150</v>
      </c>
      <c r="E147" s="53"/>
      <c r="F147" s="62">
        <v>39260</v>
      </c>
      <c r="G147" s="62">
        <v>0</v>
      </c>
      <c r="H147" s="62">
        <v>0</v>
      </c>
      <c r="I147" s="70" t="s">
        <v>1568</v>
      </c>
    </row>
    <row r="148" spans="1:9" ht="15.75" outlineLevel="7" x14ac:dyDescent="0.2">
      <c r="A148" s="59" t="s">
        <v>1291</v>
      </c>
      <c r="B148" s="61" t="s">
        <v>82</v>
      </c>
      <c r="C148" s="53" t="s">
        <v>485</v>
      </c>
      <c r="D148" s="53" t="s">
        <v>199</v>
      </c>
      <c r="E148" s="53" t="s">
        <v>83</v>
      </c>
      <c r="F148" s="62">
        <v>39260</v>
      </c>
      <c r="G148" s="62">
        <v>0</v>
      </c>
      <c r="H148" s="62">
        <v>0</v>
      </c>
      <c r="I148" s="70" t="s">
        <v>1568</v>
      </c>
    </row>
    <row r="149" spans="1:9" ht="15.75" outlineLevel="7" x14ac:dyDescent="0.2">
      <c r="A149" s="59" t="s">
        <v>1289</v>
      </c>
      <c r="B149" s="61" t="s">
        <v>91</v>
      </c>
      <c r="C149" s="59" t="s">
        <v>485</v>
      </c>
      <c r="D149" s="59" t="s">
        <v>199</v>
      </c>
      <c r="E149" s="59" t="s">
        <v>92</v>
      </c>
      <c r="F149" s="63">
        <v>39260</v>
      </c>
      <c r="G149" s="63">
        <v>0</v>
      </c>
      <c r="H149" s="63">
        <v>0</v>
      </c>
      <c r="I149" s="69" t="s">
        <v>1568</v>
      </c>
    </row>
    <row r="150" spans="1:9" ht="126" outlineLevel="3" x14ac:dyDescent="0.2">
      <c r="A150" s="59" t="s">
        <v>1288</v>
      </c>
      <c r="B150" s="75" t="s">
        <v>646</v>
      </c>
      <c r="C150" s="53" t="s">
        <v>643</v>
      </c>
      <c r="D150" s="53"/>
      <c r="E150" s="53"/>
      <c r="F150" s="62">
        <v>1035000</v>
      </c>
      <c r="G150" s="62">
        <v>1035000</v>
      </c>
      <c r="H150" s="62">
        <v>764580.39</v>
      </c>
      <c r="I150" s="77">
        <f t="shared" ref="I150:I202" si="2">H150/G150*100</f>
        <v>73.872501449275362</v>
      </c>
    </row>
    <row r="151" spans="1:9" ht="47.25" outlineLevel="7" x14ac:dyDescent="0.2">
      <c r="A151" s="59" t="s">
        <v>1287</v>
      </c>
      <c r="B151" s="61" t="s">
        <v>157</v>
      </c>
      <c r="C151" s="53" t="s">
        <v>643</v>
      </c>
      <c r="D151" s="53" t="s">
        <v>156</v>
      </c>
      <c r="E151" s="53"/>
      <c r="F151" s="62">
        <v>1035000</v>
      </c>
      <c r="G151" s="62">
        <v>1035000</v>
      </c>
      <c r="H151" s="62">
        <v>764580.39</v>
      </c>
      <c r="I151" s="77">
        <f t="shared" si="2"/>
        <v>73.872501449275362</v>
      </c>
    </row>
    <row r="152" spans="1:9" ht="15.75" outlineLevel="7" x14ac:dyDescent="0.2">
      <c r="A152" s="59" t="s">
        <v>1286</v>
      </c>
      <c r="B152" s="61" t="s">
        <v>82</v>
      </c>
      <c r="C152" s="53" t="s">
        <v>643</v>
      </c>
      <c r="D152" s="53" t="s">
        <v>153</v>
      </c>
      <c r="E152" s="53" t="s">
        <v>83</v>
      </c>
      <c r="F152" s="62">
        <v>1035000</v>
      </c>
      <c r="G152" s="62">
        <v>1035000</v>
      </c>
      <c r="H152" s="62">
        <v>764580.39</v>
      </c>
      <c r="I152" s="77">
        <f t="shared" si="2"/>
        <v>73.872501449275362</v>
      </c>
    </row>
    <row r="153" spans="1:9" ht="15.75" outlineLevel="7" x14ac:dyDescent="0.2">
      <c r="A153" s="59" t="s">
        <v>1285</v>
      </c>
      <c r="B153" s="61" t="s">
        <v>85</v>
      </c>
      <c r="C153" s="59" t="s">
        <v>643</v>
      </c>
      <c r="D153" s="59" t="s">
        <v>153</v>
      </c>
      <c r="E153" s="59" t="s">
        <v>86</v>
      </c>
      <c r="F153" s="63">
        <v>1035000</v>
      </c>
      <c r="G153" s="63">
        <v>1035000</v>
      </c>
      <c r="H153" s="63">
        <v>764580.39</v>
      </c>
      <c r="I153" s="76">
        <f t="shared" si="2"/>
        <v>73.872501449275362</v>
      </c>
    </row>
    <row r="154" spans="1:9" ht="126" outlineLevel="3" x14ac:dyDescent="0.2">
      <c r="A154" s="59" t="s">
        <v>1283</v>
      </c>
      <c r="B154" s="75" t="s">
        <v>581</v>
      </c>
      <c r="C154" s="53" t="s">
        <v>578</v>
      </c>
      <c r="D154" s="53"/>
      <c r="E154" s="53"/>
      <c r="F154" s="62">
        <v>0</v>
      </c>
      <c r="G154" s="62">
        <v>8506600</v>
      </c>
      <c r="H154" s="62">
        <v>6646726.8200000003</v>
      </c>
      <c r="I154" s="77">
        <f t="shared" si="2"/>
        <v>78.136115721910045</v>
      </c>
    </row>
    <row r="155" spans="1:9" ht="47.25" outlineLevel="7" x14ac:dyDescent="0.2">
      <c r="A155" s="59" t="s">
        <v>1282</v>
      </c>
      <c r="B155" s="61" t="s">
        <v>157</v>
      </c>
      <c r="C155" s="53" t="s">
        <v>578</v>
      </c>
      <c r="D155" s="53" t="s">
        <v>156</v>
      </c>
      <c r="E155" s="53"/>
      <c r="F155" s="62">
        <v>0</v>
      </c>
      <c r="G155" s="62">
        <v>8506600</v>
      </c>
      <c r="H155" s="62">
        <v>6646726.8200000003</v>
      </c>
      <c r="I155" s="77">
        <f t="shared" si="2"/>
        <v>78.136115721910045</v>
      </c>
    </row>
    <row r="156" spans="1:9" ht="15.75" outlineLevel="7" x14ac:dyDescent="0.2">
      <c r="A156" s="59" t="s">
        <v>1280</v>
      </c>
      <c r="B156" s="61" t="s">
        <v>82</v>
      </c>
      <c r="C156" s="53" t="s">
        <v>578</v>
      </c>
      <c r="D156" s="53" t="s">
        <v>153</v>
      </c>
      <c r="E156" s="53" t="s">
        <v>83</v>
      </c>
      <c r="F156" s="62">
        <v>0</v>
      </c>
      <c r="G156" s="62">
        <v>8506600</v>
      </c>
      <c r="H156" s="62">
        <v>6646726.8200000003</v>
      </c>
      <c r="I156" s="77">
        <f t="shared" si="2"/>
        <v>78.136115721910045</v>
      </c>
    </row>
    <row r="157" spans="1:9" ht="15.75" outlineLevel="7" x14ac:dyDescent="0.2">
      <c r="A157" s="59" t="s">
        <v>1279</v>
      </c>
      <c r="B157" s="61" t="s">
        <v>88</v>
      </c>
      <c r="C157" s="59" t="s">
        <v>578</v>
      </c>
      <c r="D157" s="59" t="s">
        <v>153</v>
      </c>
      <c r="E157" s="59" t="s">
        <v>89</v>
      </c>
      <c r="F157" s="63">
        <v>0</v>
      </c>
      <c r="G157" s="63">
        <v>8506600</v>
      </c>
      <c r="H157" s="63">
        <v>6646726.8200000003</v>
      </c>
      <c r="I157" s="76">
        <f t="shared" si="2"/>
        <v>78.136115721910045</v>
      </c>
    </row>
    <row r="158" spans="1:9" ht="110.25" outlineLevel="3" x14ac:dyDescent="0.2">
      <c r="A158" s="59" t="s">
        <v>1278</v>
      </c>
      <c r="B158" s="61" t="s">
        <v>470</v>
      </c>
      <c r="C158" s="53" t="s">
        <v>467</v>
      </c>
      <c r="D158" s="53"/>
      <c r="E158" s="53"/>
      <c r="F158" s="62">
        <v>510000</v>
      </c>
      <c r="G158" s="62">
        <v>510000</v>
      </c>
      <c r="H158" s="62">
        <v>327040.56</v>
      </c>
      <c r="I158" s="77">
        <f t="shared" si="2"/>
        <v>64.125600000000006</v>
      </c>
    </row>
    <row r="159" spans="1:9" ht="47.25" outlineLevel="7" x14ac:dyDescent="0.2">
      <c r="A159" s="59" t="s">
        <v>1277</v>
      </c>
      <c r="B159" s="61" t="s">
        <v>157</v>
      </c>
      <c r="C159" s="53" t="s">
        <v>467</v>
      </c>
      <c r="D159" s="53" t="s">
        <v>156</v>
      </c>
      <c r="E159" s="53"/>
      <c r="F159" s="62">
        <v>510000</v>
      </c>
      <c r="G159" s="62">
        <v>510000</v>
      </c>
      <c r="H159" s="62">
        <v>327040.56</v>
      </c>
      <c r="I159" s="77">
        <f t="shared" si="2"/>
        <v>64.125600000000006</v>
      </c>
    </row>
    <row r="160" spans="1:9" ht="15.75" outlineLevel="7" x14ac:dyDescent="0.2">
      <c r="A160" s="59" t="s">
        <v>1276</v>
      </c>
      <c r="B160" s="61" t="s">
        <v>82</v>
      </c>
      <c r="C160" s="53" t="s">
        <v>467</v>
      </c>
      <c r="D160" s="53" t="s">
        <v>153</v>
      </c>
      <c r="E160" s="53" t="s">
        <v>83</v>
      </c>
      <c r="F160" s="62">
        <v>510000</v>
      </c>
      <c r="G160" s="62">
        <v>510000</v>
      </c>
      <c r="H160" s="62">
        <v>327040.56</v>
      </c>
      <c r="I160" s="77">
        <f t="shared" si="2"/>
        <v>64.125600000000006</v>
      </c>
    </row>
    <row r="161" spans="1:9" ht="15.75" outlineLevel="7" x14ac:dyDescent="0.2">
      <c r="A161" s="59" t="s">
        <v>1273</v>
      </c>
      <c r="B161" s="61" t="s">
        <v>97</v>
      </c>
      <c r="C161" s="59" t="s">
        <v>467</v>
      </c>
      <c r="D161" s="59" t="s">
        <v>153</v>
      </c>
      <c r="E161" s="59" t="s">
        <v>98</v>
      </c>
      <c r="F161" s="63">
        <v>510000</v>
      </c>
      <c r="G161" s="63">
        <v>510000</v>
      </c>
      <c r="H161" s="63">
        <v>327040.56</v>
      </c>
      <c r="I161" s="76">
        <f t="shared" si="2"/>
        <v>64.125600000000006</v>
      </c>
    </row>
    <row r="162" spans="1:9" ht="126" outlineLevel="3" x14ac:dyDescent="0.2">
      <c r="A162" s="59" t="s">
        <v>1271</v>
      </c>
      <c r="B162" s="75" t="s">
        <v>576</v>
      </c>
      <c r="C162" s="53" t="s">
        <v>574</v>
      </c>
      <c r="D162" s="53"/>
      <c r="E162" s="53"/>
      <c r="F162" s="62">
        <v>884600</v>
      </c>
      <c r="G162" s="62">
        <v>908073</v>
      </c>
      <c r="H162" s="62">
        <v>889473</v>
      </c>
      <c r="I162" s="77">
        <f t="shared" si="2"/>
        <v>97.951706525796936</v>
      </c>
    </row>
    <row r="163" spans="1:9" ht="47.25" outlineLevel="7" x14ac:dyDescent="0.2">
      <c r="A163" s="59" t="s">
        <v>1270</v>
      </c>
      <c r="B163" s="61" t="s">
        <v>398</v>
      </c>
      <c r="C163" s="53" t="s">
        <v>574</v>
      </c>
      <c r="D163" s="53" t="s">
        <v>397</v>
      </c>
      <c r="E163" s="53"/>
      <c r="F163" s="62">
        <v>884600</v>
      </c>
      <c r="G163" s="62">
        <v>908073</v>
      </c>
      <c r="H163" s="62">
        <v>889473</v>
      </c>
      <c r="I163" s="77">
        <f t="shared" si="2"/>
        <v>97.951706525796936</v>
      </c>
    </row>
    <row r="164" spans="1:9" ht="15.75" outlineLevel="7" x14ac:dyDescent="0.2">
      <c r="A164" s="59" t="s">
        <v>1269</v>
      </c>
      <c r="B164" s="61" t="s">
        <v>82</v>
      </c>
      <c r="C164" s="53" t="s">
        <v>574</v>
      </c>
      <c r="D164" s="53" t="s">
        <v>393</v>
      </c>
      <c r="E164" s="53" t="s">
        <v>83</v>
      </c>
      <c r="F164" s="62">
        <v>335000</v>
      </c>
      <c r="G164" s="62">
        <v>358473</v>
      </c>
      <c r="H164" s="62">
        <v>346473</v>
      </c>
      <c r="I164" s="77">
        <f t="shared" si="2"/>
        <v>96.652467549857306</v>
      </c>
    </row>
    <row r="165" spans="1:9" ht="15.75" outlineLevel="7" x14ac:dyDescent="0.2">
      <c r="A165" s="59" t="s">
        <v>1268</v>
      </c>
      <c r="B165" s="61" t="s">
        <v>85</v>
      </c>
      <c r="C165" s="59" t="s">
        <v>574</v>
      </c>
      <c r="D165" s="59" t="s">
        <v>393</v>
      </c>
      <c r="E165" s="59" t="s">
        <v>86</v>
      </c>
      <c r="F165" s="63">
        <v>335000</v>
      </c>
      <c r="G165" s="63">
        <v>348473</v>
      </c>
      <c r="H165" s="63">
        <v>336473</v>
      </c>
      <c r="I165" s="76">
        <f t="shared" si="2"/>
        <v>96.556404656888773</v>
      </c>
    </row>
    <row r="166" spans="1:9" ht="15.75" outlineLevel="7" x14ac:dyDescent="0.2">
      <c r="A166" s="59" t="s">
        <v>1266</v>
      </c>
      <c r="B166" s="61" t="s">
        <v>88</v>
      </c>
      <c r="C166" s="59" t="s">
        <v>574</v>
      </c>
      <c r="D166" s="59" t="s">
        <v>393</v>
      </c>
      <c r="E166" s="59" t="s">
        <v>89</v>
      </c>
      <c r="F166" s="63">
        <v>0</v>
      </c>
      <c r="G166" s="63">
        <v>10000</v>
      </c>
      <c r="H166" s="63">
        <v>10000</v>
      </c>
      <c r="I166" s="76">
        <f t="shared" si="2"/>
        <v>100</v>
      </c>
    </row>
    <row r="167" spans="1:9" ht="15.75" outlineLevel="7" x14ac:dyDescent="0.2">
      <c r="A167" s="59" t="s">
        <v>1265</v>
      </c>
      <c r="B167" s="61" t="s">
        <v>82</v>
      </c>
      <c r="C167" s="53" t="s">
        <v>574</v>
      </c>
      <c r="D167" s="53" t="s">
        <v>422</v>
      </c>
      <c r="E167" s="53" t="s">
        <v>83</v>
      </c>
      <c r="F167" s="62">
        <v>549600</v>
      </c>
      <c r="G167" s="62">
        <v>549600</v>
      </c>
      <c r="H167" s="62">
        <v>543000</v>
      </c>
      <c r="I167" s="77">
        <f t="shared" si="2"/>
        <v>98.799126637554593</v>
      </c>
    </row>
    <row r="168" spans="1:9" ht="15.75" outlineLevel="7" x14ac:dyDescent="0.2">
      <c r="A168" s="59" t="s">
        <v>1264</v>
      </c>
      <c r="B168" s="61" t="s">
        <v>85</v>
      </c>
      <c r="C168" s="59" t="s">
        <v>574</v>
      </c>
      <c r="D168" s="59" t="s">
        <v>422</v>
      </c>
      <c r="E168" s="59" t="s">
        <v>86</v>
      </c>
      <c r="F168" s="63">
        <v>549600</v>
      </c>
      <c r="G168" s="63">
        <v>549600</v>
      </c>
      <c r="H168" s="63">
        <v>543000</v>
      </c>
      <c r="I168" s="76">
        <f t="shared" si="2"/>
        <v>98.799126637554593</v>
      </c>
    </row>
    <row r="169" spans="1:9" ht="126" outlineLevel="3" x14ac:dyDescent="0.2">
      <c r="A169" s="59" t="s">
        <v>1263</v>
      </c>
      <c r="B169" s="75" t="s">
        <v>572</v>
      </c>
      <c r="C169" s="53" t="s">
        <v>567</v>
      </c>
      <c r="D169" s="53"/>
      <c r="E169" s="53"/>
      <c r="F169" s="62">
        <v>1715400</v>
      </c>
      <c r="G169" s="62">
        <v>3139858.79</v>
      </c>
      <c r="H169" s="62">
        <v>2023977.22</v>
      </c>
      <c r="I169" s="77">
        <f t="shared" si="2"/>
        <v>64.460772135551991</v>
      </c>
    </row>
    <row r="170" spans="1:9" ht="47.25" outlineLevel="7" x14ac:dyDescent="0.2">
      <c r="A170" s="59" t="s">
        <v>1260</v>
      </c>
      <c r="B170" s="61" t="s">
        <v>157</v>
      </c>
      <c r="C170" s="53" t="s">
        <v>567</v>
      </c>
      <c r="D170" s="53" t="s">
        <v>156</v>
      </c>
      <c r="E170" s="53"/>
      <c r="F170" s="62">
        <v>855400</v>
      </c>
      <c r="G170" s="62">
        <v>1169558.79</v>
      </c>
      <c r="H170" s="62">
        <v>1068986.99</v>
      </c>
      <c r="I170" s="77">
        <f t="shared" si="2"/>
        <v>91.40087690675216</v>
      </c>
    </row>
    <row r="171" spans="1:9" ht="15.75" outlineLevel="7" x14ac:dyDescent="0.2">
      <c r="A171" s="59" t="s">
        <v>1258</v>
      </c>
      <c r="B171" s="61" t="s">
        <v>82</v>
      </c>
      <c r="C171" s="53" t="s">
        <v>567</v>
      </c>
      <c r="D171" s="53" t="s">
        <v>153</v>
      </c>
      <c r="E171" s="53" t="s">
        <v>83</v>
      </c>
      <c r="F171" s="62">
        <v>855400</v>
      </c>
      <c r="G171" s="62">
        <v>1169558.79</v>
      </c>
      <c r="H171" s="62">
        <v>1068986.99</v>
      </c>
      <c r="I171" s="77">
        <f t="shared" si="2"/>
        <v>91.40087690675216</v>
      </c>
    </row>
    <row r="172" spans="1:9" ht="15.75" outlineLevel="7" x14ac:dyDescent="0.2">
      <c r="A172" s="59" t="s">
        <v>1257</v>
      </c>
      <c r="B172" s="61" t="s">
        <v>85</v>
      </c>
      <c r="C172" s="59" t="s">
        <v>567</v>
      </c>
      <c r="D172" s="59" t="s">
        <v>153</v>
      </c>
      <c r="E172" s="59" t="s">
        <v>86</v>
      </c>
      <c r="F172" s="63">
        <v>795400</v>
      </c>
      <c r="G172" s="63">
        <v>745400</v>
      </c>
      <c r="H172" s="63">
        <v>644828.19999999995</v>
      </c>
      <c r="I172" s="76">
        <f t="shared" si="2"/>
        <v>86.507673732224305</v>
      </c>
    </row>
    <row r="173" spans="1:9" ht="15.75" outlineLevel="7" x14ac:dyDescent="0.2">
      <c r="A173" s="59" t="s">
        <v>1256</v>
      </c>
      <c r="B173" s="61" t="s">
        <v>88</v>
      </c>
      <c r="C173" s="59" t="s">
        <v>567</v>
      </c>
      <c r="D173" s="59" t="s">
        <v>153</v>
      </c>
      <c r="E173" s="59" t="s">
        <v>89</v>
      </c>
      <c r="F173" s="63">
        <v>60000</v>
      </c>
      <c r="G173" s="63">
        <v>424158.79</v>
      </c>
      <c r="H173" s="63">
        <v>424158.79</v>
      </c>
      <c r="I173" s="76">
        <f t="shared" si="2"/>
        <v>100</v>
      </c>
    </row>
    <row r="174" spans="1:9" ht="47.25" outlineLevel="7" x14ac:dyDescent="0.2">
      <c r="A174" s="59" t="s">
        <v>1255</v>
      </c>
      <c r="B174" s="61" t="s">
        <v>398</v>
      </c>
      <c r="C174" s="53" t="s">
        <v>567</v>
      </c>
      <c r="D174" s="53" t="s">
        <v>397</v>
      </c>
      <c r="E174" s="53"/>
      <c r="F174" s="62">
        <v>860000</v>
      </c>
      <c r="G174" s="62">
        <v>1970300</v>
      </c>
      <c r="H174" s="62">
        <v>954990.23</v>
      </c>
      <c r="I174" s="77">
        <f t="shared" si="2"/>
        <v>48.469280312642745</v>
      </c>
    </row>
    <row r="175" spans="1:9" ht="15.75" outlineLevel="7" x14ac:dyDescent="0.2">
      <c r="A175" s="59" t="s">
        <v>1254</v>
      </c>
      <c r="B175" s="61" t="s">
        <v>82</v>
      </c>
      <c r="C175" s="53" t="s">
        <v>567</v>
      </c>
      <c r="D175" s="53" t="s">
        <v>393</v>
      </c>
      <c r="E175" s="53" t="s">
        <v>83</v>
      </c>
      <c r="F175" s="62">
        <v>860000</v>
      </c>
      <c r="G175" s="62">
        <v>1970300</v>
      </c>
      <c r="H175" s="62">
        <v>954990.23</v>
      </c>
      <c r="I175" s="77">
        <f t="shared" si="2"/>
        <v>48.469280312642745</v>
      </c>
    </row>
    <row r="176" spans="1:9" ht="15.75" outlineLevel="7" x14ac:dyDescent="0.2">
      <c r="A176" s="59" t="s">
        <v>1253</v>
      </c>
      <c r="B176" s="61" t="s">
        <v>85</v>
      </c>
      <c r="C176" s="59" t="s">
        <v>567</v>
      </c>
      <c r="D176" s="59" t="s">
        <v>393</v>
      </c>
      <c r="E176" s="59" t="s">
        <v>86</v>
      </c>
      <c r="F176" s="63">
        <v>720000</v>
      </c>
      <c r="G176" s="63">
        <v>1830300</v>
      </c>
      <c r="H176" s="63">
        <v>885000.23</v>
      </c>
      <c r="I176" s="76">
        <f t="shared" si="2"/>
        <v>48.352741627055671</v>
      </c>
    </row>
    <row r="177" spans="1:9" ht="15.75" outlineLevel="7" x14ac:dyDescent="0.2">
      <c r="A177" s="59" t="s">
        <v>1251</v>
      </c>
      <c r="B177" s="61" t="s">
        <v>88</v>
      </c>
      <c r="C177" s="59" t="s">
        <v>567</v>
      </c>
      <c r="D177" s="59" t="s">
        <v>393</v>
      </c>
      <c r="E177" s="59" t="s">
        <v>89</v>
      </c>
      <c r="F177" s="63">
        <v>140000</v>
      </c>
      <c r="G177" s="63">
        <v>140000</v>
      </c>
      <c r="H177" s="63">
        <v>69990</v>
      </c>
      <c r="I177" s="76">
        <f t="shared" si="2"/>
        <v>49.992857142857147</v>
      </c>
    </row>
    <row r="178" spans="1:9" ht="189" outlineLevel="3" x14ac:dyDescent="0.2">
      <c r="A178" s="59" t="s">
        <v>1249</v>
      </c>
      <c r="B178" s="75" t="s">
        <v>565</v>
      </c>
      <c r="C178" s="53" t="s">
        <v>561</v>
      </c>
      <c r="D178" s="53"/>
      <c r="E178" s="53"/>
      <c r="F178" s="62">
        <v>0</v>
      </c>
      <c r="G178" s="62">
        <v>297732.59999999998</v>
      </c>
      <c r="H178" s="62">
        <v>297732.51</v>
      </c>
      <c r="I178" s="77">
        <f t="shared" si="2"/>
        <v>99.999969771533259</v>
      </c>
    </row>
    <row r="179" spans="1:9" ht="94.5" outlineLevel="7" x14ac:dyDescent="0.2">
      <c r="A179" s="59" t="s">
        <v>1248</v>
      </c>
      <c r="B179" s="61" t="s">
        <v>163</v>
      </c>
      <c r="C179" s="53" t="s">
        <v>561</v>
      </c>
      <c r="D179" s="53" t="s">
        <v>162</v>
      </c>
      <c r="E179" s="53"/>
      <c r="F179" s="62">
        <v>0</v>
      </c>
      <c r="G179" s="62">
        <v>184656.74</v>
      </c>
      <c r="H179" s="62">
        <v>184656.65</v>
      </c>
      <c r="I179" s="77">
        <f t="shared" si="2"/>
        <v>99.999951260917967</v>
      </c>
    </row>
    <row r="180" spans="1:9" ht="15.75" outlineLevel="7" x14ac:dyDescent="0.2">
      <c r="A180" s="59" t="s">
        <v>1246</v>
      </c>
      <c r="B180" s="61" t="s">
        <v>82</v>
      </c>
      <c r="C180" s="53" t="s">
        <v>561</v>
      </c>
      <c r="D180" s="53" t="s">
        <v>159</v>
      </c>
      <c r="E180" s="53" t="s">
        <v>83</v>
      </c>
      <c r="F180" s="62">
        <v>0</v>
      </c>
      <c r="G180" s="62">
        <v>184656.74</v>
      </c>
      <c r="H180" s="62">
        <v>184656.65</v>
      </c>
      <c r="I180" s="77">
        <f t="shared" si="2"/>
        <v>99.999951260917967</v>
      </c>
    </row>
    <row r="181" spans="1:9" ht="15.75" outlineLevel="7" x14ac:dyDescent="0.2">
      <c r="A181" s="59" t="s">
        <v>1244</v>
      </c>
      <c r="B181" s="61" t="s">
        <v>88</v>
      </c>
      <c r="C181" s="59" t="s">
        <v>561</v>
      </c>
      <c r="D181" s="59" t="s">
        <v>159</v>
      </c>
      <c r="E181" s="59" t="s">
        <v>89</v>
      </c>
      <c r="F181" s="63">
        <v>0</v>
      </c>
      <c r="G181" s="63">
        <v>184656.74</v>
      </c>
      <c r="H181" s="63">
        <v>184656.65</v>
      </c>
      <c r="I181" s="76">
        <f t="shared" si="2"/>
        <v>99.999951260917967</v>
      </c>
    </row>
    <row r="182" spans="1:9" ht="47.25" outlineLevel="7" x14ac:dyDescent="0.2">
      <c r="A182" s="59" t="s">
        <v>1243</v>
      </c>
      <c r="B182" s="61" t="s">
        <v>398</v>
      </c>
      <c r="C182" s="53" t="s">
        <v>561</v>
      </c>
      <c r="D182" s="53" t="s">
        <v>397</v>
      </c>
      <c r="E182" s="53"/>
      <c r="F182" s="62">
        <v>0</v>
      </c>
      <c r="G182" s="62">
        <v>113075.86</v>
      </c>
      <c r="H182" s="62">
        <v>113075.86</v>
      </c>
      <c r="I182" s="77">
        <f t="shared" si="2"/>
        <v>100</v>
      </c>
    </row>
    <row r="183" spans="1:9" ht="15.75" outlineLevel="7" x14ac:dyDescent="0.2">
      <c r="A183" s="59" t="s">
        <v>1242</v>
      </c>
      <c r="B183" s="61" t="s">
        <v>82</v>
      </c>
      <c r="C183" s="53" t="s">
        <v>561</v>
      </c>
      <c r="D183" s="53" t="s">
        <v>393</v>
      </c>
      <c r="E183" s="53" t="s">
        <v>83</v>
      </c>
      <c r="F183" s="62">
        <v>0</v>
      </c>
      <c r="G183" s="62">
        <v>113075.86</v>
      </c>
      <c r="H183" s="62">
        <v>113075.86</v>
      </c>
      <c r="I183" s="77">
        <f t="shared" si="2"/>
        <v>100</v>
      </c>
    </row>
    <row r="184" spans="1:9" ht="15.75" outlineLevel="7" x14ac:dyDescent="0.2">
      <c r="A184" s="59" t="s">
        <v>1240</v>
      </c>
      <c r="B184" s="61" t="s">
        <v>88</v>
      </c>
      <c r="C184" s="59" t="s">
        <v>561</v>
      </c>
      <c r="D184" s="59" t="s">
        <v>393</v>
      </c>
      <c r="E184" s="59" t="s">
        <v>89</v>
      </c>
      <c r="F184" s="63">
        <v>0</v>
      </c>
      <c r="G184" s="63">
        <v>113075.86</v>
      </c>
      <c r="H184" s="63">
        <v>113075.86</v>
      </c>
      <c r="I184" s="76">
        <f t="shared" si="2"/>
        <v>100</v>
      </c>
    </row>
    <row r="185" spans="1:9" ht="189" outlineLevel="3" x14ac:dyDescent="0.2">
      <c r="A185" s="59" t="s">
        <v>1239</v>
      </c>
      <c r="B185" s="75" t="s">
        <v>559</v>
      </c>
      <c r="C185" s="53" t="s">
        <v>554</v>
      </c>
      <c r="D185" s="53"/>
      <c r="E185" s="53"/>
      <c r="F185" s="62">
        <v>0</v>
      </c>
      <c r="G185" s="62">
        <v>24244400</v>
      </c>
      <c r="H185" s="62">
        <v>24014752.77</v>
      </c>
      <c r="I185" s="77">
        <f t="shared" si="2"/>
        <v>99.052782374486483</v>
      </c>
    </row>
    <row r="186" spans="1:9" ht="94.5" outlineLevel="7" x14ac:dyDescent="0.2">
      <c r="A186" s="59" t="s">
        <v>1238</v>
      </c>
      <c r="B186" s="61" t="s">
        <v>163</v>
      </c>
      <c r="C186" s="53" t="s">
        <v>554</v>
      </c>
      <c r="D186" s="53" t="s">
        <v>162</v>
      </c>
      <c r="E186" s="53"/>
      <c r="F186" s="62">
        <v>0</v>
      </c>
      <c r="G186" s="62">
        <v>14826827.289999999</v>
      </c>
      <c r="H186" s="62">
        <v>14597180.060000001</v>
      </c>
      <c r="I186" s="77">
        <f t="shared" si="2"/>
        <v>98.451137080723356</v>
      </c>
    </row>
    <row r="187" spans="1:9" ht="15.75" outlineLevel="7" x14ac:dyDescent="0.2">
      <c r="A187" s="59" t="s">
        <v>1235</v>
      </c>
      <c r="B187" s="61" t="s">
        <v>82</v>
      </c>
      <c r="C187" s="53" t="s">
        <v>554</v>
      </c>
      <c r="D187" s="53" t="s">
        <v>159</v>
      </c>
      <c r="E187" s="53" t="s">
        <v>83</v>
      </c>
      <c r="F187" s="62">
        <v>0</v>
      </c>
      <c r="G187" s="62">
        <v>14826827.289999999</v>
      </c>
      <c r="H187" s="62">
        <v>14597180.060000001</v>
      </c>
      <c r="I187" s="77">
        <f t="shared" si="2"/>
        <v>98.451137080723356</v>
      </c>
    </row>
    <row r="188" spans="1:9" ht="15.75" outlineLevel="7" x14ac:dyDescent="0.2">
      <c r="A188" s="59" t="s">
        <v>1232</v>
      </c>
      <c r="B188" s="61" t="s">
        <v>88</v>
      </c>
      <c r="C188" s="59" t="s">
        <v>554</v>
      </c>
      <c r="D188" s="59" t="s">
        <v>159</v>
      </c>
      <c r="E188" s="59" t="s">
        <v>89</v>
      </c>
      <c r="F188" s="63">
        <v>0</v>
      </c>
      <c r="G188" s="63">
        <v>14826827.289999999</v>
      </c>
      <c r="H188" s="63">
        <v>14597180.060000001</v>
      </c>
      <c r="I188" s="76">
        <f t="shared" si="2"/>
        <v>98.451137080723356</v>
      </c>
    </row>
    <row r="189" spans="1:9" ht="47.25" outlineLevel="7" x14ac:dyDescent="0.2">
      <c r="A189" s="59" t="s">
        <v>1230</v>
      </c>
      <c r="B189" s="61" t="s">
        <v>398</v>
      </c>
      <c r="C189" s="53" t="s">
        <v>554</v>
      </c>
      <c r="D189" s="53" t="s">
        <v>397</v>
      </c>
      <c r="E189" s="53"/>
      <c r="F189" s="62">
        <v>0</v>
      </c>
      <c r="G189" s="62">
        <v>9417572.7100000009</v>
      </c>
      <c r="H189" s="62">
        <v>9417572.7100000009</v>
      </c>
      <c r="I189" s="77">
        <f t="shared" si="2"/>
        <v>100</v>
      </c>
    </row>
    <row r="190" spans="1:9" ht="15.75" outlineLevel="7" x14ac:dyDescent="0.2">
      <c r="A190" s="59" t="s">
        <v>1229</v>
      </c>
      <c r="B190" s="61" t="s">
        <v>82</v>
      </c>
      <c r="C190" s="53" t="s">
        <v>554</v>
      </c>
      <c r="D190" s="53" t="s">
        <v>393</v>
      </c>
      <c r="E190" s="53" t="s">
        <v>83</v>
      </c>
      <c r="F190" s="62">
        <v>0</v>
      </c>
      <c r="G190" s="62">
        <v>9417572.7100000009</v>
      </c>
      <c r="H190" s="62">
        <v>9417572.7100000009</v>
      </c>
      <c r="I190" s="77">
        <f t="shared" si="2"/>
        <v>100</v>
      </c>
    </row>
    <row r="191" spans="1:9" ht="15.75" outlineLevel="7" x14ac:dyDescent="0.2">
      <c r="A191" s="59" t="s">
        <v>1227</v>
      </c>
      <c r="B191" s="61" t="s">
        <v>88</v>
      </c>
      <c r="C191" s="59" t="s">
        <v>554</v>
      </c>
      <c r="D191" s="59" t="s">
        <v>393</v>
      </c>
      <c r="E191" s="59" t="s">
        <v>89</v>
      </c>
      <c r="F191" s="63">
        <v>0</v>
      </c>
      <c r="G191" s="63">
        <v>9417572.7100000009</v>
      </c>
      <c r="H191" s="63">
        <v>9417572.7100000009</v>
      </c>
      <c r="I191" s="76">
        <f t="shared" si="2"/>
        <v>100</v>
      </c>
    </row>
    <row r="192" spans="1:9" ht="220.5" outlineLevel="3" x14ac:dyDescent="0.2">
      <c r="A192" s="59" t="s">
        <v>1225</v>
      </c>
      <c r="B192" s="75" t="s">
        <v>411</v>
      </c>
      <c r="C192" s="53" t="s">
        <v>406</v>
      </c>
      <c r="D192" s="53"/>
      <c r="E192" s="53"/>
      <c r="F192" s="62">
        <v>6709050</v>
      </c>
      <c r="G192" s="62">
        <v>5307065.09</v>
      </c>
      <c r="H192" s="62">
        <v>4993791.29</v>
      </c>
      <c r="I192" s="77">
        <f t="shared" si="2"/>
        <v>94.097042438950012</v>
      </c>
    </row>
    <row r="193" spans="1:9" ht="47.25" outlineLevel="7" x14ac:dyDescent="0.2">
      <c r="A193" s="59" t="s">
        <v>1224</v>
      </c>
      <c r="B193" s="61" t="s">
        <v>157</v>
      </c>
      <c r="C193" s="53" t="s">
        <v>406</v>
      </c>
      <c r="D193" s="53" t="s">
        <v>156</v>
      </c>
      <c r="E193" s="53"/>
      <c r="F193" s="62">
        <v>3762490</v>
      </c>
      <c r="G193" s="62">
        <v>2991695.56</v>
      </c>
      <c r="H193" s="62">
        <v>2742464.69</v>
      </c>
      <c r="I193" s="77">
        <f t="shared" si="2"/>
        <v>91.669243577712166</v>
      </c>
    </row>
    <row r="194" spans="1:9" ht="15.75" outlineLevel="7" x14ac:dyDescent="0.2">
      <c r="A194" s="59" t="s">
        <v>1222</v>
      </c>
      <c r="B194" s="61" t="s">
        <v>106</v>
      </c>
      <c r="C194" s="53" t="s">
        <v>406</v>
      </c>
      <c r="D194" s="53" t="s">
        <v>153</v>
      </c>
      <c r="E194" s="53" t="s">
        <v>107</v>
      </c>
      <c r="F194" s="62">
        <v>3762490</v>
      </c>
      <c r="G194" s="62">
        <v>2991695.56</v>
      </c>
      <c r="H194" s="62">
        <v>2742464.69</v>
      </c>
      <c r="I194" s="77">
        <f t="shared" si="2"/>
        <v>91.669243577712166</v>
      </c>
    </row>
    <row r="195" spans="1:9" ht="15.75" outlineLevel="7" x14ac:dyDescent="0.2">
      <c r="A195" s="59" t="s">
        <v>1221</v>
      </c>
      <c r="B195" s="61" t="s">
        <v>112</v>
      </c>
      <c r="C195" s="59" t="s">
        <v>406</v>
      </c>
      <c r="D195" s="59" t="s">
        <v>153</v>
      </c>
      <c r="E195" s="59" t="s">
        <v>113</v>
      </c>
      <c r="F195" s="63">
        <v>3762490</v>
      </c>
      <c r="G195" s="63">
        <v>2991695.56</v>
      </c>
      <c r="H195" s="63">
        <v>2742464.69</v>
      </c>
      <c r="I195" s="76">
        <f t="shared" si="2"/>
        <v>91.669243577712166</v>
      </c>
    </row>
    <row r="196" spans="1:9" ht="47.25" outlineLevel="7" x14ac:dyDescent="0.2">
      <c r="A196" s="59" t="s">
        <v>1220</v>
      </c>
      <c r="B196" s="61" t="s">
        <v>398</v>
      </c>
      <c r="C196" s="53" t="s">
        <v>406</v>
      </c>
      <c r="D196" s="53" t="s">
        <v>397</v>
      </c>
      <c r="E196" s="53"/>
      <c r="F196" s="62">
        <v>2946560</v>
      </c>
      <c r="G196" s="62">
        <v>2315369.5299999998</v>
      </c>
      <c r="H196" s="62">
        <v>2251326.6</v>
      </c>
      <c r="I196" s="77">
        <f t="shared" si="2"/>
        <v>97.234008257852494</v>
      </c>
    </row>
    <row r="197" spans="1:9" ht="15.75" outlineLevel="7" x14ac:dyDescent="0.2">
      <c r="A197" s="59" t="s">
        <v>1219</v>
      </c>
      <c r="B197" s="61" t="s">
        <v>106</v>
      </c>
      <c r="C197" s="53" t="s">
        <v>406</v>
      </c>
      <c r="D197" s="53" t="s">
        <v>393</v>
      </c>
      <c r="E197" s="53" t="s">
        <v>107</v>
      </c>
      <c r="F197" s="62">
        <v>2946560</v>
      </c>
      <c r="G197" s="62">
        <v>2315369.5299999998</v>
      </c>
      <c r="H197" s="62">
        <v>2251326.6</v>
      </c>
      <c r="I197" s="77">
        <f t="shared" si="2"/>
        <v>97.234008257852494</v>
      </c>
    </row>
    <row r="198" spans="1:9" ht="15.75" outlineLevel="7" x14ac:dyDescent="0.2">
      <c r="A198" s="59" t="s">
        <v>1216</v>
      </c>
      <c r="B198" s="61" t="s">
        <v>112</v>
      </c>
      <c r="C198" s="59" t="s">
        <v>406</v>
      </c>
      <c r="D198" s="59" t="s">
        <v>393</v>
      </c>
      <c r="E198" s="59" t="s">
        <v>113</v>
      </c>
      <c r="F198" s="63">
        <v>2946560</v>
      </c>
      <c r="G198" s="63">
        <v>2315369.5299999998</v>
      </c>
      <c r="H198" s="63">
        <v>2251326.6</v>
      </c>
      <c r="I198" s="76">
        <f t="shared" si="2"/>
        <v>97.234008257852494</v>
      </c>
    </row>
    <row r="199" spans="1:9" ht="126" outlineLevel="3" x14ac:dyDescent="0.2">
      <c r="A199" s="59" t="s">
        <v>1214</v>
      </c>
      <c r="B199" s="75" t="s">
        <v>552</v>
      </c>
      <c r="C199" s="53" t="s">
        <v>549</v>
      </c>
      <c r="D199" s="53"/>
      <c r="E199" s="53"/>
      <c r="F199" s="62">
        <v>0</v>
      </c>
      <c r="G199" s="62">
        <v>7886565.6600000001</v>
      </c>
      <c r="H199" s="62">
        <v>7886565.6600000001</v>
      </c>
      <c r="I199" s="77">
        <f t="shared" si="2"/>
        <v>100</v>
      </c>
    </row>
    <row r="200" spans="1:9" ht="47.25" outlineLevel="7" x14ac:dyDescent="0.2">
      <c r="A200" s="59" t="s">
        <v>1213</v>
      </c>
      <c r="B200" s="61" t="s">
        <v>157</v>
      </c>
      <c r="C200" s="53" t="s">
        <v>549</v>
      </c>
      <c r="D200" s="53" t="s">
        <v>156</v>
      </c>
      <c r="E200" s="53"/>
      <c r="F200" s="62">
        <v>0</v>
      </c>
      <c r="G200" s="62">
        <v>7886565.6600000001</v>
      </c>
      <c r="H200" s="62">
        <v>7886565.6600000001</v>
      </c>
      <c r="I200" s="77">
        <f t="shared" si="2"/>
        <v>100</v>
      </c>
    </row>
    <row r="201" spans="1:9" ht="15.75" outlineLevel="7" x14ac:dyDescent="0.2">
      <c r="A201" s="59" t="s">
        <v>1211</v>
      </c>
      <c r="B201" s="61" t="s">
        <v>82</v>
      </c>
      <c r="C201" s="53" t="s">
        <v>549</v>
      </c>
      <c r="D201" s="53" t="s">
        <v>153</v>
      </c>
      <c r="E201" s="53" t="s">
        <v>83</v>
      </c>
      <c r="F201" s="62">
        <v>0</v>
      </c>
      <c r="G201" s="62">
        <v>7886565.6600000001</v>
      </c>
      <c r="H201" s="62">
        <v>7886565.6600000001</v>
      </c>
      <c r="I201" s="77">
        <f t="shared" si="2"/>
        <v>100</v>
      </c>
    </row>
    <row r="202" spans="1:9" ht="15.75" outlineLevel="7" x14ac:dyDescent="0.2">
      <c r="A202" s="59" t="s">
        <v>1209</v>
      </c>
      <c r="B202" s="61" t="s">
        <v>88</v>
      </c>
      <c r="C202" s="59" t="s">
        <v>549</v>
      </c>
      <c r="D202" s="59" t="s">
        <v>153</v>
      </c>
      <c r="E202" s="59" t="s">
        <v>89</v>
      </c>
      <c r="F202" s="63">
        <v>0</v>
      </c>
      <c r="G202" s="63">
        <v>7886565.6600000001</v>
      </c>
      <c r="H202" s="63">
        <v>7886565.6600000001</v>
      </c>
      <c r="I202" s="76">
        <f t="shared" si="2"/>
        <v>100</v>
      </c>
    </row>
    <row r="203" spans="1:9" ht="126" outlineLevel="3" x14ac:dyDescent="0.2">
      <c r="A203" s="59" t="s">
        <v>1208</v>
      </c>
      <c r="B203" s="75" t="s">
        <v>547</v>
      </c>
      <c r="C203" s="53" t="s">
        <v>544</v>
      </c>
      <c r="D203" s="53"/>
      <c r="E203" s="53"/>
      <c r="F203" s="62">
        <v>0</v>
      </c>
      <c r="G203" s="62">
        <v>1135052.6399999999</v>
      </c>
      <c r="H203" s="62">
        <v>1135052.6399999999</v>
      </c>
      <c r="I203" s="77">
        <f t="shared" ref="I203:I266" si="3">H203/G203*100</f>
        <v>100</v>
      </c>
    </row>
    <row r="204" spans="1:9" ht="47.25" outlineLevel="7" x14ac:dyDescent="0.2">
      <c r="A204" s="59" t="s">
        <v>1206</v>
      </c>
      <c r="B204" s="61" t="s">
        <v>157</v>
      </c>
      <c r="C204" s="53" t="s">
        <v>544</v>
      </c>
      <c r="D204" s="53" t="s">
        <v>156</v>
      </c>
      <c r="E204" s="53"/>
      <c r="F204" s="62">
        <v>0</v>
      </c>
      <c r="G204" s="62">
        <v>1135052.6399999999</v>
      </c>
      <c r="H204" s="62">
        <v>1135052.6399999999</v>
      </c>
      <c r="I204" s="77">
        <f t="shared" si="3"/>
        <v>100</v>
      </c>
    </row>
    <row r="205" spans="1:9" ht="15.75" outlineLevel="7" x14ac:dyDescent="0.2">
      <c r="A205" s="59" t="s">
        <v>1205</v>
      </c>
      <c r="B205" s="61" t="s">
        <v>82</v>
      </c>
      <c r="C205" s="53" t="s">
        <v>544</v>
      </c>
      <c r="D205" s="53" t="s">
        <v>153</v>
      </c>
      <c r="E205" s="53" t="s">
        <v>83</v>
      </c>
      <c r="F205" s="62">
        <v>0</v>
      </c>
      <c r="G205" s="62">
        <v>1135052.6399999999</v>
      </c>
      <c r="H205" s="62">
        <v>1135052.6399999999</v>
      </c>
      <c r="I205" s="77">
        <f t="shared" si="3"/>
        <v>100</v>
      </c>
    </row>
    <row r="206" spans="1:9" ht="15.75" outlineLevel="7" x14ac:dyDescent="0.2">
      <c r="A206" s="59" t="s">
        <v>1202</v>
      </c>
      <c r="B206" s="61" t="s">
        <v>88</v>
      </c>
      <c r="C206" s="59" t="s">
        <v>544</v>
      </c>
      <c r="D206" s="59" t="s">
        <v>153</v>
      </c>
      <c r="E206" s="59" t="s">
        <v>89</v>
      </c>
      <c r="F206" s="63">
        <v>0</v>
      </c>
      <c r="G206" s="63">
        <v>1135052.6399999999</v>
      </c>
      <c r="H206" s="63">
        <v>1135052.6399999999</v>
      </c>
      <c r="I206" s="76">
        <f t="shared" si="3"/>
        <v>100</v>
      </c>
    </row>
    <row r="207" spans="1:9" ht="204.75" outlineLevel="3" x14ac:dyDescent="0.2">
      <c r="A207" s="59" t="s">
        <v>1200</v>
      </c>
      <c r="B207" s="75" t="s">
        <v>542</v>
      </c>
      <c r="C207" s="53" t="s">
        <v>539</v>
      </c>
      <c r="D207" s="53"/>
      <c r="E207" s="53"/>
      <c r="F207" s="62">
        <v>0</v>
      </c>
      <c r="G207" s="62">
        <v>909090.91</v>
      </c>
      <c r="H207" s="62">
        <v>909090.91</v>
      </c>
      <c r="I207" s="77">
        <f t="shared" si="3"/>
        <v>100</v>
      </c>
    </row>
    <row r="208" spans="1:9" ht="47.25" outlineLevel="7" x14ac:dyDescent="0.2">
      <c r="A208" s="59" t="s">
        <v>1199</v>
      </c>
      <c r="B208" s="61" t="s">
        <v>157</v>
      </c>
      <c r="C208" s="53" t="s">
        <v>539</v>
      </c>
      <c r="D208" s="53" t="s">
        <v>156</v>
      </c>
      <c r="E208" s="53"/>
      <c r="F208" s="62">
        <v>0</v>
      </c>
      <c r="G208" s="62">
        <v>909090.91</v>
      </c>
      <c r="H208" s="62">
        <v>909090.91</v>
      </c>
      <c r="I208" s="77">
        <f t="shared" si="3"/>
        <v>100</v>
      </c>
    </row>
    <row r="209" spans="1:9" ht="15.75" outlineLevel="7" x14ac:dyDescent="0.2">
      <c r="A209" s="59" t="s">
        <v>156</v>
      </c>
      <c r="B209" s="61" t="s">
        <v>82</v>
      </c>
      <c r="C209" s="53" t="s">
        <v>539</v>
      </c>
      <c r="D209" s="53" t="s">
        <v>153</v>
      </c>
      <c r="E209" s="53" t="s">
        <v>83</v>
      </c>
      <c r="F209" s="62">
        <v>0</v>
      </c>
      <c r="G209" s="62">
        <v>909090.91</v>
      </c>
      <c r="H209" s="62">
        <v>909090.91</v>
      </c>
      <c r="I209" s="77">
        <f t="shared" si="3"/>
        <v>100</v>
      </c>
    </row>
    <row r="210" spans="1:9" ht="15.75" outlineLevel="7" x14ac:dyDescent="0.2">
      <c r="A210" s="59" t="s">
        <v>1196</v>
      </c>
      <c r="B210" s="61" t="s">
        <v>88</v>
      </c>
      <c r="C210" s="59" t="s">
        <v>539</v>
      </c>
      <c r="D210" s="59" t="s">
        <v>153</v>
      </c>
      <c r="E210" s="59" t="s">
        <v>89</v>
      </c>
      <c r="F210" s="63">
        <v>0</v>
      </c>
      <c r="G210" s="63">
        <v>909090.91</v>
      </c>
      <c r="H210" s="63">
        <v>909090.91</v>
      </c>
      <c r="I210" s="76">
        <f t="shared" si="3"/>
        <v>100</v>
      </c>
    </row>
    <row r="211" spans="1:9" ht="126" outlineLevel="3" x14ac:dyDescent="0.2">
      <c r="A211" s="59" t="s">
        <v>1195</v>
      </c>
      <c r="B211" s="75" t="s">
        <v>537</v>
      </c>
      <c r="C211" s="53" t="s">
        <v>534</v>
      </c>
      <c r="D211" s="53"/>
      <c r="E211" s="53"/>
      <c r="F211" s="62">
        <v>0</v>
      </c>
      <c r="G211" s="62">
        <v>3050242.11</v>
      </c>
      <c r="H211" s="62">
        <v>2670533.64</v>
      </c>
      <c r="I211" s="77">
        <f t="shared" si="3"/>
        <v>87.551530130832802</v>
      </c>
    </row>
    <row r="212" spans="1:9" ht="47.25" outlineLevel="7" x14ac:dyDescent="0.2">
      <c r="A212" s="59" t="s">
        <v>1193</v>
      </c>
      <c r="B212" s="61" t="s">
        <v>157</v>
      </c>
      <c r="C212" s="53" t="s">
        <v>534</v>
      </c>
      <c r="D212" s="53" t="s">
        <v>156</v>
      </c>
      <c r="E212" s="53"/>
      <c r="F212" s="62">
        <v>0</v>
      </c>
      <c r="G212" s="62">
        <v>3050242.11</v>
      </c>
      <c r="H212" s="62">
        <v>2670533.64</v>
      </c>
      <c r="I212" s="77">
        <f t="shared" si="3"/>
        <v>87.551530130832802</v>
      </c>
    </row>
    <row r="213" spans="1:9" ht="15.75" outlineLevel="7" x14ac:dyDescent="0.2">
      <c r="A213" s="59" t="s">
        <v>1191</v>
      </c>
      <c r="B213" s="61" t="s">
        <v>82</v>
      </c>
      <c r="C213" s="53" t="s">
        <v>534</v>
      </c>
      <c r="D213" s="53" t="s">
        <v>153</v>
      </c>
      <c r="E213" s="53" t="s">
        <v>83</v>
      </c>
      <c r="F213" s="62">
        <v>0</v>
      </c>
      <c r="G213" s="62">
        <v>3050242.11</v>
      </c>
      <c r="H213" s="62">
        <v>2670533.64</v>
      </c>
      <c r="I213" s="77">
        <f t="shared" si="3"/>
        <v>87.551530130832802</v>
      </c>
    </row>
    <row r="214" spans="1:9" ht="15.75" outlineLevel="7" x14ac:dyDescent="0.2">
      <c r="A214" s="59" t="s">
        <v>1190</v>
      </c>
      <c r="B214" s="61" t="s">
        <v>88</v>
      </c>
      <c r="C214" s="59" t="s">
        <v>534</v>
      </c>
      <c r="D214" s="59" t="s">
        <v>153</v>
      </c>
      <c r="E214" s="59" t="s">
        <v>89</v>
      </c>
      <c r="F214" s="63">
        <v>0</v>
      </c>
      <c r="G214" s="63">
        <v>3050242.11</v>
      </c>
      <c r="H214" s="63">
        <v>2670533.64</v>
      </c>
      <c r="I214" s="76">
        <f t="shared" si="3"/>
        <v>87.551530130832802</v>
      </c>
    </row>
    <row r="215" spans="1:9" ht="126" outlineLevel="3" x14ac:dyDescent="0.2">
      <c r="A215" s="59" t="s">
        <v>1188</v>
      </c>
      <c r="B215" s="75" t="s">
        <v>532</v>
      </c>
      <c r="C215" s="53" t="s">
        <v>529</v>
      </c>
      <c r="D215" s="53"/>
      <c r="E215" s="53"/>
      <c r="F215" s="62">
        <v>2932500</v>
      </c>
      <c r="G215" s="62">
        <v>2962121.22</v>
      </c>
      <c r="H215" s="62">
        <v>2961818.37</v>
      </c>
      <c r="I215" s="77">
        <f t="shared" si="3"/>
        <v>99.989775907955575</v>
      </c>
    </row>
    <row r="216" spans="1:9" ht="47.25" outlineLevel="7" x14ac:dyDescent="0.2">
      <c r="A216" s="59" t="s">
        <v>1186</v>
      </c>
      <c r="B216" s="61" t="s">
        <v>157</v>
      </c>
      <c r="C216" s="53" t="s">
        <v>529</v>
      </c>
      <c r="D216" s="53" t="s">
        <v>156</v>
      </c>
      <c r="E216" s="53"/>
      <c r="F216" s="62">
        <v>2932500</v>
      </c>
      <c r="G216" s="62">
        <v>2962121.22</v>
      </c>
      <c r="H216" s="62">
        <v>2961818.37</v>
      </c>
      <c r="I216" s="77">
        <f t="shared" si="3"/>
        <v>99.989775907955575</v>
      </c>
    </row>
    <row r="217" spans="1:9" ht="15.75" outlineLevel="7" x14ac:dyDescent="0.2">
      <c r="A217" s="59" t="s">
        <v>1185</v>
      </c>
      <c r="B217" s="61" t="s">
        <v>82</v>
      </c>
      <c r="C217" s="53" t="s">
        <v>529</v>
      </c>
      <c r="D217" s="53" t="s">
        <v>153</v>
      </c>
      <c r="E217" s="53" t="s">
        <v>83</v>
      </c>
      <c r="F217" s="62">
        <v>2932500</v>
      </c>
      <c r="G217" s="62">
        <v>2962121.22</v>
      </c>
      <c r="H217" s="62">
        <v>2961818.37</v>
      </c>
      <c r="I217" s="77">
        <f t="shared" si="3"/>
        <v>99.989775907955575</v>
      </c>
    </row>
    <row r="218" spans="1:9" ht="15.75" outlineLevel="7" x14ac:dyDescent="0.2">
      <c r="A218" s="59" t="s">
        <v>1183</v>
      </c>
      <c r="B218" s="61" t="s">
        <v>88</v>
      </c>
      <c r="C218" s="59" t="s">
        <v>529</v>
      </c>
      <c r="D218" s="59" t="s">
        <v>153</v>
      </c>
      <c r="E218" s="59" t="s">
        <v>89</v>
      </c>
      <c r="F218" s="63">
        <v>2932500</v>
      </c>
      <c r="G218" s="63">
        <v>2962121.22</v>
      </c>
      <c r="H218" s="63">
        <v>2961818.37</v>
      </c>
      <c r="I218" s="76">
        <f t="shared" si="3"/>
        <v>99.989775907955575</v>
      </c>
    </row>
    <row r="219" spans="1:9" ht="141.75" outlineLevel="3" x14ac:dyDescent="0.2">
      <c r="A219" s="59" t="s">
        <v>1182</v>
      </c>
      <c r="B219" s="75" t="s">
        <v>632</v>
      </c>
      <c r="C219" s="53" t="s">
        <v>629</v>
      </c>
      <c r="D219" s="53"/>
      <c r="E219" s="53"/>
      <c r="F219" s="62">
        <v>1461000</v>
      </c>
      <c r="G219" s="62">
        <v>1967676.77</v>
      </c>
      <c r="H219" s="62">
        <v>1967028.14</v>
      </c>
      <c r="I219" s="77">
        <f t="shared" si="3"/>
        <v>99.967035744392092</v>
      </c>
    </row>
    <row r="220" spans="1:9" ht="47.25" outlineLevel="7" x14ac:dyDescent="0.2">
      <c r="A220" s="59" t="s">
        <v>1181</v>
      </c>
      <c r="B220" s="61" t="s">
        <v>157</v>
      </c>
      <c r="C220" s="53" t="s">
        <v>629</v>
      </c>
      <c r="D220" s="53" t="s">
        <v>156</v>
      </c>
      <c r="E220" s="53"/>
      <c r="F220" s="62">
        <v>1461000</v>
      </c>
      <c r="G220" s="62">
        <v>1967676.77</v>
      </c>
      <c r="H220" s="62">
        <v>1967028.14</v>
      </c>
      <c r="I220" s="77">
        <f t="shared" si="3"/>
        <v>99.967035744392092</v>
      </c>
    </row>
    <row r="221" spans="1:9" ht="15.75" outlineLevel="7" x14ac:dyDescent="0.2">
      <c r="A221" s="59" t="s">
        <v>1179</v>
      </c>
      <c r="B221" s="61" t="s">
        <v>82</v>
      </c>
      <c r="C221" s="53" t="s">
        <v>629</v>
      </c>
      <c r="D221" s="53" t="s">
        <v>153</v>
      </c>
      <c r="E221" s="53" t="s">
        <v>83</v>
      </c>
      <c r="F221" s="62">
        <v>1461000</v>
      </c>
      <c r="G221" s="62">
        <v>1967676.77</v>
      </c>
      <c r="H221" s="62">
        <v>1967028.14</v>
      </c>
      <c r="I221" s="77">
        <f t="shared" si="3"/>
        <v>99.967035744392092</v>
      </c>
    </row>
    <row r="222" spans="1:9" ht="15.75" outlineLevel="7" x14ac:dyDescent="0.2">
      <c r="A222" s="59" t="s">
        <v>1178</v>
      </c>
      <c r="B222" s="61" t="s">
        <v>85</v>
      </c>
      <c r="C222" s="59" t="s">
        <v>629</v>
      </c>
      <c r="D222" s="59" t="s">
        <v>153</v>
      </c>
      <c r="E222" s="59" t="s">
        <v>86</v>
      </c>
      <c r="F222" s="63">
        <v>1461000</v>
      </c>
      <c r="G222" s="63">
        <v>1967676.77</v>
      </c>
      <c r="H222" s="63">
        <v>1967028.14</v>
      </c>
      <c r="I222" s="76">
        <f t="shared" si="3"/>
        <v>99.967035744392092</v>
      </c>
    </row>
    <row r="223" spans="1:9" ht="141.75" outlineLevel="3" x14ac:dyDescent="0.2">
      <c r="A223" s="59" t="s">
        <v>1176</v>
      </c>
      <c r="B223" s="75" t="s">
        <v>404</v>
      </c>
      <c r="C223" s="53" t="s">
        <v>394</v>
      </c>
      <c r="D223" s="53"/>
      <c r="E223" s="53"/>
      <c r="F223" s="62">
        <v>0</v>
      </c>
      <c r="G223" s="62">
        <v>4344344.3499999996</v>
      </c>
      <c r="H223" s="62">
        <v>3382756.53</v>
      </c>
      <c r="I223" s="77">
        <f t="shared" si="3"/>
        <v>77.865755047709328</v>
      </c>
    </row>
    <row r="224" spans="1:9" ht="47.25" outlineLevel="7" x14ac:dyDescent="0.2">
      <c r="A224" s="59" t="s">
        <v>1175</v>
      </c>
      <c r="B224" s="61" t="s">
        <v>157</v>
      </c>
      <c r="C224" s="53" t="s">
        <v>394</v>
      </c>
      <c r="D224" s="53" t="s">
        <v>156</v>
      </c>
      <c r="E224" s="53"/>
      <c r="F224" s="62">
        <v>0</v>
      </c>
      <c r="G224" s="62">
        <v>2562769.94</v>
      </c>
      <c r="H224" s="62">
        <v>1601188.25</v>
      </c>
      <c r="I224" s="77">
        <f t="shared" si="3"/>
        <v>62.47881345135491</v>
      </c>
    </row>
    <row r="225" spans="1:9" ht="15.75" outlineLevel="7" x14ac:dyDescent="0.2">
      <c r="A225" s="59" t="s">
        <v>1174</v>
      </c>
      <c r="B225" s="61" t="s">
        <v>106</v>
      </c>
      <c r="C225" s="53" t="s">
        <v>394</v>
      </c>
      <c r="D225" s="53" t="s">
        <v>153</v>
      </c>
      <c r="E225" s="53" t="s">
        <v>107</v>
      </c>
      <c r="F225" s="62">
        <v>0</v>
      </c>
      <c r="G225" s="62">
        <v>2562769.94</v>
      </c>
      <c r="H225" s="62">
        <v>1601188.25</v>
      </c>
      <c r="I225" s="77">
        <f t="shared" si="3"/>
        <v>62.47881345135491</v>
      </c>
    </row>
    <row r="226" spans="1:9" ht="15.75" outlineLevel="7" x14ac:dyDescent="0.2">
      <c r="A226" s="59" t="s">
        <v>1173</v>
      </c>
      <c r="B226" s="61" t="s">
        <v>112</v>
      </c>
      <c r="C226" s="59" t="s">
        <v>394</v>
      </c>
      <c r="D226" s="59" t="s">
        <v>153</v>
      </c>
      <c r="E226" s="59" t="s">
        <v>113</v>
      </c>
      <c r="F226" s="63">
        <v>0</v>
      </c>
      <c r="G226" s="63">
        <v>2562769.94</v>
      </c>
      <c r="H226" s="63">
        <v>1601188.25</v>
      </c>
      <c r="I226" s="76">
        <f t="shared" si="3"/>
        <v>62.47881345135491</v>
      </c>
    </row>
    <row r="227" spans="1:9" ht="31.5" outlineLevel="7" x14ac:dyDescent="0.2">
      <c r="A227" s="59" t="s">
        <v>1170</v>
      </c>
      <c r="B227" s="61" t="s">
        <v>379</v>
      </c>
      <c r="C227" s="53" t="s">
        <v>394</v>
      </c>
      <c r="D227" s="53" t="s">
        <v>378</v>
      </c>
      <c r="E227" s="53"/>
      <c r="F227" s="62">
        <v>0</v>
      </c>
      <c r="G227" s="62">
        <v>68986</v>
      </c>
      <c r="H227" s="62">
        <v>68979.87</v>
      </c>
      <c r="I227" s="77">
        <f t="shared" si="3"/>
        <v>99.991114139100674</v>
      </c>
    </row>
    <row r="228" spans="1:9" ht="15.75" outlineLevel="7" x14ac:dyDescent="0.2">
      <c r="A228" s="59" t="s">
        <v>1167</v>
      </c>
      <c r="B228" s="61" t="s">
        <v>106</v>
      </c>
      <c r="C228" s="53" t="s">
        <v>394</v>
      </c>
      <c r="D228" s="53" t="s">
        <v>374</v>
      </c>
      <c r="E228" s="53" t="s">
        <v>107</v>
      </c>
      <c r="F228" s="62">
        <v>0</v>
      </c>
      <c r="G228" s="62">
        <v>68986</v>
      </c>
      <c r="H228" s="62">
        <v>68979.87</v>
      </c>
      <c r="I228" s="77">
        <f t="shared" si="3"/>
        <v>99.991114139100674</v>
      </c>
    </row>
    <row r="229" spans="1:9" ht="15.75" outlineLevel="7" x14ac:dyDescent="0.2">
      <c r="A229" s="59" t="s">
        <v>1165</v>
      </c>
      <c r="B229" s="61" t="s">
        <v>112</v>
      </c>
      <c r="C229" s="59" t="s">
        <v>394</v>
      </c>
      <c r="D229" s="59" t="s">
        <v>374</v>
      </c>
      <c r="E229" s="59" t="s">
        <v>113</v>
      </c>
      <c r="F229" s="63">
        <v>0</v>
      </c>
      <c r="G229" s="63">
        <v>68986</v>
      </c>
      <c r="H229" s="63">
        <v>68979.87</v>
      </c>
      <c r="I229" s="76">
        <f t="shared" si="3"/>
        <v>99.991114139100674</v>
      </c>
    </row>
    <row r="230" spans="1:9" ht="47.25" outlineLevel="7" x14ac:dyDescent="0.2">
      <c r="A230" s="59" t="s">
        <v>1164</v>
      </c>
      <c r="B230" s="61" t="s">
        <v>398</v>
      </c>
      <c r="C230" s="53" t="s">
        <v>394</v>
      </c>
      <c r="D230" s="53" t="s">
        <v>397</v>
      </c>
      <c r="E230" s="53"/>
      <c r="F230" s="62">
        <v>0</v>
      </c>
      <c r="G230" s="62">
        <v>1712588.41</v>
      </c>
      <c r="H230" s="62">
        <v>1712588.41</v>
      </c>
      <c r="I230" s="77">
        <f t="shared" si="3"/>
        <v>100</v>
      </c>
    </row>
    <row r="231" spans="1:9" ht="15.75" outlineLevel="7" x14ac:dyDescent="0.2">
      <c r="A231" s="59" t="s">
        <v>1163</v>
      </c>
      <c r="B231" s="61" t="s">
        <v>106</v>
      </c>
      <c r="C231" s="53" t="s">
        <v>394</v>
      </c>
      <c r="D231" s="53" t="s">
        <v>393</v>
      </c>
      <c r="E231" s="53" t="s">
        <v>107</v>
      </c>
      <c r="F231" s="62">
        <v>0</v>
      </c>
      <c r="G231" s="62">
        <v>1712588.41</v>
      </c>
      <c r="H231" s="62">
        <v>1712588.41</v>
      </c>
      <c r="I231" s="77">
        <f t="shared" si="3"/>
        <v>100</v>
      </c>
    </row>
    <row r="232" spans="1:9" ht="15.75" outlineLevel="7" x14ac:dyDescent="0.2">
      <c r="A232" s="59" t="s">
        <v>1162</v>
      </c>
      <c r="B232" s="61" t="s">
        <v>112</v>
      </c>
      <c r="C232" s="59" t="s">
        <v>394</v>
      </c>
      <c r="D232" s="59" t="s">
        <v>393</v>
      </c>
      <c r="E232" s="59" t="s">
        <v>113</v>
      </c>
      <c r="F232" s="63">
        <v>0</v>
      </c>
      <c r="G232" s="63">
        <v>1712588.41</v>
      </c>
      <c r="H232" s="63">
        <v>1712588.41</v>
      </c>
      <c r="I232" s="76">
        <f t="shared" si="3"/>
        <v>100</v>
      </c>
    </row>
    <row r="233" spans="1:9" ht="157.5" outlineLevel="3" x14ac:dyDescent="0.2">
      <c r="A233" s="59" t="s">
        <v>1160</v>
      </c>
      <c r="B233" s="75" t="s">
        <v>627</v>
      </c>
      <c r="C233" s="53" t="s">
        <v>624</v>
      </c>
      <c r="D233" s="53"/>
      <c r="E233" s="53"/>
      <c r="F233" s="62">
        <v>0</v>
      </c>
      <c r="G233" s="62">
        <v>10000000</v>
      </c>
      <c r="H233" s="62">
        <v>9423254.3699999992</v>
      </c>
      <c r="I233" s="77">
        <f t="shared" si="3"/>
        <v>94.232543699999994</v>
      </c>
    </row>
    <row r="234" spans="1:9" ht="47.25" outlineLevel="7" x14ac:dyDescent="0.2">
      <c r="A234" s="59" t="s">
        <v>1159</v>
      </c>
      <c r="B234" s="61" t="s">
        <v>398</v>
      </c>
      <c r="C234" s="53" t="s">
        <v>624</v>
      </c>
      <c r="D234" s="53" t="s">
        <v>397</v>
      </c>
      <c r="E234" s="53"/>
      <c r="F234" s="62">
        <v>0</v>
      </c>
      <c r="G234" s="62">
        <v>10000000</v>
      </c>
      <c r="H234" s="62">
        <v>9423254.3699999992</v>
      </c>
      <c r="I234" s="77">
        <f t="shared" si="3"/>
        <v>94.232543699999994</v>
      </c>
    </row>
    <row r="235" spans="1:9" ht="15.75" outlineLevel="7" x14ac:dyDescent="0.2">
      <c r="A235" s="59" t="s">
        <v>1158</v>
      </c>
      <c r="B235" s="61" t="s">
        <v>82</v>
      </c>
      <c r="C235" s="53" t="s">
        <v>624</v>
      </c>
      <c r="D235" s="53" t="s">
        <v>422</v>
      </c>
      <c r="E235" s="53" t="s">
        <v>83</v>
      </c>
      <c r="F235" s="62">
        <v>0</v>
      </c>
      <c r="G235" s="62">
        <v>10000000</v>
      </c>
      <c r="H235" s="62">
        <v>9423254.3699999992</v>
      </c>
      <c r="I235" s="77">
        <f t="shared" si="3"/>
        <v>94.232543699999994</v>
      </c>
    </row>
    <row r="236" spans="1:9" ht="15.75" outlineLevel="7" x14ac:dyDescent="0.2">
      <c r="A236" s="59" t="s">
        <v>1157</v>
      </c>
      <c r="B236" s="61" t="s">
        <v>85</v>
      </c>
      <c r="C236" s="59" t="s">
        <v>624</v>
      </c>
      <c r="D236" s="59" t="s">
        <v>422</v>
      </c>
      <c r="E236" s="59" t="s">
        <v>86</v>
      </c>
      <c r="F236" s="63">
        <v>0</v>
      </c>
      <c r="G236" s="63">
        <v>10000000</v>
      </c>
      <c r="H236" s="63">
        <v>9423254.3699999992</v>
      </c>
      <c r="I236" s="76">
        <f t="shared" si="3"/>
        <v>94.232543699999994</v>
      </c>
    </row>
    <row r="237" spans="1:9" ht="189" outlineLevel="3" x14ac:dyDescent="0.2">
      <c r="A237" s="59" t="s">
        <v>1154</v>
      </c>
      <c r="B237" s="75" t="s">
        <v>527</v>
      </c>
      <c r="C237" s="53" t="s">
        <v>524</v>
      </c>
      <c r="D237" s="53"/>
      <c r="E237" s="53"/>
      <c r="F237" s="62">
        <v>2163200</v>
      </c>
      <c r="G237" s="62">
        <v>1537597.47</v>
      </c>
      <c r="H237" s="62">
        <v>1537597.47</v>
      </c>
      <c r="I237" s="77">
        <f t="shared" si="3"/>
        <v>100</v>
      </c>
    </row>
    <row r="238" spans="1:9" ht="47.25" outlineLevel="7" x14ac:dyDescent="0.2">
      <c r="A238" s="59" t="s">
        <v>1151</v>
      </c>
      <c r="B238" s="61" t="s">
        <v>157</v>
      </c>
      <c r="C238" s="53" t="s">
        <v>524</v>
      </c>
      <c r="D238" s="53" t="s">
        <v>156</v>
      </c>
      <c r="E238" s="53"/>
      <c r="F238" s="62">
        <v>2163200</v>
      </c>
      <c r="G238" s="62">
        <v>1537597.47</v>
      </c>
      <c r="H238" s="62">
        <v>1537597.47</v>
      </c>
      <c r="I238" s="77">
        <f t="shared" si="3"/>
        <v>100</v>
      </c>
    </row>
    <row r="239" spans="1:9" ht="15.75" outlineLevel="7" x14ac:dyDescent="0.2">
      <c r="A239" s="59" t="s">
        <v>1149</v>
      </c>
      <c r="B239" s="61" t="s">
        <v>82</v>
      </c>
      <c r="C239" s="53" t="s">
        <v>524</v>
      </c>
      <c r="D239" s="53" t="s">
        <v>153</v>
      </c>
      <c r="E239" s="53" t="s">
        <v>83</v>
      </c>
      <c r="F239" s="62">
        <v>2163200</v>
      </c>
      <c r="G239" s="62">
        <v>1537597.47</v>
      </c>
      <c r="H239" s="62">
        <v>1537597.47</v>
      </c>
      <c r="I239" s="77">
        <f t="shared" si="3"/>
        <v>100</v>
      </c>
    </row>
    <row r="240" spans="1:9" ht="15.75" outlineLevel="7" x14ac:dyDescent="0.2">
      <c r="A240" s="59" t="s">
        <v>1148</v>
      </c>
      <c r="B240" s="61" t="s">
        <v>88</v>
      </c>
      <c r="C240" s="59" t="s">
        <v>524</v>
      </c>
      <c r="D240" s="59" t="s">
        <v>153</v>
      </c>
      <c r="E240" s="59" t="s">
        <v>89</v>
      </c>
      <c r="F240" s="63">
        <v>2163200</v>
      </c>
      <c r="G240" s="63">
        <v>1537597.47</v>
      </c>
      <c r="H240" s="63">
        <v>1537597.47</v>
      </c>
      <c r="I240" s="76">
        <f t="shared" si="3"/>
        <v>100</v>
      </c>
    </row>
    <row r="241" spans="1:9" ht="157.5" outlineLevel="3" x14ac:dyDescent="0.2">
      <c r="A241" s="59" t="s">
        <v>1147</v>
      </c>
      <c r="B241" s="75" t="s">
        <v>522</v>
      </c>
      <c r="C241" s="53" t="s">
        <v>517</v>
      </c>
      <c r="D241" s="53"/>
      <c r="E241" s="53"/>
      <c r="F241" s="62">
        <v>0</v>
      </c>
      <c r="G241" s="62">
        <v>3086600</v>
      </c>
      <c r="H241" s="62">
        <v>3085766.35</v>
      </c>
      <c r="I241" s="77">
        <f t="shared" si="3"/>
        <v>99.972991317307063</v>
      </c>
    </row>
    <row r="242" spans="1:9" ht="94.5" outlineLevel="7" x14ac:dyDescent="0.2">
      <c r="A242" s="59" t="s">
        <v>1146</v>
      </c>
      <c r="B242" s="61" t="s">
        <v>163</v>
      </c>
      <c r="C242" s="53" t="s">
        <v>517</v>
      </c>
      <c r="D242" s="53" t="s">
        <v>162</v>
      </c>
      <c r="E242" s="53"/>
      <c r="F242" s="62">
        <v>0</v>
      </c>
      <c r="G242" s="62">
        <v>1932450.96</v>
      </c>
      <c r="H242" s="62">
        <v>1931617.31</v>
      </c>
      <c r="I242" s="77">
        <f t="shared" si="3"/>
        <v>99.956860483538492</v>
      </c>
    </row>
    <row r="243" spans="1:9" ht="15.75" outlineLevel="7" x14ac:dyDescent="0.2">
      <c r="A243" s="59" t="s">
        <v>1145</v>
      </c>
      <c r="B243" s="61" t="s">
        <v>82</v>
      </c>
      <c r="C243" s="53" t="s">
        <v>517</v>
      </c>
      <c r="D243" s="53" t="s">
        <v>159</v>
      </c>
      <c r="E243" s="53" t="s">
        <v>83</v>
      </c>
      <c r="F243" s="62">
        <v>0</v>
      </c>
      <c r="G243" s="62">
        <v>1932450.96</v>
      </c>
      <c r="H243" s="62">
        <v>1931617.31</v>
      </c>
      <c r="I243" s="77">
        <f t="shared" si="3"/>
        <v>99.956860483538492</v>
      </c>
    </row>
    <row r="244" spans="1:9" ht="15.75" outlineLevel="7" x14ac:dyDescent="0.2">
      <c r="A244" s="59" t="s">
        <v>1144</v>
      </c>
      <c r="B244" s="61" t="s">
        <v>88</v>
      </c>
      <c r="C244" s="59" t="s">
        <v>517</v>
      </c>
      <c r="D244" s="59" t="s">
        <v>159</v>
      </c>
      <c r="E244" s="59" t="s">
        <v>89</v>
      </c>
      <c r="F244" s="63">
        <v>0</v>
      </c>
      <c r="G244" s="63">
        <v>1932450.96</v>
      </c>
      <c r="H244" s="63">
        <v>1931617.31</v>
      </c>
      <c r="I244" s="76">
        <f t="shared" si="3"/>
        <v>99.956860483538492</v>
      </c>
    </row>
    <row r="245" spans="1:9" ht="47.25" outlineLevel="7" x14ac:dyDescent="0.2">
      <c r="A245" s="59" t="s">
        <v>1142</v>
      </c>
      <c r="B245" s="61" t="s">
        <v>398</v>
      </c>
      <c r="C245" s="53" t="s">
        <v>517</v>
      </c>
      <c r="D245" s="53" t="s">
        <v>397</v>
      </c>
      <c r="E245" s="53"/>
      <c r="F245" s="62">
        <v>0</v>
      </c>
      <c r="G245" s="62">
        <v>1154149.04</v>
      </c>
      <c r="H245" s="62">
        <v>1154149.04</v>
      </c>
      <c r="I245" s="77">
        <f t="shared" si="3"/>
        <v>100</v>
      </c>
    </row>
    <row r="246" spans="1:9" ht="15.75" outlineLevel="7" x14ac:dyDescent="0.2">
      <c r="A246" s="59" t="s">
        <v>1141</v>
      </c>
      <c r="B246" s="61" t="s">
        <v>82</v>
      </c>
      <c r="C246" s="53" t="s">
        <v>517</v>
      </c>
      <c r="D246" s="53" t="s">
        <v>393</v>
      </c>
      <c r="E246" s="53" t="s">
        <v>83</v>
      </c>
      <c r="F246" s="62">
        <v>0</v>
      </c>
      <c r="G246" s="62">
        <v>1154149.04</v>
      </c>
      <c r="H246" s="62">
        <v>1154149.04</v>
      </c>
      <c r="I246" s="77">
        <f t="shared" si="3"/>
        <v>100</v>
      </c>
    </row>
    <row r="247" spans="1:9" ht="15.75" outlineLevel="7" x14ac:dyDescent="0.2">
      <c r="A247" s="59" t="s">
        <v>1140</v>
      </c>
      <c r="B247" s="61" t="s">
        <v>88</v>
      </c>
      <c r="C247" s="59" t="s">
        <v>517</v>
      </c>
      <c r="D247" s="59" t="s">
        <v>393</v>
      </c>
      <c r="E247" s="59" t="s">
        <v>89</v>
      </c>
      <c r="F247" s="63">
        <v>0</v>
      </c>
      <c r="G247" s="63">
        <v>1154149.04</v>
      </c>
      <c r="H247" s="63">
        <v>1154149.04</v>
      </c>
      <c r="I247" s="76">
        <f t="shared" si="3"/>
        <v>100</v>
      </c>
    </row>
    <row r="248" spans="1:9" ht="78.75" outlineLevel="2" x14ac:dyDescent="0.2">
      <c r="A248" s="59" t="s">
        <v>1139</v>
      </c>
      <c r="B248" s="61" t="s">
        <v>903</v>
      </c>
      <c r="C248" s="53" t="s">
        <v>902</v>
      </c>
      <c r="D248" s="53"/>
      <c r="E248" s="53"/>
      <c r="F248" s="62">
        <v>8785500</v>
      </c>
      <c r="G248" s="62">
        <v>8182757.4800000004</v>
      </c>
      <c r="H248" s="62">
        <v>8172899.6799999997</v>
      </c>
      <c r="I248" s="77">
        <f t="shared" si="3"/>
        <v>99.879529608153547</v>
      </c>
    </row>
    <row r="249" spans="1:9" ht="126" outlineLevel="3" x14ac:dyDescent="0.2">
      <c r="A249" s="59" t="s">
        <v>153</v>
      </c>
      <c r="B249" s="75" t="s">
        <v>1030</v>
      </c>
      <c r="C249" s="53" t="s">
        <v>1026</v>
      </c>
      <c r="D249" s="53"/>
      <c r="E249" s="53"/>
      <c r="F249" s="62">
        <v>2300000</v>
      </c>
      <c r="G249" s="62">
        <v>2450000</v>
      </c>
      <c r="H249" s="62">
        <v>2450000</v>
      </c>
      <c r="I249" s="77">
        <f t="shared" si="3"/>
        <v>100</v>
      </c>
    </row>
    <row r="250" spans="1:9" ht="94.5" outlineLevel="7" x14ac:dyDescent="0.2">
      <c r="A250" s="59" t="s">
        <v>1137</v>
      </c>
      <c r="B250" s="61" t="s">
        <v>163</v>
      </c>
      <c r="C250" s="53" t="s">
        <v>1026</v>
      </c>
      <c r="D250" s="53" t="s">
        <v>162</v>
      </c>
      <c r="E250" s="53"/>
      <c r="F250" s="62">
        <v>1703700</v>
      </c>
      <c r="G250" s="62">
        <v>1853700</v>
      </c>
      <c r="H250" s="62">
        <v>1853700</v>
      </c>
      <c r="I250" s="77">
        <f t="shared" si="3"/>
        <v>100</v>
      </c>
    </row>
    <row r="251" spans="1:9" ht="15.75" outlineLevel="7" x14ac:dyDescent="0.2">
      <c r="A251" s="59" t="s">
        <v>1136</v>
      </c>
      <c r="B251" s="61" t="s">
        <v>82</v>
      </c>
      <c r="C251" s="53" t="s">
        <v>1026</v>
      </c>
      <c r="D251" s="53" t="s">
        <v>342</v>
      </c>
      <c r="E251" s="53" t="s">
        <v>83</v>
      </c>
      <c r="F251" s="62">
        <v>1703700</v>
      </c>
      <c r="G251" s="62">
        <v>1853700</v>
      </c>
      <c r="H251" s="62">
        <v>1853700</v>
      </c>
      <c r="I251" s="77">
        <f t="shared" si="3"/>
        <v>100</v>
      </c>
    </row>
    <row r="252" spans="1:9" ht="15.75" outlineLevel="7" x14ac:dyDescent="0.2">
      <c r="A252" s="59" t="s">
        <v>1134</v>
      </c>
      <c r="B252" s="61" t="s">
        <v>97</v>
      </c>
      <c r="C252" s="59" t="s">
        <v>1026</v>
      </c>
      <c r="D252" s="59" t="s">
        <v>342</v>
      </c>
      <c r="E252" s="59" t="s">
        <v>98</v>
      </c>
      <c r="F252" s="63">
        <v>1703700</v>
      </c>
      <c r="G252" s="63">
        <v>1853700</v>
      </c>
      <c r="H252" s="63">
        <v>1853700</v>
      </c>
      <c r="I252" s="76">
        <f t="shared" si="3"/>
        <v>100</v>
      </c>
    </row>
    <row r="253" spans="1:9" ht="47.25" outlineLevel="7" x14ac:dyDescent="0.2">
      <c r="A253" s="59" t="s">
        <v>1132</v>
      </c>
      <c r="B253" s="61" t="s">
        <v>157</v>
      </c>
      <c r="C253" s="53" t="s">
        <v>1026</v>
      </c>
      <c r="D253" s="53" t="s">
        <v>156</v>
      </c>
      <c r="E253" s="53"/>
      <c r="F253" s="62">
        <v>596300</v>
      </c>
      <c r="G253" s="62">
        <v>596300</v>
      </c>
      <c r="H253" s="62">
        <v>596300</v>
      </c>
      <c r="I253" s="77">
        <f t="shared" si="3"/>
        <v>100</v>
      </c>
    </row>
    <row r="254" spans="1:9" ht="15.75" outlineLevel="7" x14ac:dyDescent="0.2">
      <c r="A254" s="59" t="s">
        <v>1131</v>
      </c>
      <c r="B254" s="61" t="s">
        <v>82</v>
      </c>
      <c r="C254" s="53" t="s">
        <v>1026</v>
      </c>
      <c r="D254" s="53" t="s">
        <v>153</v>
      </c>
      <c r="E254" s="53" t="s">
        <v>83</v>
      </c>
      <c r="F254" s="62">
        <v>596300</v>
      </c>
      <c r="G254" s="62">
        <v>596300</v>
      </c>
      <c r="H254" s="62">
        <v>596300</v>
      </c>
      <c r="I254" s="77">
        <f t="shared" si="3"/>
        <v>100</v>
      </c>
    </row>
    <row r="255" spans="1:9" ht="15.75" outlineLevel="7" x14ac:dyDescent="0.2">
      <c r="A255" s="59" t="s">
        <v>1130</v>
      </c>
      <c r="B255" s="61" t="s">
        <v>97</v>
      </c>
      <c r="C255" s="59" t="s">
        <v>1026</v>
      </c>
      <c r="D255" s="59" t="s">
        <v>153</v>
      </c>
      <c r="E255" s="59" t="s">
        <v>98</v>
      </c>
      <c r="F255" s="63">
        <v>596300</v>
      </c>
      <c r="G255" s="63">
        <v>596300</v>
      </c>
      <c r="H255" s="63">
        <v>596300</v>
      </c>
      <c r="I255" s="76">
        <f t="shared" si="3"/>
        <v>100</v>
      </c>
    </row>
    <row r="256" spans="1:9" ht="299.25" outlineLevel="3" x14ac:dyDescent="0.2">
      <c r="A256" s="59" t="s">
        <v>1129</v>
      </c>
      <c r="B256" s="75" t="s">
        <v>900</v>
      </c>
      <c r="C256" s="53" t="s">
        <v>897</v>
      </c>
      <c r="D256" s="53"/>
      <c r="E256" s="53"/>
      <c r="F256" s="62">
        <v>6464500</v>
      </c>
      <c r="G256" s="62">
        <v>5702857.4800000004</v>
      </c>
      <c r="H256" s="62">
        <v>5694799.6799999997</v>
      </c>
      <c r="I256" s="77">
        <f t="shared" si="3"/>
        <v>99.858705920176689</v>
      </c>
    </row>
    <row r="257" spans="1:9" ht="94.5" outlineLevel="7" x14ac:dyDescent="0.2">
      <c r="A257" s="59" t="s">
        <v>1127</v>
      </c>
      <c r="B257" s="61" t="s">
        <v>163</v>
      </c>
      <c r="C257" s="53" t="s">
        <v>897</v>
      </c>
      <c r="D257" s="53" t="s">
        <v>162</v>
      </c>
      <c r="E257" s="53"/>
      <c r="F257" s="62">
        <v>91600</v>
      </c>
      <c r="G257" s="62">
        <v>99657.8</v>
      </c>
      <c r="H257" s="62">
        <v>91600</v>
      </c>
      <c r="I257" s="77">
        <f t="shared" si="3"/>
        <v>91.914531526885</v>
      </c>
    </row>
    <row r="258" spans="1:9" ht="15.75" outlineLevel="7" x14ac:dyDescent="0.2">
      <c r="A258" s="59" t="s">
        <v>1125</v>
      </c>
      <c r="B258" s="61" t="s">
        <v>4</v>
      </c>
      <c r="C258" s="53" t="s">
        <v>897</v>
      </c>
      <c r="D258" s="53" t="s">
        <v>342</v>
      </c>
      <c r="E258" s="53" t="s">
        <v>5</v>
      </c>
      <c r="F258" s="62">
        <v>91600</v>
      </c>
      <c r="G258" s="62">
        <v>99657.8</v>
      </c>
      <c r="H258" s="62">
        <v>91600</v>
      </c>
      <c r="I258" s="77">
        <f t="shared" si="3"/>
        <v>91.914531526885</v>
      </c>
    </row>
    <row r="259" spans="1:9" ht="78.75" outlineLevel="7" x14ac:dyDescent="0.2">
      <c r="A259" s="59" t="s">
        <v>1124</v>
      </c>
      <c r="B259" s="61" t="s">
        <v>13</v>
      </c>
      <c r="C259" s="59" t="s">
        <v>897</v>
      </c>
      <c r="D259" s="59" t="s">
        <v>342</v>
      </c>
      <c r="E259" s="59" t="s">
        <v>14</v>
      </c>
      <c r="F259" s="63">
        <v>91600</v>
      </c>
      <c r="G259" s="63">
        <v>99657.8</v>
      </c>
      <c r="H259" s="63">
        <v>91600</v>
      </c>
      <c r="I259" s="76">
        <f t="shared" si="3"/>
        <v>91.914531526885</v>
      </c>
    </row>
    <row r="260" spans="1:9" ht="47.25" outlineLevel="7" x14ac:dyDescent="0.2">
      <c r="A260" s="59" t="s">
        <v>1122</v>
      </c>
      <c r="B260" s="61" t="s">
        <v>157</v>
      </c>
      <c r="C260" s="53" t="s">
        <v>897</v>
      </c>
      <c r="D260" s="53" t="s">
        <v>156</v>
      </c>
      <c r="E260" s="53"/>
      <c r="F260" s="62">
        <v>3200</v>
      </c>
      <c r="G260" s="62">
        <v>3200</v>
      </c>
      <c r="H260" s="62">
        <v>3200</v>
      </c>
      <c r="I260" s="77">
        <f t="shared" si="3"/>
        <v>100</v>
      </c>
    </row>
    <row r="261" spans="1:9" ht="15.75" outlineLevel="7" x14ac:dyDescent="0.2">
      <c r="A261" s="59" t="s">
        <v>1120</v>
      </c>
      <c r="B261" s="61" t="s">
        <v>4</v>
      </c>
      <c r="C261" s="53" t="s">
        <v>897</v>
      </c>
      <c r="D261" s="53" t="s">
        <v>153</v>
      </c>
      <c r="E261" s="53" t="s">
        <v>5</v>
      </c>
      <c r="F261" s="62">
        <v>3200</v>
      </c>
      <c r="G261" s="62">
        <v>3200</v>
      </c>
      <c r="H261" s="62">
        <v>3200</v>
      </c>
      <c r="I261" s="77">
        <f t="shared" si="3"/>
        <v>100</v>
      </c>
    </row>
    <row r="262" spans="1:9" ht="78.75" outlineLevel="7" x14ac:dyDescent="0.2">
      <c r="A262" s="59" t="s">
        <v>1119</v>
      </c>
      <c r="B262" s="61" t="s">
        <v>13</v>
      </c>
      <c r="C262" s="59" t="s">
        <v>897</v>
      </c>
      <c r="D262" s="59" t="s">
        <v>153</v>
      </c>
      <c r="E262" s="59" t="s">
        <v>14</v>
      </c>
      <c r="F262" s="63">
        <v>3200</v>
      </c>
      <c r="G262" s="63">
        <v>3200</v>
      </c>
      <c r="H262" s="63">
        <v>3200</v>
      </c>
      <c r="I262" s="76">
        <f t="shared" si="3"/>
        <v>100</v>
      </c>
    </row>
    <row r="263" spans="1:9" ht="47.25" outlineLevel="7" x14ac:dyDescent="0.2">
      <c r="A263" s="59" t="s">
        <v>1117</v>
      </c>
      <c r="B263" s="61" t="s">
        <v>214</v>
      </c>
      <c r="C263" s="53" t="s">
        <v>897</v>
      </c>
      <c r="D263" s="53" t="s">
        <v>213</v>
      </c>
      <c r="E263" s="53"/>
      <c r="F263" s="62">
        <v>6369700</v>
      </c>
      <c r="G263" s="62">
        <v>5599999.6799999997</v>
      </c>
      <c r="H263" s="62">
        <v>5599999.6799999997</v>
      </c>
      <c r="I263" s="77">
        <f t="shared" si="3"/>
        <v>100</v>
      </c>
    </row>
    <row r="264" spans="1:9" ht="15.75" outlineLevel="7" x14ac:dyDescent="0.2">
      <c r="A264" s="59" t="s">
        <v>1116</v>
      </c>
      <c r="B264" s="61" t="s">
        <v>106</v>
      </c>
      <c r="C264" s="53" t="s">
        <v>897</v>
      </c>
      <c r="D264" s="53" t="s">
        <v>209</v>
      </c>
      <c r="E264" s="53" t="s">
        <v>107</v>
      </c>
      <c r="F264" s="62">
        <v>6369700</v>
      </c>
      <c r="G264" s="62">
        <v>5599999.6799999997</v>
      </c>
      <c r="H264" s="62">
        <v>5599999.6799999997</v>
      </c>
      <c r="I264" s="77">
        <f t="shared" si="3"/>
        <v>100</v>
      </c>
    </row>
    <row r="265" spans="1:9" ht="15.75" outlineLevel="7" x14ac:dyDescent="0.2">
      <c r="A265" s="59" t="s">
        <v>1115</v>
      </c>
      <c r="B265" s="61" t="s">
        <v>112</v>
      </c>
      <c r="C265" s="59" t="s">
        <v>897</v>
      </c>
      <c r="D265" s="59" t="s">
        <v>209</v>
      </c>
      <c r="E265" s="59" t="s">
        <v>113</v>
      </c>
      <c r="F265" s="63">
        <v>6369700</v>
      </c>
      <c r="G265" s="63">
        <v>5599999.6799999997</v>
      </c>
      <c r="H265" s="63">
        <v>5599999.6799999997</v>
      </c>
      <c r="I265" s="76">
        <f t="shared" si="3"/>
        <v>100</v>
      </c>
    </row>
    <row r="266" spans="1:9" ht="267.75" outlineLevel="3" x14ac:dyDescent="0.2">
      <c r="A266" s="59" t="s">
        <v>1114</v>
      </c>
      <c r="B266" s="75" t="s">
        <v>1024</v>
      </c>
      <c r="C266" s="53" t="s">
        <v>1019</v>
      </c>
      <c r="D266" s="53"/>
      <c r="E266" s="53"/>
      <c r="F266" s="62">
        <v>21000</v>
      </c>
      <c r="G266" s="62">
        <v>29900</v>
      </c>
      <c r="H266" s="62">
        <v>28100</v>
      </c>
      <c r="I266" s="77">
        <f t="shared" si="3"/>
        <v>93.979933110367895</v>
      </c>
    </row>
    <row r="267" spans="1:9" ht="94.5" outlineLevel="7" x14ac:dyDescent="0.2">
      <c r="A267" s="59" t="s">
        <v>1113</v>
      </c>
      <c r="B267" s="61" t="s">
        <v>163</v>
      </c>
      <c r="C267" s="53" t="s">
        <v>1019</v>
      </c>
      <c r="D267" s="53" t="s">
        <v>162</v>
      </c>
      <c r="E267" s="53"/>
      <c r="F267" s="62">
        <v>20400</v>
      </c>
      <c r="G267" s="62">
        <v>29200</v>
      </c>
      <c r="H267" s="62">
        <v>27400</v>
      </c>
      <c r="I267" s="77">
        <f t="shared" ref="I267:I330" si="4">H267/G267*100</f>
        <v>93.835616438356169</v>
      </c>
    </row>
    <row r="268" spans="1:9" ht="15.75" outlineLevel="7" x14ac:dyDescent="0.2">
      <c r="A268" s="59" t="s">
        <v>1112</v>
      </c>
      <c r="B268" s="61" t="s">
        <v>82</v>
      </c>
      <c r="C268" s="53" t="s">
        <v>1019</v>
      </c>
      <c r="D268" s="53" t="s">
        <v>342</v>
      </c>
      <c r="E268" s="53" t="s">
        <v>83</v>
      </c>
      <c r="F268" s="62">
        <v>20400</v>
      </c>
      <c r="G268" s="62">
        <v>29200</v>
      </c>
      <c r="H268" s="62">
        <v>27400</v>
      </c>
      <c r="I268" s="77">
        <f t="shared" si="4"/>
        <v>93.835616438356169</v>
      </c>
    </row>
    <row r="269" spans="1:9" ht="15.75" outlineLevel="7" x14ac:dyDescent="0.2">
      <c r="A269" s="59" t="s">
        <v>1111</v>
      </c>
      <c r="B269" s="61" t="s">
        <v>97</v>
      </c>
      <c r="C269" s="59" t="s">
        <v>1019</v>
      </c>
      <c r="D269" s="59" t="s">
        <v>342</v>
      </c>
      <c r="E269" s="59" t="s">
        <v>98</v>
      </c>
      <c r="F269" s="63">
        <v>20400</v>
      </c>
      <c r="G269" s="63">
        <v>29200</v>
      </c>
      <c r="H269" s="63">
        <v>27400</v>
      </c>
      <c r="I269" s="76">
        <f t="shared" si="4"/>
        <v>93.835616438356169</v>
      </c>
    </row>
    <row r="270" spans="1:9" ht="47.25" outlineLevel="7" x14ac:dyDescent="0.2">
      <c r="A270" s="59" t="s">
        <v>1110</v>
      </c>
      <c r="B270" s="61" t="s">
        <v>157</v>
      </c>
      <c r="C270" s="53" t="s">
        <v>1019</v>
      </c>
      <c r="D270" s="53" t="s">
        <v>156</v>
      </c>
      <c r="E270" s="53"/>
      <c r="F270" s="62">
        <v>600</v>
      </c>
      <c r="G270" s="62">
        <v>700</v>
      </c>
      <c r="H270" s="62">
        <v>700</v>
      </c>
      <c r="I270" s="77">
        <f t="shared" si="4"/>
        <v>100</v>
      </c>
    </row>
    <row r="271" spans="1:9" ht="15.75" outlineLevel="7" x14ac:dyDescent="0.2">
      <c r="A271" s="59" t="s">
        <v>1109</v>
      </c>
      <c r="B271" s="61" t="s">
        <v>82</v>
      </c>
      <c r="C271" s="53" t="s">
        <v>1019</v>
      </c>
      <c r="D271" s="53" t="s">
        <v>153</v>
      </c>
      <c r="E271" s="53" t="s">
        <v>83</v>
      </c>
      <c r="F271" s="62">
        <v>600</v>
      </c>
      <c r="G271" s="62">
        <v>700</v>
      </c>
      <c r="H271" s="62">
        <v>700</v>
      </c>
      <c r="I271" s="77">
        <f t="shared" si="4"/>
        <v>100</v>
      </c>
    </row>
    <row r="272" spans="1:9" ht="15.75" outlineLevel="7" x14ac:dyDescent="0.2">
      <c r="A272" s="59" t="s">
        <v>1108</v>
      </c>
      <c r="B272" s="61" t="s">
        <v>97</v>
      </c>
      <c r="C272" s="59" t="s">
        <v>1019</v>
      </c>
      <c r="D272" s="59" t="s">
        <v>153</v>
      </c>
      <c r="E272" s="59" t="s">
        <v>98</v>
      </c>
      <c r="F272" s="63">
        <v>600</v>
      </c>
      <c r="G272" s="63">
        <v>700</v>
      </c>
      <c r="H272" s="63">
        <v>700</v>
      </c>
      <c r="I272" s="76">
        <f t="shared" si="4"/>
        <v>100</v>
      </c>
    </row>
    <row r="273" spans="1:9" ht="78.75" outlineLevel="2" x14ac:dyDescent="0.2">
      <c r="A273" s="59" t="s">
        <v>1106</v>
      </c>
      <c r="B273" s="61" t="s">
        <v>465</v>
      </c>
      <c r="C273" s="53" t="s">
        <v>464</v>
      </c>
      <c r="D273" s="53"/>
      <c r="E273" s="53"/>
      <c r="F273" s="62">
        <v>13129240</v>
      </c>
      <c r="G273" s="62">
        <v>14729040</v>
      </c>
      <c r="H273" s="62">
        <v>14434580.119999999</v>
      </c>
      <c r="I273" s="77">
        <f t="shared" si="4"/>
        <v>98.000820963212803</v>
      </c>
    </row>
    <row r="274" spans="1:9" ht="141.75" outlineLevel="3" x14ac:dyDescent="0.2">
      <c r="A274" s="59" t="s">
        <v>1105</v>
      </c>
      <c r="B274" s="75" t="s">
        <v>462</v>
      </c>
      <c r="C274" s="53" t="s">
        <v>458</v>
      </c>
      <c r="D274" s="53"/>
      <c r="E274" s="53"/>
      <c r="F274" s="62">
        <v>0</v>
      </c>
      <c r="G274" s="62">
        <v>1118800</v>
      </c>
      <c r="H274" s="62">
        <v>1118800</v>
      </c>
      <c r="I274" s="77">
        <f t="shared" si="4"/>
        <v>100</v>
      </c>
    </row>
    <row r="275" spans="1:9" ht="94.5" outlineLevel="7" x14ac:dyDescent="0.2">
      <c r="A275" s="59" t="s">
        <v>1103</v>
      </c>
      <c r="B275" s="61" t="s">
        <v>163</v>
      </c>
      <c r="C275" s="53" t="s">
        <v>458</v>
      </c>
      <c r="D275" s="53" t="s">
        <v>162</v>
      </c>
      <c r="E275" s="53"/>
      <c r="F275" s="62">
        <v>0</v>
      </c>
      <c r="G275" s="62">
        <v>1118800</v>
      </c>
      <c r="H275" s="62">
        <v>1118800</v>
      </c>
      <c r="I275" s="77">
        <f t="shared" si="4"/>
        <v>100</v>
      </c>
    </row>
    <row r="276" spans="1:9" ht="15.75" outlineLevel="7" x14ac:dyDescent="0.2">
      <c r="A276" s="59" t="s">
        <v>1101</v>
      </c>
      <c r="B276" s="61" t="s">
        <v>82</v>
      </c>
      <c r="C276" s="53" t="s">
        <v>458</v>
      </c>
      <c r="D276" s="53" t="s">
        <v>159</v>
      </c>
      <c r="E276" s="53" t="s">
        <v>83</v>
      </c>
      <c r="F276" s="62">
        <v>0</v>
      </c>
      <c r="G276" s="62">
        <v>630000</v>
      </c>
      <c r="H276" s="62">
        <v>630000</v>
      </c>
      <c r="I276" s="77">
        <f t="shared" si="4"/>
        <v>100</v>
      </c>
    </row>
    <row r="277" spans="1:9" ht="15.75" outlineLevel="7" x14ac:dyDescent="0.2">
      <c r="A277" s="59" t="s">
        <v>1100</v>
      </c>
      <c r="B277" s="61" t="s">
        <v>97</v>
      </c>
      <c r="C277" s="59" t="s">
        <v>458</v>
      </c>
      <c r="D277" s="59" t="s">
        <v>159</v>
      </c>
      <c r="E277" s="59" t="s">
        <v>98</v>
      </c>
      <c r="F277" s="63">
        <v>0</v>
      </c>
      <c r="G277" s="63">
        <v>630000</v>
      </c>
      <c r="H277" s="63">
        <v>630000</v>
      </c>
      <c r="I277" s="76">
        <f t="shared" si="4"/>
        <v>100</v>
      </c>
    </row>
    <row r="278" spans="1:9" ht="15.75" outlineLevel="7" x14ac:dyDescent="0.2">
      <c r="A278" s="59" t="s">
        <v>1098</v>
      </c>
      <c r="B278" s="61" t="s">
        <v>82</v>
      </c>
      <c r="C278" s="53" t="s">
        <v>458</v>
      </c>
      <c r="D278" s="53" t="s">
        <v>342</v>
      </c>
      <c r="E278" s="53" t="s">
        <v>83</v>
      </c>
      <c r="F278" s="62">
        <v>0</v>
      </c>
      <c r="G278" s="62">
        <v>488800</v>
      </c>
      <c r="H278" s="62">
        <v>488800</v>
      </c>
      <c r="I278" s="77">
        <f t="shared" si="4"/>
        <v>100</v>
      </c>
    </row>
    <row r="279" spans="1:9" ht="15.75" outlineLevel="7" x14ac:dyDescent="0.2">
      <c r="A279" s="59" t="s">
        <v>1097</v>
      </c>
      <c r="B279" s="61" t="s">
        <v>97</v>
      </c>
      <c r="C279" s="59" t="s">
        <v>458</v>
      </c>
      <c r="D279" s="59" t="s">
        <v>342</v>
      </c>
      <c r="E279" s="59" t="s">
        <v>98</v>
      </c>
      <c r="F279" s="63">
        <v>0</v>
      </c>
      <c r="G279" s="63">
        <v>488800</v>
      </c>
      <c r="H279" s="63">
        <v>488800</v>
      </c>
      <c r="I279" s="76">
        <f t="shared" si="4"/>
        <v>100</v>
      </c>
    </row>
    <row r="280" spans="1:9" ht="126" outlineLevel="3" x14ac:dyDescent="0.2">
      <c r="A280" s="59" t="s">
        <v>1096</v>
      </c>
      <c r="B280" s="75" t="s">
        <v>456</v>
      </c>
      <c r="C280" s="53" t="s">
        <v>449</v>
      </c>
      <c r="D280" s="53"/>
      <c r="E280" s="53"/>
      <c r="F280" s="62">
        <v>8241770</v>
      </c>
      <c r="G280" s="62">
        <v>7831770</v>
      </c>
      <c r="H280" s="62">
        <v>7685060.2800000003</v>
      </c>
      <c r="I280" s="77">
        <f t="shared" si="4"/>
        <v>98.126736101800745</v>
      </c>
    </row>
    <row r="281" spans="1:9" ht="94.5" outlineLevel="7" x14ac:dyDescent="0.2">
      <c r="A281" s="59" t="s">
        <v>1095</v>
      </c>
      <c r="B281" s="61" t="s">
        <v>163</v>
      </c>
      <c r="C281" s="53" t="s">
        <v>449</v>
      </c>
      <c r="D281" s="53" t="s">
        <v>162</v>
      </c>
      <c r="E281" s="53"/>
      <c r="F281" s="62">
        <v>8015570</v>
      </c>
      <c r="G281" s="62">
        <v>7565570</v>
      </c>
      <c r="H281" s="62">
        <v>7426257.96</v>
      </c>
      <c r="I281" s="77">
        <f t="shared" si="4"/>
        <v>98.158604837441203</v>
      </c>
    </row>
    <row r="282" spans="1:9" ht="15.75" outlineLevel="7" x14ac:dyDescent="0.2">
      <c r="A282" s="59" t="s">
        <v>1094</v>
      </c>
      <c r="B282" s="61" t="s">
        <v>82</v>
      </c>
      <c r="C282" s="53" t="s">
        <v>449</v>
      </c>
      <c r="D282" s="53" t="s">
        <v>342</v>
      </c>
      <c r="E282" s="53" t="s">
        <v>83</v>
      </c>
      <c r="F282" s="62">
        <v>8015570</v>
      </c>
      <c r="G282" s="62">
        <v>7565570</v>
      </c>
      <c r="H282" s="62">
        <v>7426257.96</v>
      </c>
      <c r="I282" s="77">
        <f t="shared" si="4"/>
        <v>98.158604837441203</v>
      </c>
    </row>
    <row r="283" spans="1:9" ht="15.75" outlineLevel="7" x14ac:dyDescent="0.2">
      <c r="A283" s="59" t="s">
        <v>1092</v>
      </c>
      <c r="B283" s="61" t="s">
        <v>97</v>
      </c>
      <c r="C283" s="59" t="s">
        <v>449</v>
      </c>
      <c r="D283" s="59" t="s">
        <v>342</v>
      </c>
      <c r="E283" s="59" t="s">
        <v>98</v>
      </c>
      <c r="F283" s="63">
        <v>8015570</v>
      </c>
      <c r="G283" s="63">
        <v>7565570</v>
      </c>
      <c r="H283" s="63">
        <v>7426257.96</v>
      </c>
      <c r="I283" s="76">
        <f t="shared" si="4"/>
        <v>98.158604837441203</v>
      </c>
    </row>
    <row r="284" spans="1:9" ht="47.25" outlineLevel="7" x14ac:dyDescent="0.2">
      <c r="A284" s="59" t="s">
        <v>1091</v>
      </c>
      <c r="B284" s="61" t="s">
        <v>157</v>
      </c>
      <c r="C284" s="53" t="s">
        <v>449</v>
      </c>
      <c r="D284" s="53" t="s">
        <v>156</v>
      </c>
      <c r="E284" s="53"/>
      <c r="F284" s="62">
        <v>226200</v>
      </c>
      <c r="G284" s="62">
        <v>216200</v>
      </c>
      <c r="H284" s="62">
        <v>208802.32</v>
      </c>
      <c r="I284" s="77">
        <f t="shared" si="4"/>
        <v>96.578316373728029</v>
      </c>
    </row>
    <row r="285" spans="1:9" ht="15.75" outlineLevel="7" x14ac:dyDescent="0.2">
      <c r="A285" s="59" t="s">
        <v>1089</v>
      </c>
      <c r="B285" s="61" t="s">
        <v>82</v>
      </c>
      <c r="C285" s="53" t="s">
        <v>449</v>
      </c>
      <c r="D285" s="53" t="s">
        <v>153</v>
      </c>
      <c r="E285" s="53" t="s">
        <v>83</v>
      </c>
      <c r="F285" s="62">
        <v>226200</v>
      </c>
      <c r="G285" s="62">
        <v>216200</v>
      </c>
      <c r="H285" s="62">
        <v>208802.32</v>
      </c>
      <c r="I285" s="77">
        <f t="shared" si="4"/>
        <v>96.578316373728029</v>
      </c>
    </row>
    <row r="286" spans="1:9" ht="15.75" outlineLevel="7" x14ac:dyDescent="0.2">
      <c r="A286" s="59" t="s">
        <v>1087</v>
      </c>
      <c r="B286" s="61" t="s">
        <v>97</v>
      </c>
      <c r="C286" s="59" t="s">
        <v>449</v>
      </c>
      <c r="D286" s="59" t="s">
        <v>153</v>
      </c>
      <c r="E286" s="59" t="s">
        <v>98</v>
      </c>
      <c r="F286" s="63">
        <v>226200</v>
      </c>
      <c r="G286" s="63">
        <v>216200</v>
      </c>
      <c r="H286" s="63">
        <v>208802.32</v>
      </c>
      <c r="I286" s="76">
        <f t="shared" si="4"/>
        <v>96.578316373728029</v>
      </c>
    </row>
    <row r="287" spans="1:9" ht="15.75" outlineLevel="7" x14ac:dyDescent="0.2">
      <c r="A287" s="59" t="s">
        <v>1086</v>
      </c>
      <c r="B287" s="61" t="s">
        <v>151</v>
      </c>
      <c r="C287" s="53" t="s">
        <v>449</v>
      </c>
      <c r="D287" s="53" t="s">
        <v>150</v>
      </c>
      <c r="E287" s="53"/>
      <c r="F287" s="62">
        <v>0</v>
      </c>
      <c r="G287" s="62">
        <v>50000</v>
      </c>
      <c r="H287" s="62">
        <v>50000</v>
      </c>
      <c r="I287" s="77">
        <f t="shared" si="4"/>
        <v>100</v>
      </c>
    </row>
    <row r="288" spans="1:9" ht="15.75" outlineLevel="7" x14ac:dyDescent="0.2">
      <c r="A288" s="59" t="s">
        <v>1084</v>
      </c>
      <c r="B288" s="61" t="s">
        <v>82</v>
      </c>
      <c r="C288" s="53" t="s">
        <v>449</v>
      </c>
      <c r="D288" s="53" t="s">
        <v>145</v>
      </c>
      <c r="E288" s="53" t="s">
        <v>83</v>
      </c>
      <c r="F288" s="62">
        <v>0</v>
      </c>
      <c r="G288" s="62">
        <v>50000</v>
      </c>
      <c r="H288" s="62">
        <v>50000</v>
      </c>
      <c r="I288" s="77">
        <f t="shared" si="4"/>
        <v>100</v>
      </c>
    </row>
    <row r="289" spans="1:9" ht="15.75" outlineLevel="7" x14ac:dyDescent="0.2">
      <c r="A289" s="59" t="s">
        <v>1082</v>
      </c>
      <c r="B289" s="61" t="s">
        <v>97</v>
      </c>
      <c r="C289" s="59" t="s">
        <v>449</v>
      </c>
      <c r="D289" s="59" t="s">
        <v>145</v>
      </c>
      <c r="E289" s="59" t="s">
        <v>98</v>
      </c>
      <c r="F289" s="63">
        <v>0</v>
      </c>
      <c r="G289" s="63">
        <v>50000</v>
      </c>
      <c r="H289" s="63">
        <v>50000</v>
      </c>
      <c r="I289" s="76">
        <f t="shared" si="4"/>
        <v>100</v>
      </c>
    </row>
    <row r="290" spans="1:9" ht="110.25" outlineLevel="3" x14ac:dyDescent="0.2">
      <c r="A290" s="59" t="s">
        <v>1081</v>
      </c>
      <c r="B290" s="61" t="s">
        <v>447</v>
      </c>
      <c r="C290" s="53" t="s">
        <v>442</v>
      </c>
      <c r="D290" s="53"/>
      <c r="E290" s="53"/>
      <c r="F290" s="62">
        <v>4777470</v>
      </c>
      <c r="G290" s="62">
        <v>5708470</v>
      </c>
      <c r="H290" s="62">
        <v>5560769.8399999999</v>
      </c>
      <c r="I290" s="77">
        <f t="shared" si="4"/>
        <v>97.412613887784289</v>
      </c>
    </row>
    <row r="291" spans="1:9" ht="94.5" outlineLevel="7" x14ac:dyDescent="0.2">
      <c r="A291" s="59" t="s">
        <v>1079</v>
      </c>
      <c r="B291" s="61" t="s">
        <v>163</v>
      </c>
      <c r="C291" s="53" t="s">
        <v>442</v>
      </c>
      <c r="D291" s="53" t="s">
        <v>162</v>
      </c>
      <c r="E291" s="53"/>
      <c r="F291" s="62">
        <v>4523680</v>
      </c>
      <c r="G291" s="62">
        <v>5454680</v>
      </c>
      <c r="H291" s="62">
        <v>5321642.41</v>
      </c>
      <c r="I291" s="77">
        <f t="shared" si="4"/>
        <v>97.561037677737289</v>
      </c>
    </row>
    <row r="292" spans="1:9" ht="15.75" outlineLevel="7" x14ac:dyDescent="0.2">
      <c r="A292" s="59" t="s">
        <v>1077</v>
      </c>
      <c r="B292" s="61" t="s">
        <v>82</v>
      </c>
      <c r="C292" s="53" t="s">
        <v>442</v>
      </c>
      <c r="D292" s="53" t="s">
        <v>159</v>
      </c>
      <c r="E292" s="53" t="s">
        <v>83</v>
      </c>
      <c r="F292" s="62">
        <v>4523680</v>
      </c>
      <c r="G292" s="62">
        <v>5454680</v>
      </c>
      <c r="H292" s="62">
        <v>5321642.41</v>
      </c>
      <c r="I292" s="77">
        <f t="shared" si="4"/>
        <v>97.561037677737289</v>
      </c>
    </row>
    <row r="293" spans="1:9" ht="15.75" outlineLevel="7" x14ac:dyDescent="0.2">
      <c r="A293" s="59" t="s">
        <v>1076</v>
      </c>
      <c r="B293" s="61" t="s">
        <v>97</v>
      </c>
      <c r="C293" s="59" t="s">
        <v>442</v>
      </c>
      <c r="D293" s="59" t="s">
        <v>159</v>
      </c>
      <c r="E293" s="59" t="s">
        <v>98</v>
      </c>
      <c r="F293" s="63">
        <v>4523680</v>
      </c>
      <c r="G293" s="63">
        <v>5454680</v>
      </c>
      <c r="H293" s="63">
        <v>5321642.41</v>
      </c>
      <c r="I293" s="76">
        <f t="shared" si="4"/>
        <v>97.561037677737289</v>
      </c>
    </row>
    <row r="294" spans="1:9" ht="47.25" outlineLevel="7" x14ac:dyDescent="0.2">
      <c r="A294" s="59" t="s">
        <v>1074</v>
      </c>
      <c r="B294" s="61" t="s">
        <v>157</v>
      </c>
      <c r="C294" s="53" t="s">
        <v>442</v>
      </c>
      <c r="D294" s="53" t="s">
        <v>156</v>
      </c>
      <c r="E294" s="53"/>
      <c r="F294" s="62">
        <v>253790</v>
      </c>
      <c r="G294" s="62">
        <v>253790</v>
      </c>
      <c r="H294" s="62">
        <v>239127.43</v>
      </c>
      <c r="I294" s="77">
        <f t="shared" si="4"/>
        <v>94.222558020410574</v>
      </c>
    </row>
    <row r="295" spans="1:9" ht="15.75" outlineLevel="7" x14ac:dyDescent="0.2">
      <c r="A295" s="59" t="s">
        <v>1072</v>
      </c>
      <c r="B295" s="61" t="s">
        <v>82</v>
      </c>
      <c r="C295" s="53" t="s">
        <v>442</v>
      </c>
      <c r="D295" s="53" t="s">
        <v>153</v>
      </c>
      <c r="E295" s="53" t="s">
        <v>83</v>
      </c>
      <c r="F295" s="62">
        <v>253790</v>
      </c>
      <c r="G295" s="62">
        <v>253790</v>
      </c>
      <c r="H295" s="62">
        <v>239127.43</v>
      </c>
      <c r="I295" s="77">
        <f t="shared" si="4"/>
        <v>94.222558020410574</v>
      </c>
    </row>
    <row r="296" spans="1:9" ht="15.75" outlineLevel="7" x14ac:dyDescent="0.2">
      <c r="A296" s="59" t="s">
        <v>1071</v>
      </c>
      <c r="B296" s="61" t="s">
        <v>97</v>
      </c>
      <c r="C296" s="59" t="s">
        <v>442</v>
      </c>
      <c r="D296" s="59" t="s">
        <v>153</v>
      </c>
      <c r="E296" s="59" t="s">
        <v>98</v>
      </c>
      <c r="F296" s="63">
        <v>253790</v>
      </c>
      <c r="G296" s="63">
        <v>253790</v>
      </c>
      <c r="H296" s="63">
        <v>239127.43</v>
      </c>
      <c r="I296" s="76">
        <f t="shared" si="4"/>
        <v>94.222558020410574</v>
      </c>
    </row>
    <row r="297" spans="1:9" ht="126" outlineLevel="3" x14ac:dyDescent="0.2">
      <c r="A297" s="59" t="s">
        <v>1069</v>
      </c>
      <c r="B297" s="61" t="s">
        <v>440</v>
      </c>
      <c r="C297" s="53" t="s">
        <v>437</v>
      </c>
      <c r="D297" s="53"/>
      <c r="E297" s="53"/>
      <c r="F297" s="62">
        <v>110000</v>
      </c>
      <c r="G297" s="62">
        <v>70000</v>
      </c>
      <c r="H297" s="62">
        <v>69950</v>
      </c>
      <c r="I297" s="77">
        <f t="shared" si="4"/>
        <v>99.928571428571431</v>
      </c>
    </row>
    <row r="298" spans="1:9" ht="47.25" outlineLevel="7" x14ac:dyDescent="0.2">
      <c r="A298" s="59" t="s">
        <v>1066</v>
      </c>
      <c r="B298" s="61" t="s">
        <v>157</v>
      </c>
      <c r="C298" s="53" t="s">
        <v>437</v>
      </c>
      <c r="D298" s="53" t="s">
        <v>156</v>
      </c>
      <c r="E298" s="53"/>
      <c r="F298" s="62">
        <v>110000</v>
      </c>
      <c r="G298" s="62">
        <v>70000</v>
      </c>
      <c r="H298" s="62">
        <v>69950</v>
      </c>
      <c r="I298" s="77">
        <f t="shared" si="4"/>
        <v>99.928571428571431</v>
      </c>
    </row>
    <row r="299" spans="1:9" ht="15.75" outlineLevel="7" x14ac:dyDescent="0.2">
      <c r="A299" s="59" t="s">
        <v>1063</v>
      </c>
      <c r="B299" s="61" t="s">
        <v>82</v>
      </c>
      <c r="C299" s="53" t="s">
        <v>437</v>
      </c>
      <c r="D299" s="53" t="s">
        <v>153</v>
      </c>
      <c r="E299" s="53" t="s">
        <v>83</v>
      </c>
      <c r="F299" s="62">
        <v>110000</v>
      </c>
      <c r="G299" s="62">
        <v>70000</v>
      </c>
      <c r="H299" s="62">
        <v>69950</v>
      </c>
      <c r="I299" s="77">
        <f t="shared" si="4"/>
        <v>99.928571428571431</v>
      </c>
    </row>
    <row r="300" spans="1:9" ht="15.75" outlineLevel="7" x14ac:dyDescent="0.2">
      <c r="A300" s="59" t="s">
        <v>1061</v>
      </c>
      <c r="B300" s="61" t="s">
        <v>97</v>
      </c>
      <c r="C300" s="59" t="s">
        <v>437</v>
      </c>
      <c r="D300" s="59" t="s">
        <v>153</v>
      </c>
      <c r="E300" s="59" t="s">
        <v>98</v>
      </c>
      <c r="F300" s="63">
        <v>110000</v>
      </c>
      <c r="G300" s="63">
        <v>70000</v>
      </c>
      <c r="H300" s="63">
        <v>69950</v>
      </c>
      <c r="I300" s="76">
        <f t="shared" si="4"/>
        <v>99.928571428571431</v>
      </c>
    </row>
    <row r="301" spans="1:9" ht="78.75" outlineLevel="1" x14ac:dyDescent="0.2">
      <c r="A301" s="59" t="s">
        <v>1060</v>
      </c>
      <c r="B301" s="61" t="s">
        <v>184</v>
      </c>
      <c r="C301" s="53" t="s">
        <v>183</v>
      </c>
      <c r="D301" s="53"/>
      <c r="E301" s="53"/>
      <c r="F301" s="62">
        <v>65069300</v>
      </c>
      <c r="G301" s="62">
        <v>136836515.88999999</v>
      </c>
      <c r="H301" s="62">
        <v>124817520.53</v>
      </c>
      <c r="I301" s="77">
        <f t="shared" si="4"/>
        <v>91.216529241608427</v>
      </c>
    </row>
    <row r="302" spans="1:9" ht="141.75" outlineLevel="2" x14ac:dyDescent="0.2">
      <c r="A302" s="59" t="s">
        <v>1058</v>
      </c>
      <c r="B302" s="75" t="s">
        <v>181</v>
      </c>
      <c r="C302" s="53" t="s">
        <v>180</v>
      </c>
      <c r="D302" s="53"/>
      <c r="E302" s="53"/>
      <c r="F302" s="62">
        <v>7389000</v>
      </c>
      <c r="G302" s="62">
        <v>69058923.890000001</v>
      </c>
      <c r="H302" s="62">
        <v>60467207.640000001</v>
      </c>
      <c r="I302" s="77">
        <f t="shared" si="4"/>
        <v>87.558861670527548</v>
      </c>
    </row>
    <row r="303" spans="1:9" ht="362.25" outlineLevel="3" x14ac:dyDescent="0.2">
      <c r="A303" s="59" t="s">
        <v>1055</v>
      </c>
      <c r="B303" s="75" t="s">
        <v>218</v>
      </c>
      <c r="C303" s="53" t="s">
        <v>210</v>
      </c>
      <c r="D303" s="53"/>
      <c r="E303" s="53"/>
      <c r="F303" s="62">
        <v>7389000</v>
      </c>
      <c r="G303" s="62">
        <v>21874550.91</v>
      </c>
      <c r="H303" s="62">
        <v>13685036.58</v>
      </c>
      <c r="I303" s="77">
        <f t="shared" si="4"/>
        <v>62.56145159873364</v>
      </c>
    </row>
    <row r="304" spans="1:9" ht="47.25" outlineLevel="7" x14ac:dyDescent="0.2">
      <c r="A304" s="59" t="s">
        <v>1052</v>
      </c>
      <c r="B304" s="61" t="s">
        <v>157</v>
      </c>
      <c r="C304" s="53" t="s">
        <v>210</v>
      </c>
      <c r="D304" s="53" t="s">
        <v>156</v>
      </c>
      <c r="E304" s="53"/>
      <c r="F304" s="62">
        <v>7389000</v>
      </c>
      <c r="G304" s="62">
        <v>8359550.9100000001</v>
      </c>
      <c r="H304" s="62">
        <v>8345002.54</v>
      </c>
      <c r="I304" s="77">
        <f t="shared" si="4"/>
        <v>99.825967086550108</v>
      </c>
    </row>
    <row r="305" spans="1:9" ht="31.5" outlineLevel="7" x14ac:dyDescent="0.2">
      <c r="A305" s="59" t="s">
        <v>1050</v>
      </c>
      <c r="B305" s="61" t="s">
        <v>58</v>
      </c>
      <c r="C305" s="53" t="s">
        <v>210</v>
      </c>
      <c r="D305" s="53" t="s">
        <v>153</v>
      </c>
      <c r="E305" s="53" t="s">
        <v>59</v>
      </c>
      <c r="F305" s="62">
        <v>7389000</v>
      </c>
      <c r="G305" s="62">
        <v>8359550.9100000001</v>
      </c>
      <c r="H305" s="62">
        <v>8345002.54</v>
      </c>
      <c r="I305" s="77">
        <f t="shared" si="4"/>
        <v>99.825967086550108</v>
      </c>
    </row>
    <row r="306" spans="1:9" ht="15.75" outlineLevel="7" x14ac:dyDescent="0.2">
      <c r="A306" s="59" t="s">
        <v>1049</v>
      </c>
      <c r="B306" s="61" t="s">
        <v>64</v>
      </c>
      <c r="C306" s="59" t="s">
        <v>210</v>
      </c>
      <c r="D306" s="59" t="s">
        <v>153</v>
      </c>
      <c r="E306" s="59" t="s">
        <v>65</v>
      </c>
      <c r="F306" s="63">
        <v>7389000</v>
      </c>
      <c r="G306" s="63">
        <v>8359550.9100000001</v>
      </c>
      <c r="H306" s="63">
        <v>8345002.54</v>
      </c>
      <c r="I306" s="76">
        <f t="shared" si="4"/>
        <v>99.825967086550108</v>
      </c>
    </row>
    <row r="307" spans="1:9" ht="47.25" outlineLevel="7" x14ac:dyDescent="0.2">
      <c r="A307" s="59" t="s">
        <v>1047</v>
      </c>
      <c r="B307" s="61" t="s">
        <v>214</v>
      </c>
      <c r="C307" s="53" t="s">
        <v>210</v>
      </c>
      <c r="D307" s="53" t="s">
        <v>213</v>
      </c>
      <c r="E307" s="53"/>
      <c r="F307" s="62">
        <v>0</v>
      </c>
      <c r="G307" s="62">
        <v>13515000</v>
      </c>
      <c r="H307" s="62">
        <v>5340034.04</v>
      </c>
      <c r="I307" s="77">
        <f t="shared" si="4"/>
        <v>39.511905586385495</v>
      </c>
    </row>
    <row r="308" spans="1:9" ht="31.5" outlineLevel="7" x14ac:dyDescent="0.2">
      <c r="A308" s="59" t="s">
        <v>1044</v>
      </c>
      <c r="B308" s="61" t="s">
        <v>58</v>
      </c>
      <c r="C308" s="53" t="s">
        <v>210</v>
      </c>
      <c r="D308" s="53" t="s">
        <v>209</v>
      </c>
      <c r="E308" s="53" t="s">
        <v>59</v>
      </c>
      <c r="F308" s="62">
        <v>0</v>
      </c>
      <c r="G308" s="62">
        <v>13515000</v>
      </c>
      <c r="H308" s="62">
        <v>5340034.04</v>
      </c>
      <c r="I308" s="77">
        <f t="shared" si="4"/>
        <v>39.511905586385495</v>
      </c>
    </row>
    <row r="309" spans="1:9" ht="15.75" outlineLevel="7" x14ac:dyDescent="0.2">
      <c r="A309" s="59" t="s">
        <v>378</v>
      </c>
      <c r="B309" s="61" t="s">
        <v>64</v>
      </c>
      <c r="C309" s="59" t="s">
        <v>210</v>
      </c>
      <c r="D309" s="59" t="s">
        <v>209</v>
      </c>
      <c r="E309" s="59" t="s">
        <v>65</v>
      </c>
      <c r="F309" s="63">
        <v>0</v>
      </c>
      <c r="G309" s="63">
        <v>13515000</v>
      </c>
      <c r="H309" s="63">
        <v>5340034.04</v>
      </c>
      <c r="I309" s="76">
        <f t="shared" si="4"/>
        <v>39.511905586385495</v>
      </c>
    </row>
    <row r="310" spans="1:9" ht="346.5" outlineLevel="3" x14ac:dyDescent="0.2">
      <c r="A310" s="59" t="s">
        <v>1042</v>
      </c>
      <c r="B310" s="75" t="s">
        <v>178</v>
      </c>
      <c r="C310" s="53" t="s">
        <v>175</v>
      </c>
      <c r="D310" s="53"/>
      <c r="E310" s="53"/>
      <c r="F310" s="62">
        <v>0</v>
      </c>
      <c r="G310" s="62">
        <v>47184372.979999997</v>
      </c>
      <c r="H310" s="62">
        <v>46782171.060000002</v>
      </c>
      <c r="I310" s="77">
        <f t="shared" si="4"/>
        <v>99.147595073117799</v>
      </c>
    </row>
    <row r="311" spans="1:9" ht="47.25" outlineLevel="7" x14ac:dyDescent="0.2">
      <c r="A311" s="59" t="s">
        <v>1040</v>
      </c>
      <c r="B311" s="61" t="s">
        <v>157</v>
      </c>
      <c r="C311" s="53" t="s">
        <v>175</v>
      </c>
      <c r="D311" s="53" t="s">
        <v>156</v>
      </c>
      <c r="E311" s="53"/>
      <c r="F311" s="62">
        <v>0</v>
      </c>
      <c r="G311" s="62">
        <v>47184372.979999997</v>
      </c>
      <c r="H311" s="62">
        <v>46782171.060000002</v>
      </c>
      <c r="I311" s="77">
        <f t="shared" si="4"/>
        <v>99.147595073117799</v>
      </c>
    </row>
    <row r="312" spans="1:9" ht="31.5" outlineLevel="7" x14ac:dyDescent="0.2">
      <c r="A312" s="59" t="s">
        <v>1038</v>
      </c>
      <c r="B312" s="61" t="s">
        <v>58</v>
      </c>
      <c r="C312" s="53" t="s">
        <v>175</v>
      </c>
      <c r="D312" s="53" t="s">
        <v>153</v>
      </c>
      <c r="E312" s="53" t="s">
        <v>59</v>
      </c>
      <c r="F312" s="62">
        <v>0</v>
      </c>
      <c r="G312" s="62">
        <v>47184372.979999997</v>
      </c>
      <c r="H312" s="62">
        <v>46782171.060000002</v>
      </c>
      <c r="I312" s="77">
        <f t="shared" si="4"/>
        <v>99.147595073117799</v>
      </c>
    </row>
    <row r="313" spans="1:9" ht="31.5" outlineLevel="7" x14ac:dyDescent="0.2">
      <c r="A313" s="59" t="s">
        <v>1037</v>
      </c>
      <c r="B313" s="61" t="s">
        <v>70</v>
      </c>
      <c r="C313" s="59" t="s">
        <v>175</v>
      </c>
      <c r="D313" s="59" t="s">
        <v>153</v>
      </c>
      <c r="E313" s="59" t="s">
        <v>71</v>
      </c>
      <c r="F313" s="63">
        <v>0</v>
      </c>
      <c r="G313" s="63">
        <v>47184372.979999997</v>
      </c>
      <c r="H313" s="63">
        <v>46782171.060000002</v>
      </c>
      <c r="I313" s="76">
        <f t="shared" si="4"/>
        <v>99.147595073117799</v>
      </c>
    </row>
    <row r="314" spans="1:9" ht="110.25" outlineLevel="2" x14ac:dyDescent="0.2">
      <c r="A314" s="59" t="s">
        <v>1035</v>
      </c>
      <c r="B314" s="61" t="s">
        <v>173</v>
      </c>
      <c r="C314" s="53" t="s">
        <v>172</v>
      </c>
      <c r="D314" s="53"/>
      <c r="E314" s="53"/>
      <c r="F314" s="62">
        <v>12307640</v>
      </c>
      <c r="G314" s="62">
        <v>16339584</v>
      </c>
      <c r="H314" s="62">
        <v>16012991.24</v>
      </c>
      <c r="I314" s="77">
        <f t="shared" si="4"/>
        <v>98.001217411655034</v>
      </c>
    </row>
    <row r="315" spans="1:9" ht="173.25" outlineLevel="3" x14ac:dyDescent="0.2">
      <c r="A315" s="59" t="s">
        <v>1034</v>
      </c>
      <c r="B315" s="75" t="s">
        <v>170</v>
      </c>
      <c r="C315" s="53" t="s">
        <v>167</v>
      </c>
      <c r="D315" s="53"/>
      <c r="E315" s="53"/>
      <c r="F315" s="62">
        <v>0</v>
      </c>
      <c r="G315" s="62">
        <v>1595150</v>
      </c>
      <c r="H315" s="62">
        <v>1595150</v>
      </c>
      <c r="I315" s="77">
        <f t="shared" si="4"/>
        <v>100</v>
      </c>
    </row>
    <row r="316" spans="1:9" ht="94.5" outlineLevel="7" x14ac:dyDescent="0.2">
      <c r="A316" s="59" t="s">
        <v>1033</v>
      </c>
      <c r="B316" s="61" t="s">
        <v>163</v>
      </c>
      <c r="C316" s="53" t="s">
        <v>167</v>
      </c>
      <c r="D316" s="53" t="s">
        <v>162</v>
      </c>
      <c r="E316" s="53"/>
      <c r="F316" s="62">
        <v>0</v>
      </c>
      <c r="G316" s="62">
        <v>1595150</v>
      </c>
      <c r="H316" s="62">
        <v>1595150</v>
      </c>
      <c r="I316" s="77">
        <f t="shared" si="4"/>
        <v>100</v>
      </c>
    </row>
    <row r="317" spans="1:9" ht="31.5" outlineLevel="7" x14ac:dyDescent="0.2">
      <c r="A317" s="59" t="s">
        <v>1032</v>
      </c>
      <c r="B317" s="61" t="s">
        <v>58</v>
      </c>
      <c r="C317" s="53" t="s">
        <v>167</v>
      </c>
      <c r="D317" s="53" t="s">
        <v>159</v>
      </c>
      <c r="E317" s="53" t="s">
        <v>59</v>
      </c>
      <c r="F317" s="62">
        <v>0</v>
      </c>
      <c r="G317" s="62">
        <v>1595150</v>
      </c>
      <c r="H317" s="62">
        <v>1595150</v>
      </c>
      <c r="I317" s="77">
        <f t="shared" si="4"/>
        <v>100</v>
      </c>
    </row>
    <row r="318" spans="1:9" ht="31.5" outlineLevel="7" x14ac:dyDescent="0.2">
      <c r="A318" s="59" t="s">
        <v>1031</v>
      </c>
      <c r="B318" s="61" t="s">
        <v>70</v>
      </c>
      <c r="C318" s="59" t="s">
        <v>167</v>
      </c>
      <c r="D318" s="59" t="s">
        <v>159</v>
      </c>
      <c r="E318" s="59" t="s">
        <v>71</v>
      </c>
      <c r="F318" s="63">
        <v>0</v>
      </c>
      <c r="G318" s="63">
        <v>1595150</v>
      </c>
      <c r="H318" s="63">
        <v>1595150</v>
      </c>
      <c r="I318" s="76">
        <f t="shared" si="4"/>
        <v>100</v>
      </c>
    </row>
    <row r="319" spans="1:9" ht="141.75" outlineLevel="3" x14ac:dyDescent="0.2">
      <c r="A319" s="59" t="s">
        <v>908</v>
      </c>
      <c r="B319" s="75" t="s">
        <v>165</v>
      </c>
      <c r="C319" s="53" t="s">
        <v>146</v>
      </c>
      <c r="D319" s="53"/>
      <c r="E319" s="53"/>
      <c r="F319" s="62">
        <v>12307640</v>
      </c>
      <c r="G319" s="62">
        <v>14744434</v>
      </c>
      <c r="H319" s="62">
        <v>14417841.24</v>
      </c>
      <c r="I319" s="77">
        <f t="shared" si="4"/>
        <v>97.784975944142715</v>
      </c>
    </row>
    <row r="320" spans="1:9" ht="94.5" outlineLevel="7" x14ac:dyDescent="0.2">
      <c r="A320" s="59" t="s">
        <v>1029</v>
      </c>
      <c r="B320" s="61" t="s">
        <v>163</v>
      </c>
      <c r="C320" s="53" t="s">
        <v>146</v>
      </c>
      <c r="D320" s="53" t="s">
        <v>162</v>
      </c>
      <c r="E320" s="53"/>
      <c r="F320" s="62">
        <v>10467690</v>
      </c>
      <c r="G320" s="62">
        <v>12904484</v>
      </c>
      <c r="H320" s="62">
        <v>12577919.060000001</v>
      </c>
      <c r="I320" s="77">
        <f t="shared" si="4"/>
        <v>97.469368476879822</v>
      </c>
    </row>
    <row r="321" spans="1:9" ht="31.5" outlineLevel="7" x14ac:dyDescent="0.2">
      <c r="A321" s="59" t="s">
        <v>1028</v>
      </c>
      <c r="B321" s="61" t="s">
        <v>58</v>
      </c>
      <c r="C321" s="53" t="s">
        <v>146</v>
      </c>
      <c r="D321" s="53" t="s">
        <v>159</v>
      </c>
      <c r="E321" s="53" t="s">
        <v>59</v>
      </c>
      <c r="F321" s="62">
        <v>10467690</v>
      </c>
      <c r="G321" s="62">
        <v>12904484</v>
      </c>
      <c r="H321" s="62">
        <v>12577919.060000001</v>
      </c>
      <c r="I321" s="77">
        <f t="shared" si="4"/>
        <v>97.469368476879822</v>
      </c>
    </row>
    <row r="322" spans="1:9" ht="31.5" outlineLevel="7" x14ac:dyDescent="0.2">
      <c r="A322" s="59" t="s">
        <v>1027</v>
      </c>
      <c r="B322" s="61" t="s">
        <v>70</v>
      </c>
      <c r="C322" s="59" t="s">
        <v>146</v>
      </c>
      <c r="D322" s="59" t="s">
        <v>159</v>
      </c>
      <c r="E322" s="59" t="s">
        <v>71</v>
      </c>
      <c r="F322" s="63">
        <v>10467690</v>
      </c>
      <c r="G322" s="63">
        <v>12904484</v>
      </c>
      <c r="H322" s="63">
        <v>12577919.060000001</v>
      </c>
      <c r="I322" s="76">
        <f t="shared" si="4"/>
        <v>97.469368476879822</v>
      </c>
    </row>
    <row r="323" spans="1:9" ht="47.25" outlineLevel="7" x14ac:dyDescent="0.2">
      <c r="A323" s="59" t="s">
        <v>1025</v>
      </c>
      <c r="B323" s="61" t="s">
        <v>157</v>
      </c>
      <c r="C323" s="53" t="s">
        <v>146</v>
      </c>
      <c r="D323" s="53" t="s">
        <v>156</v>
      </c>
      <c r="E323" s="53"/>
      <c r="F323" s="62">
        <v>1833950</v>
      </c>
      <c r="G323" s="62">
        <v>1839950</v>
      </c>
      <c r="H323" s="62">
        <v>1839922.18</v>
      </c>
      <c r="I323" s="77">
        <f t="shared" si="4"/>
        <v>99.998488002391355</v>
      </c>
    </row>
    <row r="324" spans="1:9" ht="31.5" outlineLevel="7" x14ac:dyDescent="0.2">
      <c r="A324" s="59" t="s">
        <v>1023</v>
      </c>
      <c r="B324" s="61" t="s">
        <v>58</v>
      </c>
      <c r="C324" s="53" t="s">
        <v>146</v>
      </c>
      <c r="D324" s="53" t="s">
        <v>153</v>
      </c>
      <c r="E324" s="53" t="s">
        <v>59</v>
      </c>
      <c r="F324" s="62">
        <v>1833950</v>
      </c>
      <c r="G324" s="62">
        <v>1839950</v>
      </c>
      <c r="H324" s="62">
        <v>1839922.18</v>
      </c>
      <c r="I324" s="77">
        <f t="shared" si="4"/>
        <v>99.998488002391355</v>
      </c>
    </row>
    <row r="325" spans="1:9" ht="31.5" outlineLevel="7" x14ac:dyDescent="0.2">
      <c r="A325" s="59" t="s">
        <v>1022</v>
      </c>
      <c r="B325" s="61" t="s">
        <v>70</v>
      </c>
      <c r="C325" s="59" t="s">
        <v>146</v>
      </c>
      <c r="D325" s="59" t="s">
        <v>153</v>
      </c>
      <c r="E325" s="59" t="s">
        <v>71</v>
      </c>
      <c r="F325" s="63">
        <v>1833950</v>
      </c>
      <c r="G325" s="63">
        <v>1839950</v>
      </c>
      <c r="H325" s="63">
        <v>1839922.18</v>
      </c>
      <c r="I325" s="76">
        <f t="shared" si="4"/>
        <v>99.998488002391355</v>
      </c>
    </row>
    <row r="326" spans="1:9" ht="15.75" outlineLevel="7" x14ac:dyDescent="0.2">
      <c r="A326" s="59" t="s">
        <v>1021</v>
      </c>
      <c r="B326" s="61" t="s">
        <v>151</v>
      </c>
      <c r="C326" s="53" t="s">
        <v>146</v>
      </c>
      <c r="D326" s="53" t="s">
        <v>150</v>
      </c>
      <c r="E326" s="53"/>
      <c r="F326" s="62">
        <v>6000</v>
      </c>
      <c r="G326" s="62">
        <v>0</v>
      </c>
      <c r="H326" s="62">
        <v>0</v>
      </c>
      <c r="I326" s="70" t="s">
        <v>1568</v>
      </c>
    </row>
    <row r="327" spans="1:9" ht="31.5" outlineLevel="7" x14ac:dyDescent="0.2">
      <c r="A327" s="59" t="s">
        <v>1020</v>
      </c>
      <c r="B327" s="61" t="s">
        <v>58</v>
      </c>
      <c r="C327" s="53" t="s">
        <v>146</v>
      </c>
      <c r="D327" s="53" t="s">
        <v>145</v>
      </c>
      <c r="E327" s="53" t="s">
        <v>59</v>
      </c>
      <c r="F327" s="62">
        <v>6000</v>
      </c>
      <c r="G327" s="62">
        <v>0</v>
      </c>
      <c r="H327" s="62">
        <v>0</v>
      </c>
      <c r="I327" s="70" t="s">
        <v>1568</v>
      </c>
    </row>
    <row r="328" spans="1:9" ht="31.5" outlineLevel="7" x14ac:dyDescent="0.2">
      <c r="A328" s="59" t="s">
        <v>1018</v>
      </c>
      <c r="B328" s="61" t="s">
        <v>70</v>
      </c>
      <c r="C328" s="59" t="s">
        <v>146</v>
      </c>
      <c r="D328" s="59" t="s">
        <v>145</v>
      </c>
      <c r="E328" s="59" t="s">
        <v>71</v>
      </c>
      <c r="F328" s="63">
        <v>6000</v>
      </c>
      <c r="G328" s="63">
        <v>0</v>
      </c>
      <c r="H328" s="63">
        <v>0</v>
      </c>
      <c r="I328" s="69" t="s">
        <v>1568</v>
      </c>
    </row>
    <row r="329" spans="1:9" ht="126" outlineLevel="2" x14ac:dyDescent="0.2">
      <c r="A329" s="59" t="s">
        <v>374</v>
      </c>
      <c r="B329" s="61" t="s">
        <v>292</v>
      </c>
      <c r="C329" s="53" t="s">
        <v>291</v>
      </c>
      <c r="D329" s="53"/>
      <c r="E329" s="53"/>
      <c r="F329" s="62">
        <v>8295160</v>
      </c>
      <c r="G329" s="62">
        <v>18438008</v>
      </c>
      <c r="H329" s="62">
        <v>15337321.65</v>
      </c>
      <c r="I329" s="77">
        <f t="shared" si="4"/>
        <v>83.183181447800663</v>
      </c>
    </row>
    <row r="330" spans="1:9" ht="189" outlineLevel="3" x14ac:dyDescent="0.2">
      <c r="A330" s="59" t="s">
        <v>1015</v>
      </c>
      <c r="B330" s="75" t="s">
        <v>290</v>
      </c>
      <c r="C330" s="53" t="s">
        <v>287</v>
      </c>
      <c r="D330" s="53"/>
      <c r="E330" s="53"/>
      <c r="F330" s="62">
        <v>3873160</v>
      </c>
      <c r="G330" s="62">
        <v>3873160</v>
      </c>
      <c r="H330" s="62">
        <v>3692590.2</v>
      </c>
      <c r="I330" s="77">
        <f t="shared" si="4"/>
        <v>95.337920457714119</v>
      </c>
    </row>
    <row r="331" spans="1:9" ht="15.75" outlineLevel="7" x14ac:dyDescent="0.2">
      <c r="A331" s="59" t="s">
        <v>1013</v>
      </c>
      <c r="B331" s="61" t="s">
        <v>232</v>
      </c>
      <c r="C331" s="53" t="s">
        <v>287</v>
      </c>
      <c r="D331" s="53" t="s">
        <v>231</v>
      </c>
      <c r="E331" s="53"/>
      <c r="F331" s="62">
        <v>3873160</v>
      </c>
      <c r="G331" s="62">
        <v>3873160</v>
      </c>
      <c r="H331" s="62">
        <v>3692590.2</v>
      </c>
      <c r="I331" s="77">
        <f t="shared" ref="I331:I394" si="5">H331/G331*100</f>
        <v>95.337920457714119</v>
      </c>
    </row>
    <row r="332" spans="1:9" ht="15.75" outlineLevel="7" x14ac:dyDescent="0.2">
      <c r="A332" s="59" t="s">
        <v>1012</v>
      </c>
      <c r="B332" s="61" t="s">
        <v>73</v>
      </c>
      <c r="C332" s="53" t="s">
        <v>287</v>
      </c>
      <c r="D332" s="53" t="s">
        <v>226</v>
      </c>
      <c r="E332" s="53" t="s">
        <v>74</v>
      </c>
      <c r="F332" s="62">
        <v>3873160</v>
      </c>
      <c r="G332" s="62">
        <v>3873160</v>
      </c>
      <c r="H332" s="62">
        <v>3692590.2</v>
      </c>
      <c r="I332" s="77">
        <f t="shared" si="5"/>
        <v>95.337920457714119</v>
      </c>
    </row>
    <row r="333" spans="1:9" ht="31.5" outlineLevel="7" x14ac:dyDescent="0.2">
      <c r="A333" s="59" t="s">
        <v>1010</v>
      </c>
      <c r="B333" s="61" t="s">
        <v>79</v>
      </c>
      <c r="C333" s="59" t="s">
        <v>287</v>
      </c>
      <c r="D333" s="59" t="s">
        <v>226</v>
      </c>
      <c r="E333" s="59" t="s">
        <v>80</v>
      </c>
      <c r="F333" s="63">
        <v>3873160</v>
      </c>
      <c r="G333" s="63">
        <v>3873160</v>
      </c>
      <c r="H333" s="63">
        <v>3692590.2</v>
      </c>
      <c r="I333" s="76">
        <f t="shared" si="5"/>
        <v>95.337920457714119</v>
      </c>
    </row>
    <row r="334" spans="1:9" ht="173.25" outlineLevel="3" x14ac:dyDescent="0.2">
      <c r="A334" s="59" t="s">
        <v>1008</v>
      </c>
      <c r="B334" s="75" t="s">
        <v>1138</v>
      </c>
      <c r="C334" s="53" t="s">
        <v>1135</v>
      </c>
      <c r="D334" s="53"/>
      <c r="E334" s="53"/>
      <c r="F334" s="62">
        <v>4422000</v>
      </c>
      <c r="G334" s="62">
        <v>3498095.6</v>
      </c>
      <c r="H334" s="62">
        <v>3498095.6</v>
      </c>
      <c r="I334" s="77">
        <f t="shared" si="5"/>
        <v>100</v>
      </c>
    </row>
    <row r="335" spans="1:9" ht="47.25" outlineLevel="7" x14ac:dyDescent="0.2">
      <c r="A335" s="59" t="s">
        <v>1007</v>
      </c>
      <c r="B335" s="61" t="s">
        <v>157</v>
      </c>
      <c r="C335" s="53" t="s">
        <v>1135</v>
      </c>
      <c r="D335" s="53" t="s">
        <v>156</v>
      </c>
      <c r="E335" s="53"/>
      <c r="F335" s="62">
        <v>4422000</v>
      </c>
      <c r="G335" s="62">
        <v>3498095.6</v>
      </c>
      <c r="H335" s="62">
        <v>3498095.6</v>
      </c>
      <c r="I335" s="77">
        <f t="shared" si="5"/>
        <v>100</v>
      </c>
    </row>
    <row r="336" spans="1:9" ht="15.75" outlineLevel="7" x14ac:dyDescent="0.2">
      <c r="A336" s="59" t="s">
        <v>1005</v>
      </c>
      <c r="B336" s="61" t="s">
        <v>73</v>
      </c>
      <c r="C336" s="53" t="s">
        <v>1135</v>
      </c>
      <c r="D336" s="53" t="s">
        <v>153</v>
      </c>
      <c r="E336" s="53" t="s">
        <v>74</v>
      </c>
      <c r="F336" s="62">
        <v>4422000</v>
      </c>
      <c r="G336" s="62">
        <v>3498095.6</v>
      </c>
      <c r="H336" s="62">
        <v>3498095.6</v>
      </c>
      <c r="I336" s="77">
        <f t="shared" si="5"/>
        <v>100</v>
      </c>
    </row>
    <row r="337" spans="1:9" ht="31.5" outlineLevel="7" x14ac:dyDescent="0.2">
      <c r="A337" s="59" t="s">
        <v>1003</v>
      </c>
      <c r="B337" s="61" t="s">
        <v>79</v>
      </c>
      <c r="C337" s="59" t="s">
        <v>1135</v>
      </c>
      <c r="D337" s="59" t="s">
        <v>153</v>
      </c>
      <c r="E337" s="59" t="s">
        <v>80</v>
      </c>
      <c r="F337" s="63">
        <v>4422000</v>
      </c>
      <c r="G337" s="63">
        <v>3498095.6</v>
      </c>
      <c r="H337" s="63">
        <v>3498095.6</v>
      </c>
      <c r="I337" s="76">
        <f t="shared" si="5"/>
        <v>100</v>
      </c>
    </row>
    <row r="338" spans="1:9" ht="189" outlineLevel="3" x14ac:dyDescent="0.2">
      <c r="A338" s="59" t="s">
        <v>1002</v>
      </c>
      <c r="B338" s="75" t="s">
        <v>1133</v>
      </c>
      <c r="C338" s="53" t="s">
        <v>1128</v>
      </c>
      <c r="D338" s="53"/>
      <c r="E338" s="53"/>
      <c r="F338" s="62">
        <v>0</v>
      </c>
      <c r="G338" s="62">
        <v>964598.56</v>
      </c>
      <c r="H338" s="62">
        <v>964598.56</v>
      </c>
      <c r="I338" s="77">
        <f t="shared" si="5"/>
        <v>100</v>
      </c>
    </row>
    <row r="339" spans="1:9" ht="47.25" outlineLevel="7" x14ac:dyDescent="0.2">
      <c r="A339" s="59" t="s">
        <v>1000</v>
      </c>
      <c r="B339" s="61" t="s">
        <v>157</v>
      </c>
      <c r="C339" s="53" t="s">
        <v>1128</v>
      </c>
      <c r="D339" s="53" t="s">
        <v>156</v>
      </c>
      <c r="E339" s="53"/>
      <c r="F339" s="62">
        <v>0</v>
      </c>
      <c r="G339" s="62">
        <v>707726.5</v>
      </c>
      <c r="H339" s="62">
        <v>707726.5</v>
      </c>
      <c r="I339" s="77">
        <f t="shared" si="5"/>
        <v>100</v>
      </c>
    </row>
    <row r="340" spans="1:9" ht="15.75" outlineLevel="7" x14ac:dyDescent="0.2">
      <c r="A340" s="59" t="s">
        <v>999</v>
      </c>
      <c r="B340" s="61" t="s">
        <v>73</v>
      </c>
      <c r="C340" s="53" t="s">
        <v>1128</v>
      </c>
      <c r="D340" s="53" t="s">
        <v>153</v>
      </c>
      <c r="E340" s="53" t="s">
        <v>74</v>
      </c>
      <c r="F340" s="62">
        <v>0</v>
      </c>
      <c r="G340" s="62">
        <v>707726.5</v>
      </c>
      <c r="H340" s="62">
        <v>707726.5</v>
      </c>
      <c r="I340" s="77">
        <f t="shared" si="5"/>
        <v>100</v>
      </c>
    </row>
    <row r="341" spans="1:9" ht="31.5" outlineLevel="7" x14ac:dyDescent="0.2">
      <c r="A341" s="59" t="s">
        <v>998</v>
      </c>
      <c r="B341" s="61" t="s">
        <v>79</v>
      </c>
      <c r="C341" s="59" t="s">
        <v>1128</v>
      </c>
      <c r="D341" s="59" t="s">
        <v>153</v>
      </c>
      <c r="E341" s="59" t="s">
        <v>80</v>
      </c>
      <c r="F341" s="63">
        <v>0</v>
      </c>
      <c r="G341" s="63">
        <v>707726.5</v>
      </c>
      <c r="H341" s="63">
        <v>707726.5</v>
      </c>
      <c r="I341" s="76">
        <f t="shared" si="5"/>
        <v>100</v>
      </c>
    </row>
    <row r="342" spans="1:9" ht="15.75" outlineLevel="7" x14ac:dyDescent="0.2">
      <c r="A342" s="59" t="s">
        <v>997</v>
      </c>
      <c r="B342" s="61" t="s">
        <v>151</v>
      </c>
      <c r="C342" s="53" t="s">
        <v>1128</v>
      </c>
      <c r="D342" s="53" t="s">
        <v>150</v>
      </c>
      <c r="E342" s="53"/>
      <c r="F342" s="62">
        <v>0</v>
      </c>
      <c r="G342" s="62">
        <v>256872.06</v>
      </c>
      <c r="H342" s="62">
        <v>256872.06</v>
      </c>
      <c r="I342" s="77">
        <f t="shared" si="5"/>
        <v>100</v>
      </c>
    </row>
    <row r="343" spans="1:9" ht="15.75" outlineLevel="7" x14ac:dyDescent="0.2">
      <c r="A343" s="59" t="s">
        <v>994</v>
      </c>
      <c r="B343" s="61" t="s">
        <v>73</v>
      </c>
      <c r="C343" s="53" t="s">
        <v>1128</v>
      </c>
      <c r="D343" s="53" t="s">
        <v>258</v>
      </c>
      <c r="E343" s="53" t="s">
        <v>74</v>
      </c>
      <c r="F343" s="62">
        <v>0</v>
      </c>
      <c r="G343" s="62">
        <v>256872.06</v>
      </c>
      <c r="H343" s="62">
        <v>256872.06</v>
      </c>
      <c r="I343" s="77">
        <f t="shared" si="5"/>
        <v>100</v>
      </c>
    </row>
    <row r="344" spans="1:9" ht="31.5" outlineLevel="7" x14ac:dyDescent="0.2">
      <c r="A344" s="59" t="s">
        <v>991</v>
      </c>
      <c r="B344" s="61" t="s">
        <v>79</v>
      </c>
      <c r="C344" s="59" t="s">
        <v>1128</v>
      </c>
      <c r="D344" s="59" t="s">
        <v>258</v>
      </c>
      <c r="E344" s="59" t="s">
        <v>80</v>
      </c>
      <c r="F344" s="63">
        <v>0</v>
      </c>
      <c r="G344" s="63">
        <v>256872.06</v>
      </c>
      <c r="H344" s="63">
        <v>256872.06</v>
      </c>
      <c r="I344" s="76">
        <f t="shared" si="5"/>
        <v>100</v>
      </c>
    </row>
    <row r="345" spans="1:9" ht="173.25" outlineLevel="3" x14ac:dyDescent="0.2">
      <c r="A345" s="59" t="s">
        <v>989</v>
      </c>
      <c r="B345" s="75" t="s">
        <v>1126</v>
      </c>
      <c r="C345" s="53" t="s">
        <v>1123</v>
      </c>
      <c r="D345" s="53"/>
      <c r="E345" s="53"/>
      <c r="F345" s="62">
        <v>0</v>
      </c>
      <c r="G345" s="62">
        <v>2272728</v>
      </c>
      <c r="H345" s="62">
        <v>2272728</v>
      </c>
      <c r="I345" s="77">
        <f t="shared" si="5"/>
        <v>100</v>
      </c>
    </row>
    <row r="346" spans="1:9" ht="47.25" outlineLevel="7" x14ac:dyDescent="0.2">
      <c r="A346" s="59" t="s">
        <v>988</v>
      </c>
      <c r="B346" s="61" t="s">
        <v>157</v>
      </c>
      <c r="C346" s="53" t="s">
        <v>1123</v>
      </c>
      <c r="D346" s="53" t="s">
        <v>156</v>
      </c>
      <c r="E346" s="53"/>
      <c r="F346" s="62">
        <v>0</v>
      </c>
      <c r="G346" s="62">
        <v>2272728</v>
      </c>
      <c r="H346" s="62">
        <v>2272728</v>
      </c>
      <c r="I346" s="77">
        <f t="shared" si="5"/>
        <v>100</v>
      </c>
    </row>
    <row r="347" spans="1:9" ht="15.75" outlineLevel="7" x14ac:dyDescent="0.2">
      <c r="A347" s="59" t="s">
        <v>986</v>
      </c>
      <c r="B347" s="61" t="s">
        <v>73</v>
      </c>
      <c r="C347" s="53" t="s">
        <v>1123</v>
      </c>
      <c r="D347" s="53" t="s">
        <v>153</v>
      </c>
      <c r="E347" s="53" t="s">
        <v>74</v>
      </c>
      <c r="F347" s="62">
        <v>0</v>
      </c>
      <c r="G347" s="62">
        <v>2272728</v>
      </c>
      <c r="H347" s="62">
        <v>2272728</v>
      </c>
      <c r="I347" s="77">
        <f t="shared" si="5"/>
        <v>100</v>
      </c>
    </row>
    <row r="348" spans="1:9" ht="31.5" outlineLevel="7" x14ac:dyDescent="0.2">
      <c r="A348" s="59" t="s">
        <v>984</v>
      </c>
      <c r="B348" s="61" t="s">
        <v>79</v>
      </c>
      <c r="C348" s="59" t="s">
        <v>1123</v>
      </c>
      <c r="D348" s="59" t="s">
        <v>153</v>
      </c>
      <c r="E348" s="59" t="s">
        <v>80</v>
      </c>
      <c r="F348" s="63">
        <v>0</v>
      </c>
      <c r="G348" s="63">
        <v>2272728</v>
      </c>
      <c r="H348" s="63">
        <v>2272728</v>
      </c>
      <c r="I348" s="76">
        <f t="shared" si="5"/>
        <v>100</v>
      </c>
    </row>
    <row r="349" spans="1:9" ht="157.5" outlineLevel="3" x14ac:dyDescent="0.2">
      <c r="A349" s="59" t="s">
        <v>983</v>
      </c>
      <c r="B349" s="75" t="s">
        <v>1121</v>
      </c>
      <c r="C349" s="53" t="s">
        <v>1118</v>
      </c>
      <c r="D349" s="53"/>
      <c r="E349" s="53"/>
      <c r="F349" s="62">
        <v>0</v>
      </c>
      <c r="G349" s="62">
        <v>7829425.8399999999</v>
      </c>
      <c r="H349" s="62">
        <v>4909309.29</v>
      </c>
      <c r="I349" s="77">
        <f t="shared" si="5"/>
        <v>62.703311715639167</v>
      </c>
    </row>
    <row r="350" spans="1:9" ht="47.25" outlineLevel="7" x14ac:dyDescent="0.2">
      <c r="A350" s="59" t="s">
        <v>981</v>
      </c>
      <c r="B350" s="61" t="s">
        <v>157</v>
      </c>
      <c r="C350" s="53" t="s">
        <v>1118</v>
      </c>
      <c r="D350" s="53" t="s">
        <v>156</v>
      </c>
      <c r="E350" s="53"/>
      <c r="F350" s="62">
        <v>0</v>
      </c>
      <c r="G350" s="62">
        <v>7829425.8399999999</v>
      </c>
      <c r="H350" s="62">
        <v>4909309.29</v>
      </c>
      <c r="I350" s="77">
        <f t="shared" si="5"/>
        <v>62.703311715639167</v>
      </c>
    </row>
    <row r="351" spans="1:9" ht="15.75" outlineLevel="7" x14ac:dyDescent="0.2">
      <c r="A351" s="59" t="s">
        <v>978</v>
      </c>
      <c r="B351" s="61" t="s">
        <v>73</v>
      </c>
      <c r="C351" s="53" t="s">
        <v>1118</v>
      </c>
      <c r="D351" s="53" t="s">
        <v>153</v>
      </c>
      <c r="E351" s="53" t="s">
        <v>74</v>
      </c>
      <c r="F351" s="62">
        <v>0</v>
      </c>
      <c r="G351" s="62">
        <v>7829425.8399999999</v>
      </c>
      <c r="H351" s="62">
        <v>4909309.29</v>
      </c>
      <c r="I351" s="77">
        <f t="shared" si="5"/>
        <v>62.703311715639167</v>
      </c>
    </row>
    <row r="352" spans="1:9" ht="31.5" outlineLevel="7" x14ac:dyDescent="0.2">
      <c r="A352" s="59" t="s">
        <v>976</v>
      </c>
      <c r="B352" s="61" t="s">
        <v>79</v>
      </c>
      <c r="C352" s="59" t="s">
        <v>1118</v>
      </c>
      <c r="D352" s="59" t="s">
        <v>153</v>
      </c>
      <c r="E352" s="59" t="s">
        <v>80</v>
      </c>
      <c r="F352" s="63">
        <v>0</v>
      </c>
      <c r="G352" s="63">
        <v>7829425.8399999999</v>
      </c>
      <c r="H352" s="63">
        <v>4909309.29</v>
      </c>
      <c r="I352" s="76">
        <f t="shared" si="5"/>
        <v>62.703311715639167</v>
      </c>
    </row>
    <row r="353" spans="1:9" ht="94.5" outlineLevel="2" x14ac:dyDescent="0.2">
      <c r="A353" s="59" t="s">
        <v>975</v>
      </c>
      <c r="B353" s="61" t="s">
        <v>207</v>
      </c>
      <c r="C353" s="53" t="s">
        <v>206</v>
      </c>
      <c r="D353" s="53"/>
      <c r="E353" s="53"/>
      <c r="F353" s="62">
        <v>37077500</v>
      </c>
      <c r="G353" s="62">
        <v>33000000</v>
      </c>
      <c r="H353" s="62">
        <v>33000000</v>
      </c>
      <c r="I353" s="77">
        <f t="shared" si="5"/>
        <v>100</v>
      </c>
    </row>
    <row r="354" spans="1:9" ht="157.5" outlineLevel="3" x14ac:dyDescent="0.2">
      <c r="A354" s="59" t="s">
        <v>973</v>
      </c>
      <c r="B354" s="75" t="s">
        <v>204</v>
      </c>
      <c r="C354" s="53" t="s">
        <v>200</v>
      </c>
      <c r="D354" s="53"/>
      <c r="E354" s="53"/>
      <c r="F354" s="62">
        <v>37077500</v>
      </c>
      <c r="G354" s="62">
        <v>33000000</v>
      </c>
      <c r="H354" s="62">
        <v>33000000</v>
      </c>
      <c r="I354" s="77">
        <f t="shared" si="5"/>
        <v>100</v>
      </c>
    </row>
    <row r="355" spans="1:9" ht="15.75" outlineLevel="7" x14ac:dyDescent="0.2">
      <c r="A355" s="59" t="s">
        <v>971</v>
      </c>
      <c r="B355" s="61" t="s">
        <v>151</v>
      </c>
      <c r="C355" s="53" t="s">
        <v>200</v>
      </c>
      <c r="D355" s="53" t="s">
        <v>150</v>
      </c>
      <c r="E355" s="53"/>
      <c r="F355" s="62">
        <v>37077500</v>
      </c>
      <c r="G355" s="62">
        <v>33000000</v>
      </c>
      <c r="H355" s="62">
        <v>33000000</v>
      </c>
      <c r="I355" s="77">
        <f t="shared" si="5"/>
        <v>100</v>
      </c>
    </row>
    <row r="356" spans="1:9" ht="31.5" outlineLevel="7" x14ac:dyDescent="0.2">
      <c r="A356" s="59" t="s">
        <v>970</v>
      </c>
      <c r="B356" s="61" t="s">
        <v>58</v>
      </c>
      <c r="C356" s="53" t="s">
        <v>200</v>
      </c>
      <c r="D356" s="53" t="s">
        <v>199</v>
      </c>
      <c r="E356" s="53" t="s">
        <v>59</v>
      </c>
      <c r="F356" s="62">
        <v>37077500</v>
      </c>
      <c r="G356" s="62">
        <v>33000000</v>
      </c>
      <c r="H356" s="62">
        <v>33000000</v>
      </c>
      <c r="I356" s="77">
        <f t="shared" si="5"/>
        <v>100</v>
      </c>
    </row>
    <row r="357" spans="1:9" ht="15.75" outlineLevel="7" x14ac:dyDescent="0.2">
      <c r="A357" s="59" t="s">
        <v>968</v>
      </c>
      <c r="B357" s="61" t="s">
        <v>64</v>
      </c>
      <c r="C357" s="59" t="s">
        <v>200</v>
      </c>
      <c r="D357" s="59" t="s">
        <v>199</v>
      </c>
      <c r="E357" s="59" t="s">
        <v>65</v>
      </c>
      <c r="F357" s="63">
        <v>37077500</v>
      </c>
      <c r="G357" s="63">
        <v>33000000</v>
      </c>
      <c r="H357" s="63">
        <v>33000000</v>
      </c>
      <c r="I357" s="76">
        <f t="shared" si="5"/>
        <v>100</v>
      </c>
    </row>
    <row r="358" spans="1:9" ht="47.25" outlineLevel="1" x14ac:dyDescent="0.2">
      <c r="A358" s="59" t="s">
        <v>966</v>
      </c>
      <c r="B358" s="61" t="s">
        <v>316</v>
      </c>
      <c r="C358" s="53" t="s">
        <v>315</v>
      </c>
      <c r="D358" s="53"/>
      <c r="E358" s="53"/>
      <c r="F358" s="62">
        <v>1410000</v>
      </c>
      <c r="G358" s="62">
        <v>3785601.17</v>
      </c>
      <c r="H358" s="62">
        <v>3667951.03</v>
      </c>
      <c r="I358" s="77">
        <f t="shared" si="5"/>
        <v>96.892167591970605</v>
      </c>
    </row>
    <row r="359" spans="1:9" ht="94.5" outlineLevel="2" x14ac:dyDescent="0.2">
      <c r="A359" s="59" t="s">
        <v>925</v>
      </c>
      <c r="B359" s="61" t="s">
        <v>313</v>
      </c>
      <c r="C359" s="53" t="s">
        <v>312</v>
      </c>
      <c r="D359" s="53"/>
      <c r="E359" s="53"/>
      <c r="F359" s="62">
        <v>1400000</v>
      </c>
      <c r="G359" s="62">
        <v>3775601.17</v>
      </c>
      <c r="H359" s="62">
        <v>3659078.36</v>
      </c>
      <c r="I359" s="77">
        <f t="shared" si="5"/>
        <v>96.913794525601332</v>
      </c>
    </row>
    <row r="360" spans="1:9" ht="157.5" outlineLevel="3" x14ac:dyDescent="0.2">
      <c r="A360" s="59" t="s">
        <v>964</v>
      </c>
      <c r="B360" s="75" t="s">
        <v>310</v>
      </c>
      <c r="C360" s="53" t="s">
        <v>307</v>
      </c>
      <c r="D360" s="53"/>
      <c r="E360" s="53"/>
      <c r="F360" s="62">
        <v>0</v>
      </c>
      <c r="G360" s="62">
        <v>2574700</v>
      </c>
      <c r="H360" s="62">
        <v>2574700</v>
      </c>
      <c r="I360" s="77">
        <f t="shared" si="5"/>
        <v>100</v>
      </c>
    </row>
    <row r="361" spans="1:9" ht="15.75" outlineLevel="7" x14ac:dyDescent="0.2">
      <c r="A361" s="59" t="s">
        <v>962</v>
      </c>
      <c r="B361" s="61" t="s">
        <v>232</v>
      </c>
      <c r="C361" s="53" t="s">
        <v>307</v>
      </c>
      <c r="D361" s="53" t="s">
        <v>231</v>
      </c>
      <c r="E361" s="53"/>
      <c r="F361" s="62">
        <v>0</v>
      </c>
      <c r="G361" s="62">
        <v>2574700</v>
      </c>
      <c r="H361" s="62">
        <v>2574700</v>
      </c>
      <c r="I361" s="77">
        <f t="shared" si="5"/>
        <v>100</v>
      </c>
    </row>
    <row r="362" spans="1:9" ht="47.25" outlineLevel="7" x14ac:dyDescent="0.2">
      <c r="A362" s="59" t="s">
        <v>961</v>
      </c>
      <c r="B362" s="61" t="s">
        <v>34</v>
      </c>
      <c r="C362" s="53" t="s">
        <v>307</v>
      </c>
      <c r="D362" s="53" t="s">
        <v>226</v>
      </c>
      <c r="E362" s="53" t="s">
        <v>35</v>
      </c>
      <c r="F362" s="62">
        <v>0</v>
      </c>
      <c r="G362" s="62">
        <v>2574700</v>
      </c>
      <c r="H362" s="62">
        <v>2574700</v>
      </c>
      <c r="I362" s="77">
        <f t="shared" si="5"/>
        <v>100</v>
      </c>
    </row>
    <row r="363" spans="1:9" ht="63" outlineLevel="7" x14ac:dyDescent="0.2">
      <c r="A363" s="59" t="s">
        <v>959</v>
      </c>
      <c r="B363" s="61" t="s">
        <v>40</v>
      </c>
      <c r="C363" s="59" t="s">
        <v>307</v>
      </c>
      <c r="D363" s="59" t="s">
        <v>226</v>
      </c>
      <c r="E363" s="59" t="s">
        <v>41</v>
      </c>
      <c r="F363" s="63">
        <v>0</v>
      </c>
      <c r="G363" s="63">
        <v>2574700</v>
      </c>
      <c r="H363" s="63">
        <v>2574700</v>
      </c>
      <c r="I363" s="76">
        <f t="shared" si="5"/>
        <v>100</v>
      </c>
    </row>
    <row r="364" spans="1:9" ht="126" outlineLevel="3" x14ac:dyDescent="0.2">
      <c r="A364" s="59" t="s">
        <v>956</v>
      </c>
      <c r="B364" s="75" t="s">
        <v>1298</v>
      </c>
      <c r="C364" s="53" t="s">
        <v>1295</v>
      </c>
      <c r="D364" s="53"/>
      <c r="E364" s="53"/>
      <c r="F364" s="62">
        <v>1000000</v>
      </c>
      <c r="G364" s="62">
        <v>1000000</v>
      </c>
      <c r="H364" s="62">
        <v>1000000</v>
      </c>
      <c r="I364" s="77">
        <f t="shared" si="5"/>
        <v>100</v>
      </c>
    </row>
    <row r="365" spans="1:9" ht="47.25" outlineLevel="7" x14ac:dyDescent="0.2">
      <c r="A365" s="59" t="s">
        <v>954</v>
      </c>
      <c r="B365" s="61" t="s">
        <v>157</v>
      </c>
      <c r="C365" s="53" t="s">
        <v>1295</v>
      </c>
      <c r="D365" s="53" t="s">
        <v>156</v>
      </c>
      <c r="E365" s="53"/>
      <c r="F365" s="62">
        <v>1000000</v>
      </c>
      <c r="G365" s="62">
        <v>1000000</v>
      </c>
      <c r="H365" s="62">
        <v>1000000</v>
      </c>
      <c r="I365" s="77">
        <f t="shared" si="5"/>
        <v>100</v>
      </c>
    </row>
    <row r="366" spans="1:9" ht="47.25" outlineLevel="7" x14ac:dyDescent="0.2">
      <c r="A366" s="59" t="s">
        <v>953</v>
      </c>
      <c r="B366" s="61" t="s">
        <v>34</v>
      </c>
      <c r="C366" s="53" t="s">
        <v>1295</v>
      </c>
      <c r="D366" s="53" t="s">
        <v>153</v>
      </c>
      <c r="E366" s="53" t="s">
        <v>35</v>
      </c>
      <c r="F366" s="62">
        <v>1000000</v>
      </c>
      <c r="G366" s="62">
        <v>1000000</v>
      </c>
      <c r="H366" s="62">
        <v>1000000</v>
      </c>
      <c r="I366" s="77">
        <f t="shared" si="5"/>
        <v>100</v>
      </c>
    </row>
    <row r="367" spans="1:9" ht="15.75" outlineLevel="7" x14ac:dyDescent="0.2">
      <c r="A367" s="59" t="s">
        <v>951</v>
      </c>
      <c r="B367" s="61" t="s">
        <v>37</v>
      </c>
      <c r="C367" s="59" t="s">
        <v>1295</v>
      </c>
      <c r="D367" s="59" t="s">
        <v>153</v>
      </c>
      <c r="E367" s="59" t="s">
        <v>38</v>
      </c>
      <c r="F367" s="63">
        <v>1000000</v>
      </c>
      <c r="G367" s="63">
        <v>1000000</v>
      </c>
      <c r="H367" s="63">
        <v>1000000</v>
      </c>
      <c r="I367" s="76">
        <f t="shared" si="5"/>
        <v>100</v>
      </c>
    </row>
    <row r="368" spans="1:9" ht="141.75" outlineLevel="3" x14ac:dyDescent="0.2">
      <c r="A368" s="59" t="s">
        <v>949</v>
      </c>
      <c r="B368" s="75" t="s">
        <v>1293</v>
      </c>
      <c r="C368" s="53" t="s">
        <v>1290</v>
      </c>
      <c r="D368" s="53"/>
      <c r="E368" s="53"/>
      <c r="F368" s="62">
        <v>400000</v>
      </c>
      <c r="G368" s="62">
        <v>0</v>
      </c>
      <c r="H368" s="62">
        <v>0</v>
      </c>
      <c r="I368" s="70" t="s">
        <v>1568</v>
      </c>
    </row>
    <row r="369" spans="1:9" ht="47.25" outlineLevel="7" x14ac:dyDescent="0.2">
      <c r="A369" s="59" t="s">
        <v>948</v>
      </c>
      <c r="B369" s="61" t="s">
        <v>157</v>
      </c>
      <c r="C369" s="53" t="s">
        <v>1290</v>
      </c>
      <c r="D369" s="53" t="s">
        <v>156</v>
      </c>
      <c r="E369" s="53"/>
      <c r="F369" s="62">
        <v>400000</v>
      </c>
      <c r="G369" s="62">
        <v>0</v>
      </c>
      <c r="H369" s="62">
        <v>0</v>
      </c>
      <c r="I369" s="70" t="s">
        <v>1568</v>
      </c>
    </row>
    <row r="370" spans="1:9" ht="47.25" outlineLevel="7" x14ac:dyDescent="0.2">
      <c r="A370" s="59" t="s">
        <v>946</v>
      </c>
      <c r="B370" s="61" t="s">
        <v>34</v>
      </c>
      <c r="C370" s="53" t="s">
        <v>1290</v>
      </c>
      <c r="D370" s="53" t="s">
        <v>153</v>
      </c>
      <c r="E370" s="53" t="s">
        <v>35</v>
      </c>
      <c r="F370" s="62">
        <v>400000</v>
      </c>
      <c r="G370" s="62">
        <v>0</v>
      </c>
      <c r="H370" s="62">
        <v>0</v>
      </c>
      <c r="I370" s="70" t="s">
        <v>1568</v>
      </c>
    </row>
    <row r="371" spans="1:9" ht="15.75" outlineLevel="7" x14ac:dyDescent="0.2">
      <c r="A371" s="59" t="s">
        <v>944</v>
      </c>
      <c r="B371" s="61" t="s">
        <v>37</v>
      </c>
      <c r="C371" s="59" t="s">
        <v>1290</v>
      </c>
      <c r="D371" s="59" t="s">
        <v>153</v>
      </c>
      <c r="E371" s="59" t="s">
        <v>38</v>
      </c>
      <c r="F371" s="63">
        <v>400000</v>
      </c>
      <c r="G371" s="63">
        <v>0</v>
      </c>
      <c r="H371" s="63">
        <v>0</v>
      </c>
      <c r="I371" s="69" t="s">
        <v>1568</v>
      </c>
    </row>
    <row r="372" spans="1:9" ht="157.5" outlineLevel="3" x14ac:dyDescent="0.2">
      <c r="A372" s="59" t="s">
        <v>943</v>
      </c>
      <c r="B372" s="75" t="s">
        <v>1284</v>
      </c>
      <c r="C372" s="53" t="s">
        <v>1281</v>
      </c>
      <c r="D372" s="53"/>
      <c r="E372" s="53"/>
      <c r="F372" s="62">
        <v>0</v>
      </c>
      <c r="G372" s="62">
        <v>200901.17</v>
      </c>
      <c r="H372" s="62">
        <v>84378.36</v>
      </c>
      <c r="I372" s="77">
        <f t="shared" si="5"/>
        <v>41.999934594706438</v>
      </c>
    </row>
    <row r="373" spans="1:9" ht="47.25" outlineLevel="7" x14ac:dyDescent="0.2">
      <c r="A373" s="59" t="s">
        <v>941</v>
      </c>
      <c r="B373" s="61" t="s">
        <v>157</v>
      </c>
      <c r="C373" s="53" t="s">
        <v>1281</v>
      </c>
      <c r="D373" s="53" t="s">
        <v>156</v>
      </c>
      <c r="E373" s="53"/>
      <c r="F373" s="62">
        <v>0</v>
      </c>
      <c r="G373" s="62">
        <v>200901.17</v>
      </c>
      <c r="H373" s="62">
        <v>84378.36</v>
      </c>
      <c r="I373" s="77">
        <f t="shared" si="5"/>
        <v>41.999934594706438</v>
      </c>
    </row>
    <row r="374" spans="1:9" ht="47.25" outlineLevel="7" x14ac:dyDescent="0.2">
      <c r="A374" s="59" t="s">
        <v>939</v>
      </c>
      <c r="B374" s="61" t="s">
        <v>34</v>
      </c>
      <c r="C374" s="53" t="s">
        <v>1281</v>
      </c>
      <c r="D374" s="53" t="s">
        <v>153</v>
      </c>
      <c r="E374" s="53" t="s">
        <v>35</v>
      </c>
      <c r="F374" s="62">
        <v>0</v>
      </c>
      <c r="G374" s="62">
        <v>200901.17</v>
      </c>
      <c r="H374" s="62">
        <v>84378.36</v>
      </c>
      <c r="I374" s="77">
        <f t="shared" si="5"/>
        <v>41.999934594706438</v>
      </c>
    </row>
    <row r="375" spans="1:9" ht="63" outlineLevel="7" x14ac:dyDescent="0.2">
      <c r="A375" s="59" t="s">
        <v>938</v>
      </c>
      <c r="B375" s="61" t="s">
        <v>40</v>
      </c>
      <c r="C375" s="59" t="s">
        <v>1281</v>
      </c>
      <c r="D375" s="59" t="s">
        <v>153</v>
      </c>
      <c r="E375" s="59" t="s">
        <v>41</v>
      </c>
      <c r="F375" s="63">
        <v>0</v>
      </c>
      <c r="G375" s="63">
        <v>200901.17</v>
      </c>
      <c r="H375" s="63">
        <v>84378.36</v>
      </c>
      <c r="I375" s="76">
        <f t="shared" si="5"/>
        <v>41.999934594706438</v>
      </c>
    </row>
    <row r="376" spans="1:9" ht="126" outlineLevel="2" x14ac:dyDescent="0.2">
      <c r="A376" s="59" t="s">
        <v>936</v>
      </c>
      <c r="B376" s="75" t="s">
        <v>1402</v>
      </c>
      <c r="C376" s="53" t="s">
        <v>1401</v>
      </c>
      <c r="D376" s="53"/>
      <c r="E376" s="53"/>
      <c r="F376" s="62">
        <v>10000</v>
      </c>
      <c r="G376" s="62">
        <v>10000</v>
      </c>
      <c r="H376" s="62">
        <v>8872.67</v>
      </c>
      <c r="I376" s="77">
        <f t="shared" si="5"/>
        <v>88.726700000000008</v>
      </c>
    </row>
    <row r="377" spans="1:9" ht="157.5" outlineLevel="3" x14ac:dyDescent="0.2">
      <c r="A377" s="59" t="s">
        <v>934</v>
      </c>
      <c r="B377" s="75" t="s">
        <v>1399</v>
      </c>
      <c r="C377" s="53" t="s">
        <v>1396</v>
      </c>
      <c r="D377" s="53"/>
      <c r="E377" s="53"/>
      <c r="F377" s="62">
        <v>10000</v>
      </c>
      <c r="G377" s="62">
        <v>10000</v>
      </c>
      <c r="H377" s="62">
        <v>8872.67</v>
      </c>
      <c r="I377" s="77">
        <f t="shared" si="5"/>
        <v>88.726700000000008</v>
      </c>
    </row>
    <row r="378" spans="1:9" ht="47.25" outlineLevel="7" x14ac:dyDescent="0.2">
      <c r="A378" s="59" t="s">
        <v>933</v>
      </c>
      <c r="B378" s="61" t="s">
        <v>157</v>
      </c>
      <c r="C378" s="53" t="s">
        <v>1396</v>
      </c>
      <c r="D378" s="53" t="s">
        <v>156</v>
      </c>
      <c r="E378" s="53"/>
      <c r="F378" s="62">
        <v>10000</v>
      </c>
      <c r="G378" s="62">
        <v>10000</v>
      </c>
      <c r="H378" s="62">
        <v>8872.67</v>
      </c>
      <c r="I378" s="77">
        <f t="shared" si="5"/>
        <v>88.726700000000008</v>
      </c>
    </row>
    <row r="379" spans="1:9" ht="15.75" outlineLevel="7" x14ac:dyDescent="0.2">
      <c r="A379" s="59" t="s">
        <v>931</v>
      </c>
      <c r="B379" s="61" t="s">
        <v>4</v>
      </c>
      <c r="C379" s="53" t="s">
        <v>1396</v>
      </c>
      <c r="D379" s="53" t="s">
        <v>153</v>
      </c>
      <c r="E379" s="53" t="s">
        <v>5</v>
      </c>
      <c r="F379" s="62">
        <v>10000</v>
      </c>
      <c r="G379" s="62">
        <v>10000</v>
      </c>
      <c r="H379" s="62">
        <v>8872.67</v>
      </c>
      <c r="I379" s="77">
        <f t="shared" si="5"/>
        <v>88.726700000000008</v>
      </c>
    </row>
    <row r="380" spans="1:9" ht="15.75" outlineLevel="7" x14ac:dyDescent="0.2">
      <c r="A380" s="59" t="s">
        <v>929</v>
      </c>
      <c r="B380" s="61" t="s">
        <v>25</v>
      </c>
      <c r="C380" s="59" t="s">
        <v>1396</v>
      </c>
      <c r="D380" s="59" t="s">
        <v>153</v>
      </c>
      <c r="E380" s="59" t="s">
        <v>26</v>
      </c>
      <c r="F380" s="63">
        <v>10000</v>
      </c>
      <c r="G380" s="63">
        <v>10000</v>
      </c>
      <c r="H380" s="63">
        <v>8872.67</v>
      </c>
      <c r="I380" s="76">
        <f t="shared" si="5"/>
        <v>88.726700000000008</v>
      </c>
    </row>
    <row r="381" spans="1:9" ht="31.5" outlineLevel="1" x14ac:dyDescent="0.2">
      <c r="A381" s="59" t="s">
        <v>928</v>
      </c>
      <c r="B381" s="61" t="s">
        <v>996</v>
      </c>
      <c r="C381" s="53" t="s">
        <v>995</v>
      </c>
      <c r="D381" s="53"/>
      <c r="E381" s="53"/>
      <c r="F381" s="62">
        <v>78095290</v>
      </c>
      <c r="G381" s="62">
        <v>108091968.83</v>
      </c>
      <c r="H381" s="62">
        <v>108062050.26000001</v>
      </c>
      <c r="I381" s="77">
        <f t="shared" si="5"/>
        <v>99.972321190626985</v>
      </c>
    </row>
    <row r="382" spans="1:9" ht="47.25" outlineLevel="2" x14ac:dyDescent="0.2">
      <c r="A382" s="59" t="s">
        <v>924</v>
      </c>
      <c r="B382" s="61" t="s">
        <v>993</v>
      </c>
      <c r="C382" s="53" t="s">
        <v>992</v>
      </c>
      <c r="D382" s="53"/>
      <c r="E382" s="53"/>
      <c r="F382" s="62">
        <v>21086550</v>
      </c>
      <c r="G382" s="62">
        <v>30646810</v>
      </c>
      <c r="H382" s="62">
        <v>30646810</v>
      </c>
      <c r="I382" s="77">
        <f t="shared" si="5"/>
        <v>100</v>
      </c>
    </row>
    <row r="383" spans="1:9" ht="126" outlineLevel="3" x14ac:dyDescent="0.2">
      <c r="A383" s="59" t="s">
        <v>922</v>
      </c>
      <c r="B383" s="75" t="s">
        <v>990</v>
      </c>
      <c r="C383" s="53" t="s">
        <v>987</v>
      </c>
      <c r="D383" s="53"/>
      <c r="E383" s="53"/>
      <c r="F383" s="62">
        <v>0</v>
      </c>
      <c r="G383" s="62">
        <v>4678260</v>
      </c>
      <c r="H383" s="62">
        <v>4678260</v>
      </c>
      <c r="I383" s="77">
        <f t="shared" si="5"/>
        <v>100</v>
      </c>
    </row>
    <row r="384" spans="1:9" ht="47.25" outlineLevel="7" x14ac:dyDescent="0.2">
      <c r="A384" s="59" t="s">
        <v>921</v>
      </c>
      <c r="B384" s="61" t="s">
        <v>398</v>
      </c>
      <c r="C384" s="53" t="s">
        <v>987</v>
      </c>
      <c r="D384" s="53" t="s">
        <v>397</v>
      </c>
      <c r="E384" s="53"/>
      <c r="F384" s="62">
        <v>0</v>
      </c>
      <c r="G384" s="62">
        <v>4678260</v>
      </c>
      <c r="H384" s="62">
        <v>4678260</v>
      </c>
      <c r="I384" s="77">
        <f t="shared" si="5"/>
        <v>100</v>
      </c>
    </row>
    <row r="385" spans="1:9" ht="15.75" outlineLevel="7" x14ac:dyDescent="0.2">
      <c r="A385" s="59" t="s">
        <v>919</v>
      </c>
      <c r="B385" s="61" t="s">
        <v>100</v>
      </c>
      <c r="C385" s="53" t="s">
        <v>987</v>
      </c>
      <c r="D385" s="53" t="s">
        <v>393</v>
      </c>
      <c r="E385" s="53" t="s">
        <v>101</v>
      </c>
      <c r="F385" s="62">
        <v>0</v>
      </c>
      <c r="G385" s="62">
        <v>4678260</v>
      </c>
      <c r="H385" s="62">
        <v>4678260</v>
      </c>
      <c r="I385" s="77">
        <f t="shared" si="5"/>
        <v>100</v>
      </c>
    </row>
    <row r="386" spans="1:9" ht="15.75" outlineLevel="7" x14ac:dyDescent="0.2">
      <c r="A386" s="59" t="s">
        <v>918</v>
      </c>
      <c r="B386" s="61" t="s">
        <v>103</v>
      </c>
      <c r="C386" s="59" t="s">
        <v>987</v>
      </c>
      <c r="D386" s="59" t="s">
        <v>393</v>
      </c>
      <c r="E386" s="59" t="s">
        <v>104</v>
      </c>
      <c r="F386" s="63">
        <v>0</v>
      </c>
      <c r="G386" s="63">
        <v>4678260</v>
      </c>
      <c r="H386" s="63">
        <v>4678260</v>
      </c>
      <c r="I386" s="76">
        <f t="shared" si="5"/>
        <v>100</v>
      </c>
    </row>
    <row r="387" spans="1:9" ht="78.75" outlineLevel="3" x14ac:dyDescent="0.2">
      <c r="A387" s="59" t="s">
        <v>917</v>
      </c>
      <c r="B387" s="61" t="s">
        <v>985</v>
      </c>
      <c r="C387" s="53" t="s">
        <v>982</v>
      </c>
      <c r="D387" s="53"/>
      <c r="E387" s="53"/>
      <c r="F387" s="62">
        <v>21086550</v>
      </c>
      <c r="G387" s="62">
        <v>25968550</v>
      </c>
      <c r="H387" s="62">
        <v>25968550</v>
      </c>
      <c r="I387" s="77">
        <f t="shared" si="5"/>
        <v>100</v>
      </c>
    </row>
    <row r="388" spans="1:9" ht="47.25" outlineLevel="7" x14ac:dyDescent="0.2">
      <c r="A388" s="59" t="s">
        <v>916</v>
      </c>
      <c r="B388" s="61" t="s">
        <v>398</v>
      </c>
      <c r="C388" s="53" t="s">
        <v>982</v>
      </c>
      <c r="D388" s="53" t="s">
        <v>397</v>
      </c>
      <c r="E388" s="53"/>
      <c r="F388" s="62">
        <v>21086550</v>
      </c>
      <c r="G388" s="62">
        <v>25968550</v>
      </c>
      <c r="H388" s="62">
        <v>25968550</v>
      </c>
      <c r="I388" s="77">
        <f t="shared" si="5"/>
        <v>100</v>
      </c>
    </row>
    <row r="389" spans="1:9" ht="15.75" outlineLevel="7" x14ac:dyDescent="0.2">
      <c r="A389" s="59" t="s">
        <v>915</v>
      </c>
      <c r="B389" s="61" t="s">
        <v>100</v>
      </c>
      <c r="C389" s="53" t="s">
        <v>982</v>
      </c>
      <c r="D389" s="53" t="s">
        <v>393</v>
      </c>
      <c r="E389" s="53" t="s">
        <v>101</v>
      </c>
      <c r="F389" s="62">
        <v>21086550</v>
      </c>
      <c r="G389" s="62">
        <v>25968550</v>
      </c>
      <c r="H389" s="62">
        <v>25968550</v>
      </c>
      <c r="I389" s="77">
        <f t="shared" si="5"/>
        <v>100</v>
      </c>
    </row>
    <row r="390" spans="1:9" ht="15.75" outlineLevel="7" x14ac:dyDescent="0.2">
      <c r="A390" s="59" t="s">
        <v>914</v>
      </c>
      <c r="B390" s="61" t="s">
        <v>103</v>
      </c>
      <c r="C390" s="59" t="s">
        <v>982</v>
      </c>
      <c r="D390" s="59" t="s">
        <v>393</v>
      </c>
      <c r="E390" s="59" t="s">
        <v>104</v>
      </c>
      <c r="F390" s="63">
        <v>21086550</v>
      </c>
      <c r="G390" s="63">
        <v>25968550</v>
      </c>
      <c r="H390" s="63">
        <v>25968550</v>
      </c>
      <c r="I390" s="76">
        <f t="shared" si="5"/>
        <v>100</v>
      </c>
    </row>
    <row r="391" spans="1:9" ht="47.25" outlineLevel="2" x14ac:dyDescent="0.2">
      <c r="A391" s="59" t="s">
        <v>912</v>
      </c>
      <c r="B391" s="61" t="s">
        <v>980</v>
      </c>
      <c r="C391" s="53" t="s">
        <v>979</v>
      </c>
      <c r="D391" s="53"/>
      <c r="E391" s="53"/>
      <c r="F391" s="62">
        <v>41099110</v>
      </c>
      <c r="G391" s="62">
        <v>57435486.670000002</v>
      </c>
      <c r="H391" s="62">
        <v>57435486.670000002</v>
      </c>
      <c r="I391" s="77">
        <f t="shared" si="5"/>
        <v>100</v>
      </c>
    </row>
    <row r="392" spans="1:9" ht="126" outlineLevel="3" x14ac:dyDescent="0.2">
      <c r="A392" s="59" t="s">
        <v>911</v>
      </c>
      <c r="B392" s="75" t="s">
        <v>977</v>
      </c>
      <c r="C392" s="53" t="s">
        <v>974</v>
      </c>
      <c r="D392" s="53"/>
      <c r="E392" s="53"/>
      <c r="F392" s="62">
        <v>0</v>
      </c>
      <c r="G392" s="62">
        <v>7923600</v>
      </c>
      <c r="H392" s="62">
        <v>7923600</v>
      </c>
      <c r="I392" s="77">
        <f t="shared" si="5"/>
        <v>100</v>
      </c>
    </row>
    <row r="393" spans="1:9" ht="47.25" outlineLevel="7" x14ac:dyDescent="0.2">
      <c r="A393" s="59" t="s">
        <v>907</v>
      </c>
      <c r="B393" s="61" t="s">
        <v>398</v>
      </c>
      <c r="C393" s="53" t="s">
        <v>974</v>
      </c>
      <c r="D393" s="53" t="s">
        <v>397</v>
      </c>
      <c r="E393" s="53"/>
      <c r="F393" s="62">
        <v>0</v>
      </c>
      <c r="G393" s="62">
        <v>7923600</v>
      </c>
      <c r="H393" s="62">
        <v>7923600</v>
      </c>
      <c r="I393" s="77">
        <f t="shared" si="5"/>
        <v>100</v>
      </c>
    </row>
    <row r="394" spans="1:9" ht="15.75" outlineLevel="7" x14ac:dyDescent="0.2">
      <c r="A394" s="59" t="s">
        <v>906</v>
      </c>
      <c r="B394" s="61" t="s">
        <v>100</v>
      </c>
      <c r="C394" s="53" t="s">
        <v>974</v>
      </c>
      <c r="D394" s="53" t="s">
        <v>393</v>
      </c>
      <c r="E394" s="53" t="s">
        <v>101</v>
      </c>
      <c r="F394" s="62">
        <v>0</v>
      </c>
      <c r="G394" s="62">
        <v>7923600</v>
      </c>
      <c r="H394" s="62">
        <v>7923600</v>
      </c>
      <c r="I394" s="77">
        <f t="shared" si="5"/>
        <v>100</v>
      </c>
    </row>
    <row r="395" spans="1:9" ht="15.75" outlineLevel="7" x14ac:dyDescent="0.2">
      <c r="A395" s="59" t="s">
        <v>905</v>
      </c>
      <c r="B395" s="61" t="s">
        <v>103</v>
      </c>
      <c r="C395" s="59" t="s">
        <v>974</v>
      </c>
      <c r="D395" s="59" t="s">
        <v>393</v>
      </c>
      <c r="E395" s="59" t="s">
        <v>104</v>
      </c>
      <c r="F395" s="63">
        <v>0</v>
      </c>
      <c r="G395" s="63">
        <v>7923600</v>
      </c>
      <c r="H395" s="63">
        <v>7923600</v>
      </c>
      <c r="I395" s="76">
        <f t="shared" ref="I395:I458" si="6">H395/G395*100</f>
        <v>100</v>
      </c>
    </row>
    <row r="396" spans="1:9" ht="94.5" outlineLevel="3" x14ac:dyDescent="0.2">
      <c r="A396" s="59" t="s">
        <v>904</v>
      </c>
      <c r="B396" s="61" t="s">
        <v>972</v>
      </c>
      <c r="C396" s="53" t="s">
        <v>969</v>
      </c>
      <c r="D396" s="53"/>
      <c r="E396" s="53"/>
      <c r="F396" s="62">
        <v>40299110</v>
      </c>
      <c r="G396" s="62">
        <v>48576332.82</v>
      </c>
      <c r="H396" s="62">
        <v>48576332.82</v>
      </c>
      <c r="I396" s="77">
        <f t="shared" si="6"/>
        <v>100</v>
      </c>
    </row>
    <row r="397" spans="1:9" ht="47.25" outlineLevel="7" x14ac:dyDescent="0.2">
      <c r="A397" s="59" t="s">
        <v>901</v>
      </c>
      <c r="B397" s="61" t="s">
        <v>398</v>
      </c>
      <c r="C397" s="53" t="s">
        <v>969</v>
      </c>
      <c r="D397" s="53" t="s">
        <v>397</v>
      </c>
      <c r="E397" s="53"/>
      <c r="F397" s="62">
        <v>40299110</v>
      </c>
      <c r="G397" s="62">
        <v>48576332.82</v>
      </c>
      <c r="H397" s="62">
        <v>48576332.82</v>
      </c>
      <c r="I397" s="77">
        <f t="shared" si="6"/>
        <v>100</v>
      </c>
    </row>
    <row r="398" spans="1:9" ht="15.75" outlineLevel="7" x14ac:dyDescent="0.2">
      <c r="A398" s="59" t="s">
        <v>899</v>
      </c>
      <c r="B398" s="61" t="s">
        <v>100</v>
      </c>
      <c r="C398" s="53" t="s">
        <v>969</v>
      </c>
      <c r="D398" s="53" t="s">
        <v>393</v>
      </c>
      <c r="E398" s="53" t="s">
        <v>101</v>
      </c>
      <c r="F398" s="62">
        <v>40299110</v>
      </c>
      <c r="G398" s="62">
        <v>48576332.82</v>
      </c>
      <c r="H398" s="62">
        <v>48576332.82</v>
      </c>
      <c r="I398" s="77">
        <f t="shared" si="6"/>
        <v>100</v>
      </c>
    </row>
    <row r="399" spans="1:9" ht="15.75" outlineLevel="7" x14ac:dyDescent="0.2">
      <c r="A399" s="59" t="s">
        <v>898</v>
      </c>
      <c r="B399" s="61" t="s">
        <v>103</v>
      </c>
      <c r="C399" s="59" t="s">
        <v>969</v>
      </c>
      <c r="D399" s="59" t="s">
        <v>393</v>
      </c>
      <c r="E399" s="59" t="s">
        <v>104</v>
      </c>
      <c r="F399" s="63">
        <v>40299110</v>
      </c>
      <c r="G399" s="63">
        <v>48576332.82</v>
      </c>
      <c r="H399" s="63">
        <v>48576332.82</v>
      </c>
      <c r="I399" s="76">
        <f t="shared" si="6"/>
        <v>100</v>
      </c>
    </row>
    <row r="400" spans="1:9" ht="78.75" outlineLevel="3" x14ac:dyDescent="0.2">
      <c r="A400" s="59" t="s">
        <v>896</v>
      </c>
      <c r="B400" s="61" t="s">
        <v>967</v>
      </c>
      <c r="C400" s="53" t="s">
        <v>965</v>
      </c>
      <c r="D400" s="53"/>
      <c r="E400" s="53"/>
      <c r="F400" s="62">
        <v>740000</v>
      </c>
      <c r="G400" s="62">
        <v>875553.85</v>
      </c>
      <c r="H400" s="62">
        <v>875553.85</v>
      </c>
      <c r="I400" s="77">
        <f t="shared" si="6"/>
        <v>100</v>
      </c>
    </row>
    <row r="401" spans="1:9" ht="47.25" outlineLevel="7" x14ac:dyDescent="0.2">
      <c r="A401" s="59" t="s">
        <v>893</v>
      </c>
      <c r="B401" s="61" t="s">
        <v>398</v>
      </c>
      <c r="C401" s="53" t="s">
        <v>965</v>
      </c>
      <c r="D401" s="53" t="s">
        <v>397</v>
      </c>
      <c r="E401" s="53"/>
      <c r="F401" s="62">
        <v>740000</v>
      </c>
      <c r="G401" s="62">
        <v>875553.85</v>
      </c>
      <c r="H401" s="62">
        <v>875553.85</v>
      </c>
      <c r="I401" s="77">
        <f t="shared" si="6"/>
        <v>100</v>
      </c>
    </row>
    <row r="402" spans="1:9" ht="15.75" outlineLevel="7" x14ac:dyDescent="0.2">
      <c r="A402" s="59" t="s">
        <v>890</v>
      </c>
      <c r="B402" s="61" t="s">
        <v>100</v>
      </c>
      <c r="C402" s="53" t="s">
        <v>965</v>
      </c>
      <c r="D402" s="53" t="s">
        <v>393</v>
      </c>
      <c r="E402" s="53" t="s">
        <v>101</v>
      </c>
      <c r="F402" s="62">
        <v>740000</v>
      </c>
      <c r="G402" s="62">
        <v>875553.85</v>
      </c>
      <c r="H402" s="62">
        <v>875553.85</v>
      </c>
      <c r="I402" s="77">
        <f t="shared" si="6"/>
        <v>100</v>
      </c>
    </row>
    <row r="403" spans="1:9" ht="15.75" outlineLevel="7" x14ac:dyDescent="0.2">
      <c r="A403" s="59" t="s">
        <v>888</v>
      </c>
      <c r="B403" s="61" t="s">
        <v>103</v>
      </c>
      <c r="C403" s="59" t="s">
        <v>965</v>
      </c>
      <c r="D403" s="59" t="s">
        <v>393</v>
      </c>
      <c r="E403" s="59" t="s">
        <v>104</v>
      </c>
      <c r="F403" s="63">
        <v>740000</v>
      </c>
      <c r="G403" s="63">
        <v>875553.85</v>
      </c>
      <c r="H403" s="63">
        <v>875553.85</v>
      </c>
      <c r="I403" s="76">
        <f t="shared" si="6"/>
        <v>100</v>
      </c>
    </row>
    <row r="404" spans="1:9" ht="94.5" outlineLevel="3" x14ac:dyDescent="0.2">
      <c r="A404" s="59" t="s">
        <v>887</v>
      </c>
      <c r="B404" s="61" t="s">
        <v>963</v>
      </c>
      <c r="C404" s="53" t="s">
        <v>960</v>
      </c>
      <c r="D404" s="53"/>
      <c r="E404" s="53"/>
      <c r="F404" s="62">
        <v>60000</v>
      </c>
      <c r="G404" s="62">
        <v>60000</v>
      </c>
      <c r="H404" s="62">
        <v>60000</v>
      </c>
      <c r="I404" s="77">
        <f t="shared" si="6"/>
        <v>100</v>
      </c>
    </row>
    <row r="405" spans="1:9" ht="47.25" outlineLevel="7" x14ac:dyDescent="0.2">
      <c r="A405" s="59" t="s">
        <v>885</v>
      </c>
      <c r="B405" s="61" t="s">
        <v>398</v>
      </c>
      <c r="C405" s="53" t="s">
        <v>960</v>
      </c>
      <c r="D405" s="53" t="s">
        <v>397</v>
      </c>
      <c r="E405" s="53"/>
      <c r="F405" s="62">
        <v>60000</v>
      </c>
      <c r="G405" s="62">
        <v>60000</v>
      </c>
      <c r="H405" s="62">
        <v>60000</v>
      </c>
      <c r="I405" s="77">
        <f t="shared" si="6"/>
        <v>100</v>
      </c>
    </row>
    <row r="406" spans="1:9" ht="15.75" outlineLevel="7" x14ac:dyDescent="0.2">
      <c r="A406" s="59" t="s">
        <v>884</v>
      </c>
      <c r="B406" s="61" t="s">
        <v>82</v>
      </c>
      <c r="C406" s="53" t="s">
        <v>960</v>
      </c>
      <c r="D406" s="53" t="s">
        <v>393</v>
      </c>
      <c r="E406" s="53" t="s">
        <v>83</v>
      </c>
      <c r="F406" s="62">
        <v>35000</v>
      </c>
      <c r="G406" s="62">
        <v>35000</v>
      </c>
      <c r="H406" s="62">
        <v>35000</v>
      </c>
      <c r="I406" s="77">
        <f t="shared" si="6"/>
        <v>100</v>
      </c>
    </row>
    <row r="407" spans="1:9" ht="15.75" outlineLevel="7" x14ac:dyDescent="0.2">
      <c r="A407" s="59" t="s">
        <v>881</v>
      </c>
      <c r="B407" s="61" t="s">
        <v>91</v>
      </c>
      <c r="C407" s="59" t="s">
        <v>960</v>
      </c>
      <c r="D407" s="59" t="s">
        <v>393</v>
      </c>
      <c r="E407" s="59" t="s">
        <v>92</v>
      </c>
      <c r="F407" s="63">
        <v>35000</v>
      </c>
      <c r="G407" s="63">
        <v>35000</v>
      </c>
      <c r="H407" s="63">
        <v>35000</v>
      </c>
      <c r="I407" s="76">
        <f t="shared" si="6"/>
        <v>100</v>
      </c>
    </row>
    <row r="408" spans="1:9" ht="15.75" outlineLevel="7" x14ac:dyDescent="0.2">
      <c r="A408" s="59" t="s">
        <v>879</v>
      </c>
      <c r="B408" s="61" t="s">
        <v>100</v>
      </c>
      <c r="C408" s="53" t="s">
        <v>960</v>
      </c>
      <c r="D408" s="53" t="s">
        <v>393</v>
      </c>
      <c r="E408" s="53" t="s">
        <v>101</v>
      </c>
      <c r="F408" s="62">
        <v>25000</v>
      </c>
      <c r="G408" s="62">
        <v>25000</v>
      </c>
      <c r="H408" s="62">
        <v>25000</v>
      </c>
      <c r="I408" s="77">
        <f t="shared" si="6"/>
        <v>100</v>
      </c>
    </row>
    <row r="409" spans="1:9" ht="15.75" outlineLevel="7" x14ac:dyDescent="0.2">
      <c r="A409" s="59" t="s">
        <v>213</v>
      </c>
      <c r="B409" s="61" t="s">
        <v>103</v>
      </c>
      <c r="C409" s="59" t="s">
        <v>960</v>
      </c>
      <c r="D409" s="59" t="s">
        <v>393</v>
      </c>
      <c r="E409" s="59" t="s">
        <v>104</v>
      </c>
      <c r="F409" s="63">
        <v>25000</v>
      </c>
      <c r="G409" s="63">
        <v>25000</v>
      </c>
      <c r="H409" s="63">
        <v>25000</v>
      </c>
      <c r="I409" s="76">
        <f t="shared" si="6"/>
        <v>100</v>
      </c>
    </row>
    <row r="410" spans="1:9" ht="78.75" outlineLevel="2" x14ac:dyDescent="0.2">
      <c r="A410" s="59" t="s">
        <v>877</v>
      </c>
      <c r="B410" s="61" t="s">
        <v>958</v>
      </c>
      <c r="C410" s="53" t="s">
        <v>957</v>
      </c>
      <c r="D410" s="53"/>
      <c r="E410" s="53"/>
      <c r="F410" s="62">
        <v>15717430</v>
      </c>
      <c r="G410" s="62">
        <v>19897472.16</v>
      </c>
      <c r="H410" s="62">
        <v>19870351.16</v>
      </c>
      <c r="I410" s="77">
        <f t="shared" si="6"/>
        <v>99.863696253564711</v>
      </c>
    </row>
    <row r="411" spans="1:9" ht="141.75" outlineLevel="3" x14ac:dyDescent="0.2">
      <c r="A411" s="59" t="s">
        <v>876</v>
      </c>
      <c r="B411" s="75" t="s">
        <v>1107</v>
      </c>
      <c r="C411" s="53" t="s">
        <v>1104</v>
      </c>
      <c r="D411" s="53"/>
      <c r="E411" s="53"/>
      <c r="F411" s="62">
        <v>0</v>
      </c>
      <c r="G411" s="62">
        <v>1648920</v>
      </c>
      <c r="H411" s="62">
        <v>1648920</v>
      </c>
      <c r="I411" s="77">
        <f t="shared" si="6"/>
        <v>100</v>
      </c>
    </row>
    <row r="412" spans="1:9" ht="47.25" outlineLevel="7" x14ac:dyDescent="0.2">
      <c r="A412" s="59" t="s">
        <v>875</v>
      </c>
      <c r="B412" s="61" t="s">
        <v>398</v>
      </c>
      <c r="C412" s="53" t="s">
        <v>1104</v>
      </c>
      <c r="D412" s="53" t="s">
        <v>397</v>
      </c>
      <c r="E412" s="53"/>
      <c r="F412" s="62">
        <v>0</v>
      </c>
      <c r="G412" s="62">
        <v>1648920</v>
      </c>
      <c r="H412" s="62">
        <v>1648920</v>
      </c>
      <c r="I412" s="77">
        <f t="shared" si="6"/>
        <v>100</v>
      </c>
    </row>
    <row r="413" spans="1:9" ht="15.75" outlineLevel="7" x14ac:dyDescent="0.2">
      <c r="A413" s="59" t="s">
        <v>872</v>
      </c>
      <c r="B413" s="61" t="s">
        <v>82</v>
      </c>
      <c r="C413" s="53" t="s">
        <v>1104</v>
      </c>
      <c r="D413" s="53" t="s">
        <v>393</v>
      </c>
      <c r="E413" s="53" t="s">
        <v>83</v>
      </c>
      <c r="F413" s="62">
        <v>0</v>
      </c>
      <c r="G413" s="62">
        <v>1648920</v>
      </c>
      <c r="H413" s="62">
        <v>1648920</v>
      </c>
      <c r="I413" s="77">
        <f t="shared" si="6"/>
        <v>100</v>
      </c>
    </row>
    <row r="414" spans="1:9" ht="15.75" outlineLevel="7" x14ac:dyDescent="0.2">
      <c r="A414" s="59" t="s">
        <v>869</v>
      </c>
      <c r="B414" s="61" t="s">
        <v>91</v>
      </c>
      <c r="C414" s="59" t="s">
        <v>1104</v>
      </c>
      <c r="D414" s="59" t="s">
        <v>393</v>
      </c>
      <c r="E414" s="59" t="s">
        <v>92</v>
      </c>
      <c r="F414" s="63">
        <v>0</v>
      </c>
      <c r="G414" s="63">
        <v>1648920</v>
      </c>
      <c r="H414" s="63">
        <v>1648920</v>
      </c>
      <c r="I414" s="76">
        <f t="shared" si="6"/>
        <v>100</v>
      </c>
    </row>
    <row r="415" spans="1:9" ht="110.25" outlineLevel="3" x14ac:dyDescent="0.2">
      <c r="A415" s="59" t="s">
        <v>867</v>
      </c>
      <c r="B415" s="61" t="s">
        <v>1102</v>
      </c>
      <c r="C415" s="53" t="s">
        <v>1099</v>
      </c>
      <c r="D415" s="53"/>
      <c r="E415" s="53"/>
      <c r="F415" s="62">
        <v>6289930</v>
      </c>
      <c r="G415" s="62">
        <v>7751230</v>
      </c>
      <c r="H415" s="62">
        <v>7751230</v>
      </c>
      <c r="I415" s="77">
        <f t="shared" si="6"/>
        <v>100</v>
      </c>
    </row>
    <row r="416" spans="1:9" ht="47.25" outlineLevel="7" x14ac:dyDescent="0.2">
      <c r="A416" s="59" t="s">
        <v>866</v>
      </c>
      <c r="B416" s="61" t="s">
        <v>398</v>
      </c>
      <c r="C416" s="53" t="s">
        <v>1099</v>
      </c>
      <c r="D416" s="53" t="s">
        <v>397</v>
      </c>
      <c r="E416" s="53"/>
      <c r="F416" s="62">
        <v>6289930</v>
      </c>
      <c r="G416" s="62">
        <v>7751230</v>
      </c>
      <c r="H416" s="62">
        <v>7751230</v>
      </c>
      <c r="I416" s="77">
        <f t="shared" si="6"/>
        <v>100</v>
      </c>
    </row>
    <row r="417" spans="1:9" ht="15.75" outlineLevel="7" x14ac:dyDescent="0.2">
      <c r="A417" s="59" t="s">
        <v>865</v>
      </c>
      <c r="B417" s="61" t="s">
        <v>82</v>
      </c>
      <c r="C417" s="53" t="s">
        <v>1099</v>
      </c>
      <c r="D417" s="53" t="s">
        <v>393</v>
      </c>
      <c r="E417" s="53" t="s">
        <v>83</v>
      </c>
      <c r="F417" s="62">
        <v>6289930</v>
      </c>
      <c r="G417" s="62">
        <v>7751230</v>
      </c>
      <c r="H417" s="62">
        <v>7751230</v>
      </c>
      <c r="I417" s="77">
        <f t="shared" si="6"/>
        <v>100</v>
      </c>
    </row>
    <row r="418" spans="1:9" ht="15.75" outlineLevel="7" x14ac:dyDescent="0.2">
      <c r="A418" s="59" t="s">
        <v>864</v>
      </c>
      <c r="B418" s="61" t="s">
        <v>91</v>
      </c>
      <c r="C418" s="59" t="s">
        <v>1099</v>
      </c>
      <c r="D418" s="59" t="s">
        <v>393</v>
      </c>
      <c r="E418" s="59" t="s">
        <v>92</v>
      </c>
      <c r="F418" s="63">
        <v>6289930</v>
      </c>
      <c r="G418" s="63">
        <v>7751230</v>
      </c>
      <c r="H418" s="63">
        <v>7751230</v>
      </c>
      <c r="I418" s="76">
        <f t="shared" si="6"/>
        <v>100</v>
      </c>
    </row>
    <row r="419" spans="1:9" ht="141.75" outlineLevel="3" x14ac:dyDescent="0.2">
      <c r="A419" s="59" t="s">
        <v>209</v>
      </c>
      <c r="B419" s="75" t="s">
        <v>955</v>
      </c>
      <c r="C419" s="53" t="s">
        <v>952</v>
      </c>
      <c r="D419" s="53"/>
      <c r="E419" s="53"/>
      <c r="F419" s="62">
        <v>0</v>
      </c>
      <c r="G419" s="62">
        <v>54446.15</v>
      </c>
      <c r="H419" s="62">
        <v>54446.15</v>
      </c>
      <c r="I419" s="77">
        <f t="shared" si="6"/>
        <v>100</v>
      </c>
    </row>
    <row r="420" spans="1:9" ht="47.25" outlineLevel="7" x14ac:dyDescent="0.2">
      <c r="A420" s="59" t="s">
        <v>862</v>
      </c>
      <c r="B420" s="61" t="s">
        <v>398</v>
      </c>
      <c r="C420" s="53" t="s">
        <v>952</v>
      </c>
      <c r="D420" s="53" t="s">
        <v>397</v>
      </c>
      <c r="E420" s="53"/>
      <c r="F420" s="62">
        <v>0</v>
      </c>
      <c r="G420" s="62">
        <v>54446.15</v>
      </c>
      <c r="H420" s="62">
        <v>54446.15</v>
      </c>
      <c r="I420" s="77">
        <f t="shared" si="6"/>
        <v>100</v>
      </c>
    </row>
    <row r="421" spans="1:9" ht="15.75" outlineLevel="7" x14ac:dyDescent="0.2">
      <c r="A421" s="59" t="s">
        <v>861</v>
      </c>
      <c r="B421" s="61" t="s">
        <v>100</v>
      </c>
      <c r="C421" s="53" t="s">
        <v>952</v>
      </c>
      <c r="D421" s="53" t="s">
        <v>393</v>
      </c>
      <c r="E421" s="53" t="s">
        <v>101</v>
      </c>
      <c r="F421" s="62">
        <v>0</v>
      </c>
      <c r="G421" s="62">
        <v>54446.15</v>
      </c>
      <c r="H421" s="62">
        <v>54446.15</v>
      </c>
      <c r="I421" s="77">
        <f t="shared" si="6"/>
        <v>100</v>
      </c>
    </row>
    <row r="422" spans="1:9" ht="15.75" outlineLevel="7" x14ac:dyDescent="0.2">
      <c r="A422" s="59" t="s">
        <v>860</v>
      </c>
      <c r="B422" s="61" t="s">
        <v>103</v>
      </c>
      <c r="C422" s="59" t="s">
        <v>952</v>
      </c>
      <c r="D422" s="59" t="s">
        <v>393</v>
      </c>
      <c r="E422" s="59" t="s">
        <v>104</v>
      </c>
      <c r="F422" s="63">
        <v>0</v>
      </c>
      <c r="G422" s="63">
        <v>54446.15</v>
      </c>
      <c r="H422" s="63">
        <v>54446.15</v>
      </c>
      <c r="I422" s="76">
        <f t="shared" si="6"/>
        <v>100</v>
      </c>
    </row>
    <row r="423" spans="1:9" ht="141.75" outlineLevel="3" x14ac:dyDescent="0.2">
      <c r="A423" s="59" t="s">
        <v>859</v>
      </c>
      <c r="B423" s="75" t="s">
        <v>950</v>
      </c>
      <c r="C423" s="53" t="s">
        <v>947</v>
      </c>
      <c r="D423" s="53"/>
      <c r="E423" s="53"/>
      <c r="F423" s="62">
        <v>0</v>
      </c>
      <c r="G423" s="62">
        <v>888576.01</v>
      </c>
      <c r="H423" s="62">
        <v>888576.01</v>
      </c>
      <c r="I423" s="77">
        <f t="shared" si="6"/>
        <v>100</v>
      </c>
    </row>
    <row r="424" spans="1:9" ht="47.25" outlineLevel="7" x14ac:dyDescent="0.2">
      <c r="A424" s="59" t="s">
        <v>856</v>
      </c>
      <c r="B424" s="61" t="s">
        <v>398</v>
      </c>
      <c r="C424" s="53" t="s">
        <v>947</v>
      </c>
      <c r="D424" s="53" t="s">
        <v>397</v>
      </c>
      <c r="E424" s="53"/>
      <c r="F424" s="62">
        <v>0</v>
      </c>
      <c r="G424" s="62">
        <v>888576.01</v>
      </c>
      <c r="H424" s="62">
        <v>888576.01</v>
      </c>
      <c r="I424" s="77">
        <f t="shared" si="6"/>
        <v>100</v>
      </c>
    </row>
    <row r="425" spans="1:9" ht="15.75" outlineLevel="7" x14ac:dyDescent="0.2">
      <c r="A425" s="59" t="s">
        <v>854</v>
      </c>
      <c r="B425" s="61" t="s">
        <v>100</v>
      </c>
      <c r="C425" s="53" t="s">
        <v>947</v>
      </c>
      <c r="D425" s="53" t="s">
        <v>393</v>
      </c>
      <c r="E425" s="53" t="s">
        <v>101</v>
      </c>
      <c r="F425" s="62">
        <v>0</v>
      </c>
      <c r="G425" s="62">
        <v>888576.01</v>
      </c>
      <c r="H425" s="62">
        <v>888576.01</v>
      </c>
      <c r="I425" s="77">
        <f t="shared" si="6"/>
        <v>100</v>
      </c>
    </row>
    <row r="426" spans="1:9" ht="15.75" outlineLevel="7" x14ac:dyDescent="0.2">
      <c r="A426" s="59" t="s">
        <v>853</v>
      </c>
      <c r="B426" s="61" t="s">
        <v>103</v>
      </c>
      <c r="C426" s="59" t="s">
        <v>947</v>
      </c>
      <c r="D426" s="59" t="s">
        <v>393</v>
      </c>
      <c r="E426" s="59" t="s">
        <v>104</v>
      </c>
      <c r="F426" s="63">
        <v>0</v>
      </c>
      <c r="G426" s="63">
        <v>888576.01</v>
      </c>
      <c r="H426" s="63">
        <v>888576.01</v>
      </c>
      <c r="I426" s="76">
        <f t="shared" si="6"/>
        <v>100</v>
      </c>
    </row>
    <row r="427" spans="1:9" ht="126" outlineLevel="3" x14ac:dyDescent="0.2">
      <c r="A427" s="59" t="s">
        <v>851</v>
      </c>
      <c r="B427" s="75" t="s">
        <v>945</v>
      </c>
      <c r="C427" s="53" t="s">
        <v>942</v>
      </c>
      <c r="D427" s="53"/>
      <c r="E427" s="53"/>
      <c r="F427" s="62">
        <v>243800</v>
      </c>
      <c r="G427" s="62">
        <v>220600</v>
      </c>
      <c r="H427" s="62">
        <v>220600</v>
      </c>
      <c r="I427" s="77">
        <f t="shared" si="6"/>
        <v>100</v>
      </c>
    </row>
    <row r="428" spans="1:9" ht="47.25" outlineLevel="7" x14ac:dyDescent="0.2">
      <c r="A428" s="59" t="s">
        <v>849</v>
      </c>
      <c r="B428" s="61" t="s">
        <v>398</v>
      </c>
      <c r="C428" s="53" t="s">
        <v>942</v>
      </c>
      <c r="D428" s="53" t="s">
        <v>397</v>
      </c>
      <c r="E428" s="53"/>
      <c r="F428" s="62">
        <v>243800</v>
      </c>
      <c r="G428" s="62">
        <v>220600</v>
      </c>
      <c r="H428" s="62">
        <v>220600</v>
      </c>
      <c r="I428" s="77">
        <f t="shared" si="6"/>
        <v>100</v>
      </c>
    </row>
    <row r="429" spans="1:9" ht="15.75" outlineLevel="7" x14ac:dyDescent="0.2">
      <c r="A429" s="59" t="s">
        <v>848</v>
      </c>
      <c r="B429" s="61" t="s">
        <v>100</v>
      </c>
      <c r="C429" s="53" t="s">
        <v>942</v>
      </c>
      <c r="D429" s="53" t="s">
        <v>393</v>
      </c>
      <c r="E429" s="53" t="s">
        <v>101</v>
      </c>
      <c r="F429" s="62">
        <v>243800</v>
      </c>
      <c r="G429" s="62">
        <v>220600</v>
      </c>
      <c r="H429" s="62">
        <v>220600</v>
      </c>
      <c r="I429" s="77">
        <f t="shared" si="6"/>
        <v>100</v>
      </c>
    </row>
    <row r="430" spans="1:9" ht="15.75" outlineLevel="7" x14ac:dyDescent="0.2">
      <c r="A430" s="59" t="s">
        <v>846</v>
      </c>
      <c r="B430" s="61" t="s">
        <v>103</v>
      </c>
      <c r="C430" s="59" t="s">
        <v>942</v>
      </c>
      <c r="D430" s="59" t="s">
        <v>393</v>
      </c>
      <c r="E430" s="59" t="s">
        <v>104</v>
      </c>
      <c r="F430" s="63">
        <v>243800</v>
      </c>
      <c r="G430" s="63">
        <v>220600</v>
      </c>
      <c r="H430" s="63">
        <v>220600</v>
      </c>
      <c r="I430" s="76">
        <f t="shared" si="6"/>
        <v>100</v>
      </c>
    </row>
    <row r="431" spans="1:9" ht="126" outlineLevel="3" x14ac:dyDescent="0.2">
      <c r="A431" s="59" t="s">
        <v>844</v>
      </c>
      <c r="B431" s="75" t="s">
        <v>940</v>
      </c>
      <c r="C431" s="53" t="s">
        <v>937</v>
      </c>
      <c r="D431" s="53"/>
      <c r="E431" s="53"/>
      <c r="F431" s="62">
        <v>368700</v>
      </c>
      <c r="G431" s="62">
        <v>368700</v>
      </c>
      <c r="H431" s="62">
        <v>368700</v>
      </c>
      <c r="I431" s="77">
        <f t="shared" si="6"/>
        <v>100</v>
      </c>
    </row>
    <row r="432" spans="1:9" ht="47.25" outlineLevel="7" x14ac:dyDescent="0.2">
      <c r="A432" s="59" t="s">
        <v>843</v>
      </c>
      <c r="B432" s="61" t="s">
        <v>398</v>
      </c>
      <c r="C432" s="53" t="s">
        <v>937</v>
      </c>
      <c r="D432" s="53" t="s">
        <v>397</v>
      </c>
      <c r="E432" s="53"/>
      <c r="F432" s="62">
        <v>368700</v>
      </c>
      <c r="G432" s="62">
        <v>368700</v>
      </c>
      <c r="H432" s="62">
        <v>368700</v>
      </c>
      <c r="I432" s="77">
        <f t="shared" si="6"/>
        <v>100</v>
      </c>
    </row>
    <row r="433" spans="1:9" ht="15.75" outlineLevel="7" x14ac:dyDescent="0.2">
      <c r="A433" s="59" t="s">
        <v>841</v>
      </c>
      <c r="B433" s="61" t="s">
        <v>100</v>
      </c>
      <c r="C433" s="53" t="s">
        <v>937</v>
      </c>
      <c r="D433" s="53" t="s">
        <v>393</v>
      </c>
      <c r="E433" s="53" t="s">
        <v>101</v>
      </c>
      <c r="F433" s="62">
        <v>368700</v>
      </c>
      <c r="G433" s="62">
        <v>368700</v>
      </c>
      <c r="H433" s="62">
        <v>368700</v>
      </c>
      <c r="I433" s="77">
        <f t="shared" si="6"/>
        <v>100</v>
      </c>
    </row>
    <row r="434" spans="1:9" ht="15.75" outlineLevel="7" x14ac:dyDescent="0.2">
      <c r="A434" s="59" t="s">
        <v>839</v>
      </c>
      <c r="B434" s="61" t="s">
        <v>103</v>
      </c>
      <c r="C434" s="59" t="s">
        <v>937</v>
      </c>
      <c r="D434" s="59" t="s">
        <v>393</v>
      </c>
      <c r="E434" s="59" t="s">
        <v>104</v>
      </c>
      <c r="F434" s="63">
        <v>368700</v>
      </c>
      <c r="G434" s="63">
        <v>368700</v>
      </c>
      <c r="H434" s="63">
        <v>368700</v>
      </c>
      <c r="I434" s="76">
        <f t="shared" si="6"/>
        <v>100</v>
      </c>
    </row>
    <row r="435" spans="1:9" ht="157.5" outlineLevel="3" x14ac:dyDescent="0.2">
      <c r="A435" s="59" t="s">
        <v>838</v>
      </c>
      <c r="B435" s="75" t="s">
        <v>935</v>
      </c>
      <c r="C435" s="53" t="s">
        <v>932</v>
      </c>
      <c r="D435" s="53"/>
      <c r="E435" s="53"/>
      <c r="F435" s="62">
        <v>8815000</v>
      </c>
      <c r="G435" s="62">
        <v>8815000</v>
      </c>
      <c r="H435" s="62">
        <v>8787879</v>
      </c>
      <c r="I435" s="77">
        <f t="shared" si="6"/>
        <v>99.692331253545092</v>
      </c>
    </row>
    <row r="436" spans="1:9" ht="47.25" outlineLevel="7" x14ac:dyDescent="0.2">
      <c r="A436" s="59" t="s">
        <v>836</v>
      </c>
      <c r="B436" s="61" t="s">
        <v>398</v>
      </c>
      <c r="C436" s="53" t="s">
        <v>932</v>
      </c>
      <c r="D436" s="53" t="s">
        <v>397</v>
      </c>
      <c r="E436" s="53"/>
      <c r="F436" s="62">
        <v>8815000</v>
      </c>
      <c r="G436" s="62">
        <v>8815000</v>
      </c>
      <c r="H436" s="62">
        <v>8787879</v>
      </c>
      <c r="I436" s="77">
        <f t="shared" si="6"/>
        <v>99.692331253545092</v>
      </c>
    </row>
    <row r="437" spans="1:9" ht="15.75" outlineLevel="7" x14ac:dyDescent="0.2">
      <c r="A437" s="59" t="s">
        <v>835</v>
      </c>
      <c r="B437" s="61" t="s">
        <v>100</v>
      </c>
      <c r="C437" s="53" t="s">
        <v>932</v>
      </c>
      <c r="D437" s="53" t="s">
        <v>393</v>
      </c>
      <c r="E437" s="53" t="s">
        <v>101</v>
      </c>
      <c r="F437" s="62">
        <v>8815000</v>
      </c>
      <c r="G437" s="62">
        <v>8815000</v>
      </c>
      <c r="H437" s="62">
        <v>8787879</v>
      </c>
      <c r="I437" s="77">
        <f t="shared" si="6"/>
        <v>99.692331253545092</v>
      </c>
    </row>
    <row r="438" spans="1:9" ht="15.75" outlineLevel="7" x14ac:dyDescent="0.2">
      <c r="A438" s="59" t="s">
        <v>834</v>
      </c>
      <c r="B438" s="61" t="s">
        <v>103</v>
      </c>
      <c r="C438" s="59" t="s">
        <v>932</v>
      </c>
      <c r="D438" s="59" t="s">
        <v>393</v>
      </c>
      <c r="E438" s="59" t="s">
        <v>104</v>
      </c>
      <c r="F438" s="63">
        <v>8815000</v>
      </c>
      <c r="G438" s="63">
        <v>8815000</v>
      </c>
      <c r="H438" s="63">
        <v>8787879</v>
      </c>
      <c r="I438" s="76">
        <f t="shared" si="6"/>
        <v>99.692331253545092</v>
      </c>
    </row>
    <row r="439" spans="1:9" ht="141.75" outlineLevel="3" x14ac:dyDescent="0.2">
      <c r="A439" s="59" t="s">
        <v>831</v>
      </c>
      <c r="B439" s="75" t="s">
        <v>930</v>
      </c>
      <c r="C439" s="53" t="s">
        <v>926</v>
      </c>
      <c r="D439" s="53"/>
      <c r="E439" s="53"/>
      <c r="F439" s="62">
        <v>0</v>
      </c>
      <c r="G439" s="62">
        <v>50000</v>
      </c>
      <c r="H439" s="62">
        <v>50000</v>
      </c>
      <c r="I439" s="77">
        <f t="shared" si="6"/>
        <v>100</v>
      </c>
    </row>
    <row r="440" spans="1:9" ht="31.5" outlineLevel="7" x14ac:dyDescent="0.2">
      <c r="A440" s="59" t="s">
        <v>828</v>
      </c>
      <c r="B440" s="61" t="s">
        <v>379</v>
      </c>
      <c r="C440" s="53" t="s">
        <v>926</v>
      </c>
      <c r="D440" s="53" t="s">
        <v>378</v>
      </c>
      <c r="E440" s="53"/>
      <c r="F440" s="62">
        <v>0</v>
      </c>
      <c r="G440" s="62">
        <v>50000</v>
      </c>
      <c r="H440" s="62">
        <v>50000</v>
      </c>
      <c r="I440" s="77">
        <f t="shared" si="6"/>
        <v>100</v>
      </c>
    </row>
    <row r="441" spans="1:9" ht="15.75" outlineLevel="7" x14ac:dyDescent="0.2">
      <c r="A441" s="59" t="s">
        <v>826</v>
      </c>
      <c r="B441" s="61" t="s">
        <v>100</v>
      </c>
      <c r="C441" s="53" t="s">
        <v>926</v>
      </c>
      <c r="D441" s="53" t="s">
        <v>925</v>
      </c>
      <c r="E441" s="53" t="s">
        <v>101</v>
      </c>
      <c r="F441" s="62">
        <v>0</v>
      </c>
      <c r="G441" s="62">
        <v>50000</v>
      </c>
      <c r="H441" s="62">
        <v>50000</v>
      </c>
      <c r="I441" s="77">
        <f t="shared" si="6"/>
        <v>100</v>
      </c>
    </row>
    <row r="442" spans="1:9" ht="15.75" outlineLevel="7" x14ac:dyDescent="0.2">
      <c r="A442" s="59" t="s">
        <v>825</v>
      </c>
      <c r="B442" s="61" t="s">
        <v>103</v>
      </c>
      <c r="C442" s="59" t="s">
        <v>926</v>
      </c>
      <c r="D442" s="59" t="s">
        <v>925</v>
      </c>
      <c r="E442" s="59" t="s">
        <v>104</v>
      </c>
      <c r="F442" s="63">
        <v>0</v>
      </c>
      <c r="G442" s="63">
        <v>50000</v>
      </c>
      <c r="H442" s="63">
        <v>50000</v>
      </c>
      <c r="I442" s="76">
        <f t="shared" si="6"/>
        <v>100</v>
      </c>
    </row>
    <row r="443" spans="1:9" ht="126" outlineLevel="3" x14ac:dyDescent="0.2">
      <c r="A443" s="59" t="s">
        <v>823</v>
      </c>
      <c r="B443" s="75" t="s">
        <v>923</v>
      </c>
      <c r="C443" s="53" t="s">
        <v>920</v>
      </c>
      <c r="D443" s="53"/>
      <c r="E443" s="53"/>
      <c r="F443" s="62">
        <v>0</v>
      </c>
      <c r="G443" s="62">
        <v>100000</v>
      </c>
      <c r="H443" s="62">
        <v>100000</v>
      </c>
      <c r="I443" s="77">
        <f t="shared" si="6"/>
        <v>100</v>
      </c>
    </row>
    <row r="444" spans="1:9" ht="47.25" outlineLevel="7" x14ac:dyDescent="0.2">
      <c r="A444" s="59" t="s">
        <v>821</v>
      </c>
      <c r="B444" s="61" t="s">
        <v>398</v>
      </c>
      <c r="C444" s="53" t="s">
        <v>920</v>
      </c>
      <c r="D444" s="53" t="s">
        <v>397</v>
      </c>
      <c r="E444" s="53"/>
      <c r="F444" s="62">
        <v>0</v>
      </c>
      <c r="G444" s="62">
        <v>100000</v>
      </c>
      <c r="H444" s="62">
        <v>100000</v>
      </c>
      <c r="I444" s="77">
        <f t="shared" si="6"/>
        <v>100</v>
      </c>
    </row>
    <row r="445" spans="1:9" ht="15.75" outlineLevel="7" x14ac:dyDescent="0.2">
      <c r="A445" s="59" t="s">
        <v>820</v>
      </c>
      <c r="B445" s="61" t="s">
        <v>100</v>
      </c>
      <c r="C445" s="53" t="s">
        <v>920</v>
      </c>
      <c r="D445" s="53" t="s">
        <v>393</v>
      </c>
      <c r="E445" s="53" t="s">
        <v>101</v>
      </c>
      <c r="F445" s="62">
        <v>0</v>
      </c>
      <c r="G445" s="62">
        <v>100000</v>
      </c>
      <c r="H445" s="62">
        <v>100000</v>
      </c>
      <c r="I445" s="77">
        <f t="shared" si="6"/>
        <v>100</v>
      </c>
    </row>
    <row r="446" spans="1:9" ht="15.75" outlineLevel="7" x14ac:dyDescent="0.2">
      <c r="A446" s="59" t="s">
        <v>818</v>
      </c>
      <c r="B446" s="61" t="s">
        <v>103</v>
      </c>
      <c r="C446" s="59" t="s">
        <v>920</v>
      </c>
      <c r="D446" s="59" t="s">
        <v>393</v>
      </c>
      <c r="E446" s="59" t="s">
        <v>104</v>
      </c>
      <c r="F446" s="63">
        <v>0</v>
      </c>
      <c r="G446" s="63">
        <v>100000</v>
      </c>
      <c r="H446" s="63">
        <v>100000</v>
      </c>
      <c r="I446" s="76">
        <f t="shared" si="6"/>
        <v>100</v>
      </c>
    </row>
    <row r="447" spans="1:9" ht="47.25" outlineLevel="2" x14ac:dyDescent="0.2">
      <c r="A447" s="59" t="s">
        <v>816</v>
      </c>
      <c r="B447" s="61" t="s">
        <v>1393</v>
      </c>
      <c r="C447" s="53" t="s">
        <v>1392</v>
      </c>
      <c r="D447" s="53"/>
      <c r="E447" s="53"/>
      <c r="F447" s="62">
        <v>192200</v>
      </c>
      <c r="G447" s="62">
        <v>112200</v>
      </c>
      <c r="H447" s="62">
        <v>109402.43</v>
      </c>
      <c r="I447" s="77">
        <f t="shared" si="6"/>
        <v>97.506622103386803</v>
      </c>
    </row>
    <row r="448" spans="1:9" ht="78.75" outlineLevel="3" x14ac:dyDescent="0.2">
      <c r="A448" s="59" t="s">
        <v>815</v>
      </c>
      <c r="B448" s="61" t="s">
        <v>1390</v>
      </c>
      <c r="C448" s="53" t="s">
        <v>1387</v>
      </c>
      <c r="D448" s="53"/>
      <c r="E448" s="53"/>
      <c r="F448" s="62">
        <v>192200</v>
      </c>
      <c r="G448" s="62">
        <v>112200</v>
      </c>
      <c r="H448" s="62">
        <v>109402.43</v>
      </c>
      <c r="I448" s="77">
        <f t="shared" si="6"/>
        <v>97.506622103386803</v>
      </c>
    </row>
    <row r="449" spans="1:9" ht="47.25" outlineLevel="7" x14ac:dyDescent="0.2">
      <c r="A449" s="59" t="s">
        <v>813</v>
      </c>
      <c r="B449" s="61" t="s">
        <v>157</v>
      </c>
      <c r="C449" s="53" t="s">
        <v>1387</v>
      </c>
      <c r="D449" s="53" t="s">
        <v>156</v>
      </c>
      <c r="E449" s="53"/>
      <c r="F449" s="62">
        <v>192200</v>
      </c>
      <c r="G449" s="62">
        <v>112200</v>
      </c>
      <c r="H449" s="62">
        <v>109402.43</v>
      </c>
      <c r="I449" s="77">
        <f t="shared" si="6"/>
        <v>97.506622103386803</v>
      </c>
    </row>
    <row r="450" spans="1:9" ht="15.75" outlineLevel="7" x14ac:dyDescent="0.2">
      <c r="A450" s="59" t="s">
        <v>811</v>
      </c>
      <c r="B450" s="61" t="s">
        <v>4</v>
      </c>
      <c r="C450" s="53" t="s">
        <v>1387</v>
      </c>
      <c r="D450" s="53" t="s">
        <v>153</v>
      </c>
      <c r="E450" s="53" t="s">
        <v>5</v>
      </c>
      <c r="F450" s="62">
        <v>192200</v>
      </c>
      <c r="G450" s="62">
        <v>112200</v>
      </c>
      <c r="H450" s="62">
        <v>109402.43</v>
      </c>
      <c r="I450" s="77">
        <f t="shared" si="6"/>
        <v>97.506622103386803</v>
      </c>
    </row>
    <row r="451" spans="1:9" ht="15.75" outlineLevel="7" x14ac:dyDescent="0.2">
      <c r="A451" s="59" t="s">
        <v>810</v>
      </c>
      <c r="B451" s="61" t="s">
        <v>25</v>
      </c>
      <c r="C451" s="59" t="s">
        <v>1387</v>
      </c>
      <c r="D451" s="59" t="s">
        <v>153</v>
      </c>
      <c r="E451" s="59" t="s">
        <v>26</v>
      </c>
      <c r="F451" s="63">
        <v>192200</v>
      </c>
      <c r="G451" s="63">
        <v>112200</v>
      </c>
      <c r="H451" s="63">
        <v>109402.43</v>
      </c>
      <c r="I451" s="76">
        <f t="shared" si="6"/>
        <v>97.506622103386803</v>
      </c>
    </row>
    <row r="452" spans="1:9" ht="47.25" outlineLevel="1" x14ac:dyDescent="0.2">
      <c r="A452" s="59" t="s">
        <v>808</v>
      </c>
      <c r="B452" s="61" t="s">
        <v>833</v>
      </c>
      <c r="C452" s="53" t="s">
        <v>832</v>
      </c>
      <c r="D452" s="53"/>
      <c r="E452" s="53"/>
      <c r="F452" s="62">
        <v>19815270</v>
      </c>
      <c r="G452" s="62">
        <v>35136770.210000001</v>
      </c>
      <c r="H452" s="62">
        <v>31004948.34</v>
      </c>
      <c r="I452" s="77">
        <f t="shared" si="6"/>
        <v>88.240746530470588</v>
      </c>
    </row>
    <row r="453" spans="1:9" ht="78.75" outlineLevel="2" x14ac:dyDescent="0.2">
      <c r="A453" s="59" t="s">
        <v>806</v>
      </c>
      <c r="B453" s="61" t="s">
        <v>830</v>
      </c>
      <c r="C453" s="53" t="s">
        <v>829</v>
      </c>
      <c r="D453" s="53"/>
      <c r="E453" s="53"/>
      <c r="F453" s="62">
        <v>8097550</v>
      </c>
      <c r="G453" s="62">
        <v>19076871.210000001</v>
      </c>
      <c r="H453" s="62">
        <v>14995049.34</v>
      </c>
      <c r="I453" s="77">
        <f t="shared" si="6"/>
        <v>78.60329492678899</v>
      </c>
    </row>
    <row r="454" spans="1:9" ht="141.75" outlineLevel="3" x14ac:dyDescent="0.2">
      <c r="A454" s="59" t="s">
        <v>805</v>
      </c>
      <c r="B454" s="75" t="s">
        <v>827</v>
      </c>
      <c r="C454" s="53" t="s">
        <v>824</v>
      </c>
      <c r="D454" s="53"/>
      <c r="E454" s="53"/>
      <c r="F454" s="62">
        <v>0</v>
      </c>
      <c r="G454" s="62">
        <v>725511</v>
      </c>
      <c r="H454" s="62">
        <v>725511</v>
      </c>
      <c r="I454" s="77">
        <f t="shared" si="6"/>
        <v>100</v>
      </c>
    </row>
    <row r="455" spans="1:9" ht="47.25" outlineLevel="7" x14ac:dyDescent="0.2">
      <c r="A455" s="59" t="s">
        <v>804</v>
      </c>
      <c r="B455" s="61" t="s">
        <v>398</v>
      </c>
      <c r="C455" s="53" t="s">
        <v>824</v>
      </c>
      <c r="D455" s="53" t="s">
        <v>397</v>
      </c>
      <c r="E455" s="53"/>
      <c r="F455" s="62">
        <v>0</v>
      </c>
      <c r="G455" s="62">
        <v>725511</v>
      </c>
      <c r="H455" s="62">
        <v>725511</v>
      </c>
      <c r="I455" s="77">
        <f t="shared" si="6"/>
        <v>100</v>
      </c>
    </row>
    <row r="456" spans="1:9" ht="15.75" outlineLevel="7" x14ac:dyDescent="0.2">
      <c r="A456" s="59" t="s">
        <v>803</v>
      </c>
      <c r="B456" s="61" t="s">
        <v>121</v>
      </c>
      <c r="C456" s="53" t="s">
        <v>824</v>
      </c>
      <c r="D456" s="53" t="s">
        <v>393</v>
      </c>
      <c r="E456" s="53" t="s">
        <v>122</v>
      </c>
      <c r="F456" s="62">
        <v>0</v>
      </c>
      <c r="G456" s="62">
        <v>725511</v>
      </c>
      <c r="H456" s="62">
        <v>725511</v>
      </c>
      <c r="I456" s="77">
        <f t="shared" si="6"/>
        <v>100</v>
      </c>
    </row>
    <row r="457" spans="1:9" ht="15.75" outlineLevel="7" x14ac:dyDescent="0.2">
      <c r="A457" s="59" t="s">
        <v>801</v>
      </c>
      <c r="B457" s="61" t="s">
        <v>127</v>
      </c>
      <c r="C457" s="59" t="s">
        <v>824</v>
      </c>
      <c r="D457" s="59" t="s">
        <v>393</v>
      </c>
      <c r="E457" s="59" t="s">
        <v>128</v>
      </c>
      <c r="F457" s="63">
        <v>0</v>
      </c>
      <c r="G457" s="63">
        <v>725511</v>
      </c>
      <c r="H457" s="63">
        <v>725511</v>
      </c>
      <c r="I457" s="76">
        <f t="shared" si="6"/>
        <v>100</v>
      </c>
    </row>
    <row r="458" spans="1:9" ht="141.75" outlineLevel="3" x14ac:dyDescent="0.2">
      <c r="A458" s="59" t="s">
        <v>799</v>
      </c>
      <c r="B458" s="75" t="s">
        <v>822</v>
      </c>
      <c r="C458" s="53" t="s">
        <v>819</v>
      </c>
      <c r="D458" s="53"/>
      <c r="E458" s="53"/>
      <c r="F458" s="62">
        <v>0</v>
      </c>
      <c r="G458" s="62">
        <v>903390</v>
      </c>
      <c r="H458" s="62">
        <v>903390</v>
      </c>
      <c r="I458" s="77">
        <f t="shared" si="6"/>
        <v>100</v>
      </c>
    </row>
    <row r="459" spans="1:9" ht="47.25" outlineLevel="7" x14ac:dyDescent="0.2">
      <c r="A459" s="59" t="s">
        <v>798</v>
      </c>
      <c r="B459" s="61" t="s">
        <v>398</v>
      </c>
      <c r="C459" s="53" t="s">
        <v>819</v>
      </c>
      <c r="D459" s="53" t="s">
        <v>397</v>
      </c>
      <c r="E459" s="53"/>
      <c r="F459" s="62">
        <v>0</v>
      </c>
      <c r="G459" s="62">
        <v>903390</v>
      </c>
      <c r="H459" s="62">
        <v>903390</v>
      </c>
      <c r="I459" s="77">
        <f t="shared" ref="I459:I522" si="7">H459/G459*100</f>
        <v>100</v>
      </c>
    </row>
    <row r="460" spans="1:9" ht="15.75" outlineLevel="7" x14ac:dyDescent="0.2">
      <c r="A460" s="59" t="s">
        <v>796</v>
      </c>
      <c r="B460" s="61" t="s">
        <v>121</v>
      </c>
      <c r="C460" s="53" t="s">
        <v>819</v>
      </c>
      <c r="D460" s="53" t="s">
        <v>393</v>
      </c>
      <c r="E460" s="53" t="s">
        <v>122</v>
      </c>
      <c r="F460" s="62">
        <v>0</v>
      </c>
      <c r="G460" s="62">
        <v>903390</v>
      </c>
      <c r="H460" s="62">
        <v>903390</v>
      </c>
      <c r="I460" s="77">
        <f t="shared" si="7"/>
        <v>100</v>
      </c>
    </row>
    <row r="461" spans="1:9" ht="15.75" outlineLevel="7" x14ac:dyDescent="0.2">
      <c r="A461" s="59" t="s">
        <v>794</v>
      </c>
      <c r="B461" s="61" t="s">
        <v>127</v>
      </c>
      <c r="C461" s="59" t="s">
        <v>819</v>
      </c>
      <c r="D461" s="59" t="s">
        <v>393</v>
      </c>
      <c r="E461" s="59" t="s">
        <v>128</v>
      </c>
      <c r="F461" s="63">
        <v>0</v>
      </c>
      <c r="G461" s="63">
        <v>903390</v>
      </c>
      <c r="H461" s="63">
        <v>903390</v>
      </c>
      <c r="I461" s="76">
        <f t="shared" si="7"/>
        <v>100</v>
      </c>
    </row>
    <row r="462" spans="1:9" ht="110.25" outlineLevel="3" x14ac:dyDescent="0.2">
      <c r="A462" s="59" t="s">
        <v>793</v>
      </c>
      <c r="B462" s="61" t="s">
        <v>817</v>
      </c>
      <c r="C462" s="53" t="s">
        <v>814</v>
      </c>
      <c r="D462" s="53"/>
      <c r="E462" s="53"/>
      <c r="F462" s="62">
        <v>7247550</v>
      </c>
      <c r="G462" s="62">
        <v>8198295.8799999999</v>
      </c>
      <c r="H462" s="62">
        <v>8198295.8799999999</v>
      </c>
      <c r="I462" s="77">
        <f t="shared" si="7"/>
        <v>100</v>
      </c>
    </row>
    <row r="463" spans="1:9" ht="47.25" outlineLevel="7" x14ac:dyDescent="0.2">
      <c r="A463" s="59" t="s">
        <v>791</v>
      </c>
      <c r="B463" s="61" t="s">
        <v>398</v>
      </c>
      <c r="C463" s="53" t="s">
        <v>814</v>
      </c>
      <c r="D463" s="53" t="s">
        <v>397</v>
      </c>
      <c r="E463" s="53"/>
      <c r="F463" s="62">
        <v>7247550</v>
      </c>
      <c r="G463" s="62">
        <v>8198295.8799999999</v>
      </c>
      <c r="H463" s="62">
        <v>8198295.8799999999</v>
      </c>
      <c r="I463" s="77">
        <f t="shared" si="7"/>
        <v>100</v>
      </c>
    </row>
    <row r="464" spans="1:9" ht="15.75" outlineLevel="7" x14ac:dyDescent="0.2">
      <c r="A464" s="59" t="s">
        <v>789</v>
      </c>
      <c r="B464" s="61" t="s">
        <v>121</v>
      </c>
      <c r="C464" s="53" t="s">
        <v>814</v>
      </c>
      <c r="D464" s="53" t="s">
        <v>393</v>
      </c>
      <c r="E464" s="53" t="s">
        <v>122</v>
      </c>
      <c r="F464" s="62">
        <v>7247550</v>
      </c>
      <c r="G464" s="62">
        <v>8198295.8799999999</v>
      </c>
      <c r="H464" s="62">
        <v>8198295.8799999999</v>
      </c>
      <c r="I464" s="77">
        <f t="shared" si="7"/>
        <v>100</v>
      </c>
    </row>
    <row r="465" spans="1:9" ht="15.75" outlineLevel="7" x14ac:dyDescent="0.2">
      <c r="A465" s="59" t="s">
        <v>788</v>
      </c>
      <c r="B465" s="61" t="s">
        <v>127</v>
      </c>
      <c r="C465" s="59" t="s">
        <v>814</v>
      </c>
      <c r="D465" s="59" t="s">
        <v>393</v>
      </c>
      <c r="E465" s="59" t="s">
        <v>128</v>
      </c>
      <c r="F465" s="63">
        <v>7247550</v>
      </c>
      <c r="G465" s="63">
        <v>8198295.8799999999</v>
      </c>
      <c r="H465" s="63">
        <v>8198295.8799999999</v>
      </c>
      <c r="I465" s="76">
        <f t="shared" si="7"/>
        <v>100</v>
      </c>
    </row>
    <row r="466" spans="1:9" ht="141.75" outlineLevel="3" x14ac:dyDescent="0.2">
      <c r="A466" s="59" t="s">
        <v>786</v>
      </c>
      <c r="B466" s="75" t="s">
        <v>812</v>
      </c>
      <c r="C466" s="53" t="s">
        <v>809</v>
      </c>
      <c r="D466" s="53"/>
      <c r="E466" s="53"/>
      <c r="F466" s="62">
        <v>0</v>
      </c>
      <c r="G466" s="62">
        <v>200942</v>
      </c>
      <c r="H466" s="62">
        <v>200942</v>
      </c>
      <c r="I466" s="77">
        <f t="shared" si="7"/>
        <v>100</v>
      </c>
    </row>
    <row r="467" spans="1:9" ht="47.25" outlineLevel="7" x14ac:dyDescent="0.2">
      <c r="A467" s="59" t="s">
        <v>784</v>
      </c>
      <c r="B467" s="61" t="s">
        <v>398</v>
      </c>
      <c r="C467" s="53" t="s">
        <v>809</v>
      </c>
      <c r="D467" s="53" t="s">
        <v>397</v>
      </c>
      <c r="E467" s="53"/>
      <c r="F467" s="62">
        <v>0</v>
      </c>
      <c r="G467" s="62">
        <v>200942</v>
      </c>
      <c r="H467" s="62">
        <v>200942</v>
      </c>
      <c r="I467" s="77">
        <f t="shared" si="7"/>
        <v>100</v>
      </c>
    </row>
    <row r="468" spans="1:9" ht="15.75" outlineLevel="7" x14ac:dyDescent="0.2">
      <c r="A468" s="59" t="s">
        <v>783</v>
      </c>
      <c r="B468" s="61" t="s">
        <v>121</v>
      </c>
      <c r="C468" s="53" t="s">
        <v>809</v>
      </c>
      <c r="D468" s="53" t="s">
        <v>393</v>
      </c>
      <c r="E468" s="53" t="s">
        <v>122</v>
      </c>
      <c r="F468" s="62">
        <v>0</v>
      </c>
      <c r="G468" s="62">
        <v>200942</v>
      </c>
      <c r="H468" s="62">
        <v>200942</v>
      </c>
      <c r="I468" s="77">
        <f t="shared" si="7"/>
        <v>100</v>
      </c>
    </row>
    <row r="469" spans="1:9" ht="15.75" outlineLevel="7" x14ac:dyDescent="0.2">
      <c r="A469" s="59" t="s">
        <v>781</v>
      </c>
      <c r="B469" s="61" t="s">
        <v>127</v>
      </c>
      <c r="C469" s="59" t="s">
        <v>809</v>
      </c>
      <c r="D469" s="59" t="s">
        <v>393</v>
      </c>
      <c r="E469" s="59" t="s">
        <v>128</v>
      </c>
      <c r="F469" s="63">
        <v>0</v>
      </c>
      <c r="G469" s="63">
        <v>200942</v>
      </c>
      <c r="H469" s="63">
        <v>200942</v>
      </c>
      <c r="I469" s="76">
        <f t="shared" si="7"/>
        <v>100</v>
      </c>
    </row>
    <row r="470" spans="1:9" ht="78.75" outlineLevel="3" x14ac:dyDescent="0.2">
      <c r="A470" s="59" t="s">
        <v>779</v>
      </c>
      <c r="B470" s="61" t="s">
        <v>807</v>
      </c>
      <c r="C470" s="53" t="s">
        <v>802</v>
      </c>
      <c r="D470" s="53"/>
      <c r="E470" s="53"/>
      <c r="F470" s="62">
        <v>700000</v>
      </c>
      <c r="G470" s="62">
        <v>702745.33</v>
      </c>
      <c r="H470" s="62">
        <v>661923.46</v>
      </c>
      <c r="I470" s="77">
        <f t="shared" si="7"/>
        <v>94.191086264493578</v>
      </c>
    </row>
    <row r="471" spans="1:9" ht="94.5" outlineLevel="7" x14ac:dyDescent="0.2">
      <c r="A471" s="59" t="s">
        <v>778</v>
      </c>
      <c r="B471" s="61" t="s">
        <v>163</v>
      </c>
      <c r="C471" s="53" t="s">
        <v>802</v>
      </c>
      <c r="D471" s="53" t="s">
        <v>162</v>
      </c>
      <c r="E471" s="53"/>
      <c r="F471" s="62">
        <v>290000</v>
      </c>
      <c r="G471" s="62">
        <v>335000</v>
      </c>
      <c r="H471" s="62">
        <v>294465.7</v>
      </c>
      <c r="I471" s="77">
        <f t="shared" si="7"/>
        <v>87.900208955223874</v>
      </c>
    </row>
    <row r="472" spans="1:9" ht="15.75" outlineLevel="7" x14ac:dyDescent="0.2">
      <c r="A472" s="59" t="s">
        <v>776</v>
      </c>
      <c r="B472" s="61" t="s">
        <v>121</v>
      </c>
      <c r="C472" s="53" t="s">
        <v>802</v>
      </c>
      <c r="D472" s="53" t="s">
        <v>342</v>
      </c>
      <c r="E472" s="53" t="s">
        <v>122</v>
      </c>
      <c r="F472" s="62">
        <v>290000</v>
      </c>
      <c r="G472" s="62">
        <v>335000</v>
      </c>
      <c r="H472" s="62">
        <v>294465.7</v>
      </c>
      <c r="I472" s="77">
        <f t="shared" si="7"/>
        <v>87.900208955223874</v>
      </c>
    </row>
    <row r="473" spans="1:9" ht="15.75" outlineLevel="7" x14ac:dyDescent="0.2">
      <c r="A473" s="59" t="s">
        <v>774</v>
      </c>
      <c r="B473" s="61" t="s">
        <v>127</v>
      </c>
      <c r="C473" s="59" t="s">
        <v>802</v>
      </c>
      <c r="D473" s="59" t="s">
        <v>342</v>
      </c>
      <c r="E473" s="59" t="s">
        <v>128</v>
      </c>
      <c r="F473" s="63">
        <v>290000</v>
      </c>
      <c r="G473" s="63">
        <v>335000</v>
      </c>
      <c r="H473" s="63">
        <v>294465.7</v>
      </c>
      <c r="I473" s="76">
        <f t="shared" si="7"/>
        <v>87.900208955223874</v>
      </c>
    </row>
    <row r="474" spans="1:9" ht="47.25" outlineLevel="7" x14ac:dyDescent="0.2">
      <c r="A474" s="59" t="s">
        <v>773</v>
      </c>
      <c r="B474" s="61" t="s">
        <v>157</v>
      </c>
      <c r="C474" s="53" t="s">
        <v>802</v>
      </c>
      <c r="D474" s="53" t="s">
        <v>156</v>
      </c>
      <c r="E474" s="53"/>
      <c r="F474" s="62">
        <v>410000</v>
      </c>
      <c r="G474" s="62">
        <v>367745.33</v>
      </c>
      <c r="H474" s="62">
        <v>367457.76</v>
      </c>
      <c r="I474" s="77">
        <f t="shared" si="7"/>
        <v>99.921801862174561</v>
      </c>
    </row>
    <row r="475" spans="1:9" ht="15.75" outlineLevel="7" x14ac:dyDescent="0.2">
      <c r="A475" s="59" t="s">
        <v>771</v>
      </c>
      <c r="B475" s="61" t="s">
        <v>121</v>
      </c>
      <c r="C475" s="53" t="s">
        <v>802</v>
      </c>
      <c r="D475" s="53" t="s">
        <v>153</v>
      </c>
      <c r="E475" s="53" t="s">
        <v>122</v>
      </c>
      <c r="F475" s="62">
        <v>410000</v>
      </c>
      <c r="G475" s="62">
        <v>367745.33</v>
      </c>
      <c r="H475" s="62">
        <v>367457.76</v>
      </c>
      <c r="I475" s="77">
        <f t="shared" si="7"/>
        <v>99.921801862174561</v>
      </c>
    </row>
    <row r="476" spans="1:9" ht="15.75" outlineLevel="7" x14ac:dyDescent="0.2">
      <c r="A476" s="59" t="s">
        <v>770</v>
      </c>
      <c r="B476" s="61" t="s">
        <v>127</v>
      </c>
      <c r="C476" s="59" t="s">
        <v>802</v>
      </c>
      <c r="D476" s="59" t="s">
        <v>153</v>
      </c>
      <c r="E476" s="59" t="s">
        <v>128</v>
      </c>
      <c r="F476" s="63">
        <v>410000</v>
      </c>
      <c r="G476" s="63">
        <v>367745.33</v>
      </c>
      <c r="H476" s="63">
        <v>367457.76</v>
      </c>
      <c r="I476" s="76">
        <f t="shared" si="7"/>
        <v>99.921801862174561</v>
      </c>
    </row>
    <row r="477" spans="1:9" ht="94.5" outlineLevel="3" x14ac:dyDescent="0.2">
      <c r="A477" s="59" t="s">
        <v>769</v>
      </c>
      <c r="B477" s="61" t="s">
        <v>800</v>
      </c>
      <c r="C477" s="53" t="s">
        <v>797</v>
      </c>
      <c r="D477" s="53"/>
      <c r="E477" s="53"/>
      <c r="F477" s="62">
        <v>50000</v>
      </c>
      <c r="G477" s="62">
        <v>47254.67</v>
      </c>
      <c r="H477" s="62">
        <v>47254.67</v>
      </c>
      <c r="I477" s="77">
        <f t="shared" si="7"/>
        <v>100</v>
      </c>
    </row>
    <row r="478" spans="1:9" ht="47.25" outlineLevel="7" x14ac:dyDescent="0.2">
      <c r="A478" s="59" t="s">
        <v>768</v>
      </c>
      <c r="B478" s="61" t="s">
        <v>157</v>
      </c>
      <c r="C478" s="53" t="s">
        <v>797</v>
      </c>
      <c r="D478" s="53" t="s">
        <v>156</v>
      </c>
      <c r="E478" s="53"/>
      <c r="F478" s="62">
        <v>50000</v>
      </c>
      <c r="G478" s="62">
        <v>47254.67</v>
      </c>
      <c r="H478" s="62">
        <v>47254.67</v>
      </c>
      <c r="I478" s="77">
        <f t="shared" si="7"/>
        <v>100</v>
      </c>
    </row>
    <row r="479" spans="1:9" ht="15.75" outlineLevel="7" x14ac:dyDescent="0.2">
      <c r="A479" s="59" t="s">
        <v>767</v>
      </c>
      <c r="B479" s="61" t="s">
        <v>121</v>
      </c>
      <c r="C479" s="53" t="s">
        <v>797</v>
      </c>
      <c r="D479" s="53" t="s">
        <v>153</v>
      </c>
      <c r="E479" s="53" t="s">
        <v>122</v>
      </c>
      <c r="F479" s="62">
        <v>50000</v>
      </c>
      <c r="G479" s="62">
        <v>47254.67</v>
      </c>
      <c r="H479" s="62">
        <v>47254.67</v>
      </c>
      <c r="I479" s="77">
        <f t="shared" si="7"/>
        <v>100</v>
      </c>
    </row>
    <row r="480" spans="1:9" ht="15.75" outlineLevel="7" x14ac:dyDescent="0.2">
      <c r="A480" s="59" t="s">
        <v>764</v>
      </c>
      <c r="B480" s="61" t="s">
        <v>127</v>
      </c>
      <c r="C480" s="59" t="s">
        <v>797</v>
      </c>
      <c r="D480" s="59" t="s">
        <v>153</v>
      </c>
      <c r="E480" s="59" t="s">
        <v>128</v>
      </c>
      <c r="F480" s="63">
        <v>50000</v>
      </c>
      <c r="G480" s="63">
        <v>47254.67</v>
      </c>
      <c r="H480" s="63">
        <v>47254.67</v>
      </c>
      <c r="I480" s="76">
        <f t="shared" si="7"/>
        <v>100</v>
      </c>
    </row>
    <row r="481" spans="1:9" ht="110.25" outlineLevel="3" x14ac:dyDescent="0.2">
      <c r="A481" s="59" t="s">
        <v>762</v>
      </c>
      <c r="B481" s="61" t="s">
        <v>795</v>
      </c>
      <c r="C481" s="53" t="s">
        <v>792</v>
      </c>
      <c r="D481" s="53"/>
      <c r="E481" s="53"/>
      <c r="F481" s="62">
        <v>0</v>
      </c>
      <c r="G481" s="62">
        <v>332500</v>
      </c>
      <c r="H481" s="62">
        <v>332500</v>
      </c>
      <c r="I481" s="77">
        <f t="shared" si="7"/>
        <v>100</v>
      </c>
    </row>
    <row r="482" spans="1:9" ht="47.25" outlineLevel="7" x14ac:dyDescent="0.2">
      <c r="A482" s="59" t="s">
        <v>760</v>
      </c>
      <c r="B482" s="61" t="s">
        <v>398</v>
      </c>
      <c r="C482" s="53" t="s">
        <v>792</v>
      </c>
      <c r="D482" s="53" t="s">
        <v>397</v>
      </c>
      <c r="E482" s="53"/>
      <c r="F482" s="62">
        <v>0</v>
      </c>
      <c r="G482" s="62">
        <v>332500</v>
      </c>
      <c r="H482" s="62">
        <v>332500</v>
      </c>
      <c r="I482" s="77">
        <f t="shared" si="7"/>
        <v>100</v>
      </c>
    </row>
    <row r="483" spans="1:9" ht="15.75" outlineLevel="7" x14ac:dyDescent="0.2">
      <c r="A483" s="59" t="s">
        <v>757</v>
      </c>
      <c r="B483" s="61" t="s">
        <v>121</v>
      </c>
      <c r="C483" s="53" t="s">
        <v>792</v>
      </c>
      <c r="D483" s="53" t="s">
        <v>393</v>
      </c>
      <c r="E483" s="53" t="s">
        <v>122</v>
      </c>
      <c r="F483" s="62">
        <v>0</v>
      </c>
      <c r="G483" s="62">
        <v>332500</v>
      </c>
      <c r="H483" s="62">
        <v>332500</v>
      </c>
      <c r="I483" s="77">
        <f t="shared" si="7"/>
        <v>100</v>
      </c>
    </row>
    <row r="484" spans="1:9" ht="15.75" outlineLevel="7" x14ac:dyDescent="0.2">
      <c r="A484" s="59" t="s">
        <v>755</v>
      </c>
      <c r="B484" s="61" t="s">
        <v>127</v>
      </c>
      <c r="C484" s="59" t="s">
        <v>792</v>
      </c>
      <c r="D484" s="59" t="s">
        <v>393</v>
      </c>
      <c r="E484" s="59" t="s">
        <v>128</v>
      </c>
      <c r="F484" s="63">
        <v>0</v>
      </c>
      <c r="G484" s="63">
        <v>332500</v>
      </c>
      <c r="H484" s="63">
        <v>332500</v>
      </c>
      <c r="I484" s="76">
        <f t="shared" si="7"/>
        <v>100</v>
      </c>
    </row>
    <row r="485" spans="1:9" ht="220.5" outlineLevel="3" x14ac:dyDescent="0.2">
      <c r="A485" s="59" t="s">
        <v>754</v>
      </c>
      <c r="B485" s="75" t="s">
        <v>790</v>
      </c>
      <c r="C485" s="53" t="s">
        <v>787</v>
      </c>
      <c r="D485" s="53"/>
      <c r="E485" s="53"/>
      <c r="F485" s="62">
        <v>0</v>
      </c>
      <c r="G485" s="62">
        <v>743232.33</v>
      </c>
      <c r="H485" s="62">
        <v>743232.33</v>
      </c>
      <c r="I485" s="77">
        <f t="shared" si="7"/>
        <v>100</v>
      </c>
    </row>
    <row r="486" spans="1:9" ht="47.25" outlineLevel="7" x14ac:dyDescent="0.2">
      <c r="A486" s="59" t="s">
        <v>753</v>
      </c>
      <c r="B486" s="61" t="s">
        <v>398</v>
      </c>
      <c r="C486" s="53" t="s">
        <v>787</v>
      </c>
      <c r="D486" s="53" t="s">
        <v>397</v>
      </c>
      <c r="E486" s="53"/>
      <c r="F486" s="62">
        <v>0</v>
      </c>
      <c r="G486" s="62">
        <v>743232.33</v>
      </c>
      <c r="H486" s="62">
        <v>743232.33</v>
      </c>
      <c r="I486" s="77">
        <f t="shared" si="7"/>
        <v>100</v>
      </c>
    </row>
    <row r="487" spans="1:9" ht="15.75" outlineLevel="7" x14ac:dyDescent="0.2">
      <c r="A487" s="59" t="s">
        <v>752</v>
      </c>
      <c r="B487" s="61" t="s">
        <v>121</v>
      </c>
      <c r="C487" s="53" t="s">
        <v>787</v>
      </c>
      <c r="D487" s="53" t="s">
        <v>393</v>
      </c>
      <c r="E487" s="53" t="s">
        <v>122</v>
      </c>
      <c r="F487" s="62">
        <v>0</v>
      </c>
      <c r="G487" s="62">
        <v>743232.33</v>
      </c>
      <c r="H487" s="62">
        <v>743232.33</v>
      </c>
      <c r="I487" s="77">
        <f t="shared" si="7"/>
        <v>100</v>
      </c>
    </row>
    <row r="488" spans="1:9" ht="15.75" outlineLevel="7" x14ac:dyDescent="0.2">
      <c r="A488" s="59" t="s">
        <v>751</v>
      </c>
      <c r="B488" s="61" t="s">
        <v>127</v>
      </c>
      <c r="C488" s="59" t="s">
        <v>787</v>
      </c>
      <c r="D488" s="59" t="s">
        <v>393</v>
      </c>
      <c r="E488" s="59" t="s">
        <v>128</v>
      </c>
      <c r="F488" s="63">
        <v>0</v>
      </c>
      <c r="G488" s="63">
        <v>743232.33</v>
      </c>
      <c r="H488" s="63">
        <v>743232.33</v>
      </c>
      <c r="I488" s="76">
        <f t="shared" si="7"/>
        <v>100</v>
      </c>
    </row>
    <row r="489" spans="1:9" ht="173.25" outlineLevel="3" x14ac:dyDescent="0.2">
      <c r="A489" s="59" t="s">
        <v>750</v>
      </c>
      <c r="B489" s="75" t="s">
        <v>785</v>
      </c>
      <c r="C489" s="53" t="s">
        <v>782</v>
      </c>
      <c r="D489" s="53"/>
      <c r="E489" s="53"/>
      <c r="F489" s="62">
        <v>0</v>
      </c>
      <c r="G489" s="62">
        <v>3182000</v>
      </c>
      <c r="H489" s="62">
        <v>3182000</v>
      </c>
      <c r="I489" s="77">
        <f t="shared" si="7"/>
        <v>100</v>
      </c>
    </row>
    <row r="490" spans="1:9" ht="47.25" outlineLevel="7" x14ac:dyDescent="0.2">
      <c r="A490" s="59" t="s">
        <v>748</v>
      </c>
      <c r="B490" s="61" t="s">
        <v>398</v>
      </c>
      <c r="C490" s="53" t="s">
        <v>782</v>
      </c>
      <c r="D490" s="53" t="s">
        <v>397</v>
      </c>
      <c r="E490" s="53"/>
      <c r="F490" s="62">
        <v>0</v>
      </c>
      <c r="G490" s="62">
        <v>3182000</v>
      </c>
      <c r="H490" s="62">
        <v>3182000</v>
      </c>
      <c r="I490" s="77">
        <f t="shared" si="7"/>
        <v>100</v>
      </c>
    </row>
    <row r="491" spans="1:9" ht="15.75" outlineLevel="7" x14ac:dyDescent="0.2">
      <c r="A491" s="59" t="s">
        <v>747</v>
      </c>
      <c r="B491" s="61" t="s">
        <v>121</v>
      </c>
      <c r="C491" s="53" t="s">
        <v>782</v>
      </c>
      <c r="D491" s="53" t="s">
        <v>393</v>
      </c>
      <c r="E491" s="53" t="s">
        <v>122</v>
      </c>
      <c r="F491" s="62">
        <v>0</v>
      </c>
      <c r="G491" s="62">
        <v>3182000</v>
      </c>
      <c r="H491" s="62">
        <v>3182000</v>
      </c>
      <c r="I491" s="77">
        <f t="shared" si="7"/>
        <v>100</v>
      </c>
    </row>
    <row r="492" spans="1:9" ht="15.75" outlineLevel="7" x14ac:dyDescent="0.2">
      <c r="A492" s="59" t="s">
        <v>745</v>
      </c>
      <c r="B492" s="61" t="s">
        <v>127</v>
      </c>
      <c r="C492" s="59" t="s">
        <v>782</v>
      </c>
      <c r="D492" s="59" t="s">
        <v>393</v>
      </c>
      <c r="E492" s="59" t="s">
        <v>128</v>
      </c>
      <c r="F492" s="63">
        <v>0</v>
      </c>
      <c r="G492" s="63">
        <v>3182000</v>
      </c>
      <c r="H492" s="63">
        <v>3182000</v>
      </c>
      <c r="I492" s="76">
        <f t="shared" si="7"/>
        <v>100</v>
      </c>
    </row>
    <row r="493" spans="1:9" ht="110.25" outlineLevel="3" x14ac:dyDescent="0.2">
      <c r="A493" s="59" t="s">
        <v>743</v>
      </c>
      <c r="B493" s="61" t="s">
        <v>780</v>
      </c>
      <c r="C493" s="53" t="s">
        <v>777</v>
      </c>
      <c r="D493" s="53"/>
      <c r="E493" s="53"/>
      <c r="F493" s="62">
        <v>100000</v>
      </c>
      <c r="G493" s="62">
        <v>0</v>
      </c>
      <c r="H493" s="62">
        <v>0</v>
      </c>
      <c r="I493" s="70" t="s">
        <v>1568</v>
      </c>
    </row>
    <row r="494" spans="1:9" ht="47.25" outlineLevel="7" x14ac:dyDescent="0.2">
      <c r="A494" s="59" t="s">
        <v>742</v>
      </c>
      <c r="B494" s="61" t="s">
        <v>398</v>
      </c>
      <c r="C494" s="53" t="s">
        <v>777</v>
      </c>
      <c r="D494" s="53" t="s">
        <v>397</v>
      </c>
      <c r="E494" s="53"/>
      <c r="F494" s="62">
        <v>100000</v>
      </c>
      <c r="G494" s="62">
        <v>0</v>
      </c>
      <c r="H494" s="62">
        <v>0</v>
      </c>
      <c r="I494" s="70" t="s">
        <v>1568</v>
      </c>
    </row>
    <row r="495" spans="1:9" ht="15.75" outlineLevel="7" x14ac:dyDescent="0.2">
      <c r="A495" s="59" t="s">
        <v>740</v>
      </c>
      <c r="B495" s="61" t="s">
        <v>121</v>
      </c>
      <c r="C495" s="53" t="s">
        <v>777</v>
      </c>
      <c r="D495" s="53" t="s">
        <v>393</v>
      </c>
      <c r="E495" s="53" t="s">
        <v>122</v>
      </c>
      <c r="F495" s="62">
        <v>100000</v>
      </c>
      <c r="G495" s="62">
        <v>0</v>
      </c>
      <c r="H495" s="62">
        <v>0</v>
      </c>
      <c r="I495" s="70" t="s">
        <v>1568</v>
      </c>
    </row>
    <row r="496" spans="1:9" ht="15.75" outlineLevel="7" x14ac:dyDescent="0.2">
      <c r="A496" s="59" t="s">
        <v>738</v>
      </c>
      <c r="B496" s="61" t="s">
        <v>127</v>
      </c>
      <c r="C496" s="59" t="s">
        <v>777</v>
      </c>
      <c r="D496" s="59" t="s">
        <v>393</v>
      </c>
      <c r="E496" s="59" t="s">
        <v>128</v>
      </c>
      <c r="F496" s="63">
        <v>100000</v>
      </c>
      <c r="G496" s="63">
        <v>0</v>
      </c>
      <c r="H496" s="63">
        <v>0</v>
      </c>
      <c r="I496" s="69" t="s">
        <v>1568</v>
      </c>
    </row>
    <row r="497" spans="1:9" ht="110.25" outlineLevel="3" x14ac:dyDescent="0.2">
      <c r="A497" s="59" t="s">
        <v>737</v>
      </c>
      <c r="B497" s="61" t="s">
        <v>775</v>
      </c>
      <c r="C497" s="53" t="s">
        <v>772</v>
      </c>
      <c r="D497" s="53"/>
      <c r="E497" s="53"/>
      <c r="F497" s="62">
        <v>0</v>
      </c>
      <c r="G497" s="62">
        <v>4041000</v>
      </c>
      <c r="H497" s="62">
        <v>0</v>
      </c>
      <c r="I497" s="77">
        <f t="shared" si="7"/>
        <v>0</v>
      </c>
    </row>
    <row r="498" spans="1:9" ht="47.25" outlineLevel="7" x14ac:dyDescent="0.2">
      <c r="A498" s="59" t="s">
        <v>736</v>
      </c>
      <c r="B498" s="61" t="s">
        <v>398</v>
      </c>
      <c r="C498" s="53" t="s">
        <v>772</v>
      </c>
      <c r="D498" s="53" t="s">
        <v>397</v>
      </c>
      <c r="E498" s="53"/>
      <c r="F498" s="62">
        <v>0</v>
      </c>
      <c r="G498" s="62">
        <v>4041000</v>
      </c>
      <c r="H498" s="62">
        <v>0</v>
      </c>
      <c r="I498" s="77">
        <f t="shared" si="7"/>
        <v>0</v>
      </c>
    </row>
    <row r="499" spans="1:9" ht="15.75" outlineLevel="7" x14ac:dyDescent="0.2">
      <c r="A499" s="59" t="s">
        <v>735</v>
      </c>
      <c r="B499" s="61" t="s">
        <v>121</v>
      </c>
      <c r="C499" s="53" t="s">
        <v>772</v>
      </c>
      <c r="D499" s="53" t="s">
        <v>393</v>
      </c>
      <c r="E499" s="53" t="s">
        <v>122</v>
      </c>
      <c r="F499" s="62">
        <v>0</v>
      </c>
      <c r="G499" s="62">
        <v>4041000</v>
      </c>
      <c r="H499" s="62">
        <v>0</v>
      </c>
      <c r="I499" s="77">
        <f t="shared" si="7"/>
        <v>0</v>
      </c>
    </row>
    <row r="500" spans="1:9" ht="15.75" outlineLevel="7" x14ac:dyDescent="0.2">
      <c r="A500" s="59" t="s">
        <v>733</v>
      </c>
      <c r="B500" s="61" t="s">
        <v>127</v>
      </c>
      <c r="C500" s="59" t="s">
        <v>772</v>
      </c>
      <c r="D500" s="59" t="s">
        <v>393</v>
      </c>
      <c r="E500" s="59" t="s">
        <v>128</v>
      </c>
      <c r="F500" s="63">
        <v>0</v>
      </c>
      <c r="G500" s="63">
        <v>4041000</v>
      </c>
      <c r="H500" s="63">
        <v>0</v>
      </c>
      <c r="I500" s="76">
        <f t="shared" si="7"/>
        <v>0</v>
      </c>
    </row>
    <row r="501" spans="1:9" ht="78.75" outlineLevel="2" x14ac:dyDescent="0.2">
      <c r="A501" s="59" t="s">
        <v>731</v>
      </c>
      <c r="B501" s="61" t="s">
        <v>858</v>
      </c>
      <c r="C501" s="53" t="s">
        <v>857</v>
      </c>
      <c r="D501" s="53"/>
      <c r="E501" s="53"/>
      <c r="F501" s="62">
        <v>11717720</v>
      </c>
      <c r="G501" s="62">
        <v>16059899</v>
      </c>
      <c r="H501" s="62">
        <v>16009899</v>
      </c>
      <c r="I501" s="77">
        <f t="shared" si="7"/>
        <v>99.688665538930223</v>
      </c>
    </row>
    <row r="502" spans="1:9" ht="141.75" outlineLevel="3" x14ac:dyDescent="0.2">
      <c r="A502" s="59" t="s">
        <v>730</v>
      </c>
      <c r="B502" s="75" t="s">
        <v>855</v>
      </c>
      <c r="C502" s="53" t="s">
        <v>852</v>
      </c>
      <c r="D502" s="53"/>
      <c r="E502" s="53"/>
      <c r="F502" s="62">
        <v>0</v>
      </c>
      <c r="G502" s="62">
        <v>32089</v>
      </c>
      <c r="H502" s="62">
        <v>32089</v>
      </c>
      <c r="I502" s="77">
        <f t="shared" si="7"/>
        <v>100</v>
      </c>
    </row>
    <row r="503" spans="1:9" ht="47.25" outlineLevel="7" x14ac:dyDescent="0.2">
      <c r="A503" s="59" t="s">
        <v>728</v>
      </c>
      <c r="B503" s="61" t="s">
        <v>398</v>
      </c>
      <c r="C503" s="53" t="s">
        <v>852</v>
      </c>
      <c r="D503" s="53" t="s">
        <v>397</v>
      </c>
      <c r="E503" s="53"/>
      <c r="F503" s="62">
        <v>0</v>
      </c>
      <c r="G503" s="62">
        <v>32089</v>
      </c>
      <c r="H503" s="62">
        <v>32089</v>
      </c>
      <c r="I503" s="77">
        <f t="shared" si="7"/>
        <v>100</v>
      </c>
    </row>
    <row r="504" spans="1:9" ht="15.75" outlineLevel="7" x14ac:dyDescent="0.2">
      <c r="A504" s="59" t="s">
        <v>727</v>
      </c>
      <c r="B504" s="61" t="s">
        <v>121</v>
      </c>
      <c r="C504" s="53" t="s">
        <v>852</v>
      </c>
      <c r="D504" s="53" t="s">
        <v>393</v>
      </c>
      <c r="E504" s="53" t="s">
        <v>122</v>
      </c>
      <c r="F504" s="62">
        <v>0</v>
      </c>
      <c r="G504" s="62">
        <v>32089</v>
      </c>
      <c r="H504" s="62">
        <v>32089</v>
      </c>
      <c r="I504" s="77">
        <f t="shared" si="7"/>
        <v>100</v>
      </c>
    </row>
    <row r="505" spans="1:9" ht="15.75" outlineLevel="7" x14ac:dyDescent="0.2">
      <c r="A505" s="59" t="s">
        <v>726</v>
      </c>
      <c r="B505" s="61" t="s">
        <v>124</v>
      </c>
      <c r="C505" s="59" t="s">
        <v>852</v>
      </c>
      <c r="D505" s="59" t="s">
        <v>393</v>
      </c>
      <c r="E505" s="59" t="s">
        <v>125</v>
      </c>
      <c r="F505" s="63">
        <v>0</v>
      </c>
      <c r="G505" s="63">
        <v>32089</v>
      </c>
      <c r="H505" s="63">
        <v>32089</v>
      </c>
      <c r="I505" s="76">
        <f t="shared" si="7"/>
        <v>100</v>
      </c>
    </row>
    <row r="506" spans="1:9" ht="141.75" outlineLevel="3" x14ac:dyDescent="0.2">
      <c r="A506" s="59" t="s">
        <v>723</v>
      </c>
      <c r="B506" s="75" t="s">
        <v>850</v>
      </c>
      <c r="C506" s="53" t="s">
        <v>847</v>
      </c>
      <c r="D506" s="53"/>
      <c r="E506" s="53"/>
      <c r="F506" s="62">
        <v>0</v>
      </c>
      <c r="G506" s="62">
        <v>2347090</v>
      </c>
      <c r="H506" s="62">
        <v>2347090</v>
      </c>
      <c r="I506" s="77">
        <f t="shared" si="7"/>
        <v>100</v>
      </c>
    </row>
    <row r="507" spans="1:9" ht="47.25" outlineLevel="7" x14ac:dyDescent="0.2">
      <c r="A507" s="59" t="s">
        <v>720</v>
      </c>
      <c r="B507" s="61" t="s">
        <v>398</v>
      </c>
      <c r="C507" s="53" t="s">
        <v>847</v>
      </c>
      <c r="D507" s="53" t="s">
        <v>397</v>
      </c>
      <c r="E507" s="53"/>
      <c r="F507" s="62">
        <v>0</v>
      </c>
      <c r="G507" s="62">
        <v>2347090</v>
      </c>
      <c r="H507" s="62">
        <v>2347090</v>
      </c>
      <c r="I507" s="77">
        <f t="shared" si="7"/>
        <v>100</v>
      </c>
    </row>
    <row r="508" spans="1:9" ht="15.75" outlineLevel="7" x14ac:dyDescent="0.2">
      <c r="A508" s="59" t="s">
        <v>718</v>
      </c>
      <c r="B508" s="61" t="s">
        <v>121</v>
      </c>
      <c r="C508" s="53" t="s">
        <v>847</v>
      </c>
      <c r="D508" s="53" t="s">
        <v>393</v>
      </c>
      <c r="E508" s="53" t="s">
        <v>122</v>
      </c>
      <c r="F508" s="62">
        <v>0</v>
      </c>
      <c r="G508" s="62">
        <v>2347090</v>
      </c>
      <c r="H508" s="62">
        <v>2347090</v>
      </c>
      <c r="I508" s="77">
        <f t="shared" si="7"/>
        <v>100</v>
      </c>
    </row>
    <row r="509" spans="1:9" ht="15.75" outlineLevel="7" x14ac:dyDescent="0.2">
      <c r="A509" s="59" t="s">
        <v>231</v>
      </c>
      <c r="B509" s="61" t="s">
        <v>124</v>
      </c>
      <c r="C509" s="59" t="s">
        <v>847</v>
      </c>
      <c r="D509" s="59" t="s">
        <v>393</v>
      </c>
      <c r="E509" s="59" t="s">
        <v>125</v>
      </c>
      <c r="F509" s="63">
        <v>0</v>
      </c>
      <c r="G509" s="63">
        <v>2347090</v>
      </c>
      <c r="H509" s="63">
        <v>2347090</v>
      </c>
      <c r="I509" s="76">
        <f t="shared" si="7"/>
        <v>100</v>
      </c>
    </row>
    <row r="510" spans="1:9" ht="110.25" outlineLevel="3" x14ac:dyDescent="0.2">
      <c r="A510" s="59" t="s">
        <v>716</v>
      </c>
      <c r="B510" s="61" t="s">
        <v>845</v>
      </c>
      <c r="C510" s="53" t="s">
        <v>842</v>
      </c>
      <c r="D510" s="53"/>
      <c r="E510" s="53"/>
      <c r="F510" s="62">
        <v>11717720</v>
      </c>
      <c r="G510" s="62">
        <v>13630720</v>
      </c>
      <c r="H510" s="62">
        <v>13630720</v>
      </c>
      <c r="I510" s="77">
        <f t="shared" si="7"/>
        <v>100</v>
      </c>
    </row>
    <row r="511" spans="1:9" ht="47.25" outlineLevel="7" x14ac:dyDescent="0.2">
      <c r="A511" s="59" t="s">
        <v>714</v>
      </c>
      <c r="B511" s="61" t="s">
        <v>398</v>
      </c>
      <c r="C511" s="53" t="s">
        <v>842</v>
      </c>
      <c r="D511" s="53" t="s">
        <v>397</v>
      </c>
      <c r="E511" s="53"/>
      <c r="F511" s="62">
        <v>11717720</v>
      </c>
      <c r="G511" s="62">
        <v>13630720</v>
      </c>
      <c r="H511" s="62">
        <v>13630720</v>
      </c>
      <c r="I511" s="77">
        <f t="shared" si="7"/>
        <v>100</v>
      </c>
    </row>
    <row r="512" spans="1:9" ht="15.75" outlineLevel="7" x14ac:dyDescent="0.2">
      <c r="A512" s="59" t="s">
        <v>713</v>
      </c>
      <c r="B512" s="61" t="s">
        <v>121</v>
      </c>
      <c r="C512" s="53" t="s">
        <v>842</v>
      </c>
      <c r="D512" s="53" t="s">
        <v>393</v>
      </c>
      <c r="E512" s="53" t="s">
        <v>122</v>
      </c>
      <c r="F512" s="62">
        <v>11717720</v>
      </c>
      <c r="G512" s="62">
        <v>13630720</v>
      </c>
      <c r="H512" s="62">
        <v>13630720</v>
      </c>
      <c r="I512" s="77">
        <f t="shared" si="7"/>
        <v>100</v>
      </c>
    </row>
    <row r="513" spans="1:9" ht="15.75" outlineLevel="7" x14ac:dyDescent="0.2">
      <c r="A513" s="59" t="s">
        <v>712</v>
      </c>
      <c r="B513" s="61" t="s">
        <v>124</v>
      </c>
      <c r="C513" s="59" t="s">
        <v>842</v>
      </c>
      <c r="D513" s="59" t="s">
        <v>393</v>
      </c>
      <c r="E513" s="59" t="s">
        <v>125</v>
      </c>
      <c r="F513" s="63">
        <v>11717720</v>
      </c>
      <c r="G513" s="63">
        <v>13630720</v>
      </c>
      <c r="H513" s="63">
        <v>13630720</v>
      </c>
      <c r="I513" s="76">
        <f t="shared" si="7"/>
        <v>100</v>
      </c>
    </row>
    <row r="514" spans="1:9" ht="173.25" outlineLevel="3" x14ac:dyDescent="0.2">
      <c r="A514" s="59" t="s">
        <v>711</v>
      </c>
      <c r="B514" s="75" t="s">
        <v>840</v>
      </c>
      <c r="C514" s="53" t="s">
        <v>837</v>
      </c>
      <c r="D514" s="53"/>
      <c r="E514" s="53"/>
      <c r="F514" s="62">
        <v>0</v>
      </c>
      <c r="G514" s="62">
        <v>50000</v>
      </c>
      <c r="H514" s="62">
        <v>0</v>
      </c>
      <c r="I514" s="77">
        <f t="shared" si="7"/>
        <v>0</v>
      </c>
    </row>
    <row r="515" spans="1:9" ht="47.25" outlineLevel="7" x14ac:dyDescent="0.2">
      <c r="A515" s="59" t="s">
        <v>708</v>
      </c>
      <c r="B515" s="61" t="s">
        <v>398</v>
      </c>
      <c r="C515" s="53" t="s">
        <v>837</v>
      </c>
      <c r="D515" s="53" t="s">
        <v>397</v>
      </c>
      <c r="E515" s="53"/>
      <c r="F515" s="62">
        <v>0</v>
      </c>
      <c r="G515" s="62">
        <v>50000</v>
      </c>
      <c r="H515" s="62">
        <v>0</v>
      </c>
      <c r="I515" s="77">
        <f t="shared" si="7"/>
        <v>0</v>
      </c>
    </row>
    <row r="516" spans="1:9" ht="15.75" outlineLevel="7" x14ac:dyDescent="0.2">
      <c r="A516" s="59" t="s">
        <v>705</v>
      </c>
      <c r="B516" s="61" t="s">
        <v>121</v>
      </c>
      <c r="C516" s="53" t="s">
        <v>837</v>
      </c>
      <c r="D516" s="53" t="s">
        <v>393</v>
      </c>
      <c r="E516" s="53" t="s">
        <v>122</v>
      </c>
      <c r="F516" s="62">
        <v>0</v>
      </c>
      <c r="G516" s="62">
        <v>50000</v>
      </c>
      <c r="H516" s="62">
        <v>0</v>
      </c>
      <c r="I516" s="77">
        <f t="shared" si="7"/>
        <v>0</v>
      </c>
    </row>
    <row r="517" spans="1:9" ht="15.75" outlineLevel="7" x14ac:dyDescent="0.2">
      <c r="A517" s="59" t="s">
        <v>703</v>
      </c>
      <c r="B517" s="61" t="s">
        <v>124</v>
      </c>
      <c r="C517" s="59" t="s">
        <v>837</v>
      </c>
      <c r="D517" s="59" t="s">
        <v>393</v>
      </c>
      <c r="E517" s="59" t="s">
        <v>125</v>
      </c>
      <c r="F517" s="63">
        <v>0</v>
      </c>
      <c r="G517" s="63">
        <v>50000</v>
      </c>
      <c r="H517" s="63">
        <v>0</v>
      </c>
      <c r="I517" s="76">
        <f t="shared" si="7"/>
        <v>0</v>
      </c>
    </row>
    <row r="518" spans="1:9" ht="31.5" outlineLevel="1" x14ac:dyDescent="0.2">
      <c r="A518" s="59" t="s">
        <v>702</v>
      </c>
      <c r="B518" s="61" t="s">
        <v>895</v>
      </c>
      <c r="C518" s="53" t="s">
        <v>894</v>
      </c>
      <c r="D518" s="53"/>
      <c r="E518" s="53"/>
      <c r="F518" s="62">
        <v>6233160</v>
      </c>
      <c r="G518" s="62">
        <v>12401890</v>
      </c>
      <c r="H518" s="62">
        <v>12197521.51</v>
      </c>
      <c r="I518" s="77">
        <f t="shared" si="7"/>
        <v>98.352118185212092</v>
      </c>
    </row>
    <row r="519" spans="1:9" ht="63" outlineLevel="2" x14ac:dyDescent="0.2">
      <c r="A519" s="59" t="s">
        <v>270</v>
      </c>
      <c r="B519" s="61" t="s">
        <v>1017</v>
      </c>
      <c r="C519" s="53" t="s">
        <v>1016</v>
      </c>
      <c r="D519" s="53"/>
      <c r="E519" s="53"/>
      <c r="F519" s="62">
        <v>5155860</v>
      </c>
      <c r="G519" s="62">
        <v>9323890</v>
      </c>
      <c r="H519" s="62">
        <v>9119521.5099999998</v>
      </c>
      <c r="I519" s="77">
        <f t="shared" si="7"/>
        <v>97.808119894164349</v>
      </c>
    </row>
    <row r="520" spans="1:9" ht="141.75" outlineLevel="3" x14ac:dyDescent="0.2">
      <c r="A520" s="59" t="s">
        <v>699</v>
      </c>
      <c r="B520" s="75" t="s">
        <v>1014</v>
      </c>
      <c r="C520" s="53" t="s">
        <v>1011</v>
      </c>
      <c r="D520" s="53"/>
      <c r="E520" s="53"/>
      <c r="F520" s="62">
        <v>0</v>
      </c>
      <c r="G520" s="62">
        <v>774300</v>
      </c>
      <c r="H520" s="62">
        <v>774300</v>
      </c>
      <c r="I520" s="77">
        <f t="shared" si="7"/>
        <v>100</v>
      </c>
    </row>
    <row r="521" spans="1:9" ht="47.25" outlineLevel="7" x14ac:dyDescent="0.2">
      <c r="A521" s="59" t="s">
        <v>698</v>
      </c>
      <c r="B521" s="61" t="s">
        <v>398</v>
      </c>
      <c r="C521" s="53" t="s">
        <v>1011</v>
      </c>
      <c r="D521" s="53" t="s">
        <v>397</v>
      </c>
      <c r="E521" s="53"/>
      <c r="F521" s="62">
        <v>0</v>
      </c>
      <c r="G521" s="62">
        <v>774300</v>
      </c>
      <c r="H521" s="62">
        <v>774300</v>
      </c>
      <c r="I521" s="77">
        <f t="shared" si="7"/>
        <v>100</v>
      </c>
    </row>
    <row r="522" spans="1:9" ht="15.75" outlineLevel="7" x14ac:dyDescent="0.2">
      <c r="A522" s="59" t="s">
        <v>697</v>
      </c>
      <c r="B522" s="61" t="s">
        <v>82</v>
      </c>
      <c r="C522" s="53" t="s">
        <v>1011</v>
      </c>
      <c r="D522" s="53" t="s">
        <v>393</v>
      </c>
      <c r="E522" s="53" t="s">
        <v>83</v>
      </c>
      <c r="F522" s="62">
        <v>0</v>
      </c>
      <c r="G522" s="62">
        <v>774300</v>
      </c>
      <c r="H522" s="62">
        <v>774300</v>
      </c>
      <c r="I522" s="77">
        <f t="shared" si="7"/>
        <v>100</v>
      </c>
    </row>
    <row r="523" spans="1:9" ht="15.75" outlineLevel="7" x14ac:dyDescent="0.2">
      <c r="A523" s="59" t="s">
        <v>696</v>
      </c>
      <c r="B523" s="61" t="s">
        <v>97</v>
      </c>
      <c r="C523" s="59" t="s">
        <v>1011</v>
      </c>
      <c r="D523" s="59" t="s">
        <v>393</v>
      </c>
      <c r="E523" s="59" t="s">
        <v>98</v>
      </c>
      <c r="F523" s="63">
        <v>0</v>
      </c>
      <c r="G523" s="63">
        <v>774300</v>
      </c>
      <c r="H523" s="63">
        <v>774300</v>
      </c>
      <c r="I523" s="76">
        <f t="shared" ref="I523:I586" si="8">H523/G523*100</f>
        <v>100</v>
      </c>
    </row>
    <row r="524" spans="1:9" ht="141.75" outlineLevel="3" x14ac:dyDescent="0.2">
      <c r="A524" s="59" t="s">
        <v>694</v>
      </c>
      <c r="B524" s="75" t="s">
        <v>1009</v>
      </c>
      <c r="C524" s="53" t="s">
        <v>1006</v>
      </c>
      <c r="D524" s="53"/>
      <c r="E524" s="53"/>
      <c r="F524" s="62">
        <v>0</v>
      </c>
      <c r="G524" s="62">
        <v>769730</v>
      </c>
      <c r="H524" s="62">
        <v>769730</v>
      </c>
      <c r="I524" s="77">
        <f t="shared" si="8"/>
        <v>100</v>
      </c>
    </row>
    <row r="525" spans="1:9" ht="47.25" outlineLevel="7" x14ac:dyDescent="0.2">
      <c r="A525" s="59" t="s">
        <v>692</v>
      </c>
      <c r="B525" s="61" t="s">
        <v>398</v>
      </c>
      <c r="C525" s="53" t="s">
        <v>1006</v>
      </c>
      <c r="D525" s="53" t="s">
        <v>397</v>
      </c>
      <c r="E525" s="53"/>
      <c r="F525" s="62">
        <v>0</v>
      </c>
      <c r="G525" s="62">
        <v>769730</v>
      </c>
      <c r="H525" s="62">
        <v>769730</v>
      </c>
      <c r="I525" s="77">
        <f t="shared" si="8"/>
        <v>100</v>
      </c>
    </row>
    <row r="526" spans="1:9" ht="15.75" outlineLevel="7" x14ac:dyDescent="0.2">
      <c r="A526" s="59" t="s">
        <v>691</v>
      </c>
      <c r="B526" s="61" t="s">
        <v>82</v>
      </c>
      <c r="C526" s="53" t="s">
        <v>1006</v>
      </c>
      <c r="D526" s="53" t="s">
        <v>393</v>
      </c>
      <c r="E526" s="53" t="s">
        <v>83</v>
      </c>
      <c r="F526" s="62">
        <v>0</v>
      </c>
      <c r="G526" s="62">
        <v>769730</v>
      </c>
      <c r="H526" s="62">
        <v>769730</v>
      </c>
      <c r="I526" s="77">
        <f t="shared" si="8"/>
        <v>100</v>
      </c>
    </row>
    <row r="527" spans="1:9" ht="15.75" outlineLevel="7" x14ac:dyDescent="0.2">
      <c r="A527" s="59" t="s">
        <v>690</v>
      </c>
      <c r="B527" s="61" t="s">
        <v>97</v>
      </c>
      <c r="C527" s="59" t="s">
        <v>1006</v>
      </c>
      <c r="D527" s="59" t="s">
        <v>393</v>
      </c>
      <c r="E527" s="59" t="s">
        <v>98</v>
      </c>
      <c r="F527" s="63">
        <v>0</v>
      </c>
      <c r="G527" s="63">
        <v>769730</v>
      </c>
      <c r="H527" s="63">
        <v>769730</v>
      </c>
      <c r="I527" s="76">
        <f t="shared" si="8"/>
        <v>100</v>
      </c>
    </row>
    <row r="528" spans="1:9" ht="110.25" outlineLevel="3" x14ac:dyDescent="0.2">
      <c r="A528" s="59" t="s">
        <v>689</v>
      </c>
      <c r="B528" s="61" t="s">
        <v>1004</v>
      </c>
      <c r="C528" s="53" t="s">
        <v>1001</v>
      </c>
      <c r="D528" s="53"/>
      <c r="E528" s="53"/>
      <c r="F528" s="62">
        <v>3862290</v>
      </c>
      <c r="G528" s="62">
        <v>4286290</v>
      </c>
      <c r="H528" s="62">
        <v>4286290</v>
      </c>
      <c r="I528" s="77">
        <f t="shared" si="8"/>
        <v>100</v>
      </c>
    </row>
    <row r="529" spans="1:9" ht="47.25" outlineLevel="7" x14ac:dyDescent="0.2">
      <c r="A529" s="59" t="s">
        <v>688</v>
      </c>
      <c r="B529" s="61" t="s">
        <v>398</v>
      </c>
      <c r="C529" s="53" t="s">
        <v>1001</v>
      </c>
      <c r="D529" s="53" t="s">
        <v>397</v>
      </c>
      <c r="E529" s="53"/>
      <c r="F529" s="62">
        <v>3862290</v>
      </c>
      <c r="G529" s="62">
        <v>4286290</v>
      </c>
      <c r="H529" s="62">
        <v>4286290</v>
      </c>
      <c r="I529" s="77">
        <f t="shared" si="8"/>
        <v>100</v>
      </c>
    </row>
    <row r="530" spans="1:9" ht="15.75" outlineLevel="7" x14ac:dyDescent="0.2">
      <c r="A530" s="59" t="s">
        <v>687</v>
      </c>
      <c r="B530" s="61" t="s">
        <v>82</v>
      </c>
      <c r="C530" s="53" t="s">
        <v>1001</v>
      </c>
      <c r="D530" s="53" t="s">
        <v>393</v>
      </c>
      <c r="E530" s="53" t="s">
        <v>83</v>
      </c>
      <c r="F530" s="62">
        <v>3862290</v>
      </c>
      <c r="G530" s="62">
        <v>4286290</v>
      </c>
      <c r="H530" s="62">
        <v>4286290</v>
      </c>
      <c r="I530" s="77">
        <f t="shared" si="8"/>
        <v>100</v>
      </c>
    </row>
    <row r="531" spans="1:9" ht="15.75" outlineLevel="7" x14ac:dyDescent="0.2">
      <c r="A531" s="59" t="s">
        <v>686</v>
      </c>
      <c r="B531" s="61" t="s">
        <v>97</v>
      </c>
      <c r="C531" s="59" t="s">
        <v>1001</v>
      </c>
      <c r="D531" s="59" t="s">
        <v>393</v>
      </c>
      <c r="E531" s="59" t="s">
        <v>98</v>
      </c>
      <c r="F531" s="63">
        <v>3862290</v>
      </c>
      <c r="G531" s="63">
        <v>4286290</v>
      </c>
      <c r="H531" s="63">
        <v>4286290</v>
      </c>
      <c r="I531" s="76">
        <f t="shared" si="8"/>
        <v>100</v>
      </c>
    </row>
    <row r="532" spans="1:9" ht="94.5" outlineLevel="3" x14ac:dyDescent="0.2">
      <c r="A532" s="59" t="s">
        <v>685</v>
      </c>
      <c r="B532" s="61" t="s">
        <v>1093</v>
      </c>
      <c r="C532" s="53" t="s">
        <v>1090</v>
      </c>
      <c r="D532" s="53"/>
      <c r="E532" s="53"/>
      <c r="F532" s="62">
        <v>240000</v>
      </c>
      <c r="G532" s="62">
        <v>240000</v>
      </c>
      <c r="H532" s="62">
        <v>240000</v>
      </c>
      <c r="I532" s="77">
        <f t="shared" si="8"/>
        <v>100</v>
      </c>
    </row>
    <row r="533" spans="1:9" ht="47.25" outlineLevel="7" x14ac:dyDescent="0.2">
      <c r="A533" s="59" t="s">
        <v>684</v>
      </c>
      <c r="B533" s="61" t="s">
        <v>398</v>
      </c>
      <c r="C533" s="53" t="s">
        <v>1090</v>
      </c>
      <c r="D533" s="53" t="s">
        <v>397</v>
      </c>
      <c r="E533" s="53"/>
      <c r="F533" s="62">
        <v>240000</v>
      </c>
      <c r="G533" s="62">
        <v>240000</v>
      </c>
      <c r="H533" s="62">
        <v>240000</v>
      </c>
      <c r="I533" s="77">
        <f t="shared" si="8"/>
        <v>100</v>
      </c>
    </row>
    <row r="534" spans="1:9" ht="15.75" outlineLevel="7" x14ac:dyDescent="0.2">
      <c r="A534" s="59" t="s">
        <v>683</v>
      </c>
      <c r="B534" s="61" t="s">
        <v>82</v>
      </c>
      <c r="C534" s="53" t="s">
        <v>1090</v>
      </c>
      <c r="D534" s="53" t="s">
        <v>393</v>
      </c>
      <c r="E534" s="53" t="s">
        <v>83</v>
      </c>
      <c r="F534" s="62">
        <v>240000</v>
      </c>
      <c r="G534" s="62">
        <v>240000</v>
      </c>
      <c r="H534" s="62">
        <v>240000</v>
      </c>
      <c r="I534" s="77">
        <f t="shared" si="8"/>
        <v>100</v>
      </c>
    </row>
    <row r="535" spans="1:9" ht="15.75" outlineLevel="7" x14ac:dyDescent="0.2">
      <c r="A535" s="59" t="s">
        <v>682</v>
      </c>
      <c r="B535" s="61" t="s">
        <v>94</v>
      </c>
      <c r="C535" s="59" t="s">
        <v>1090</v>
      </c>
      <c r="D535" s="59" t="s">
        <v>393</v>
      </c>
      <c r="E535" s="59" t="s">
        <v>95</v>
      </c>
      <c r="F535" s="63">
        <v>240000</v>
      </c>
      <c r="G535" s="63">
        <v>240000</v>
      </c>
      <c r="H535" s="63">
        <v>240000</v>
      </c>
      <c r="I535" s="76">
        <f t="shared" si="8"/>
        <v>100</v>
      </c>
    </row>
    <row r="536" spans="1:9" ht="110.25" outlineLevel="3" x14ac:dyDescent="0.2">
      <c r="A536" s="59" t="s">
        <v>681</v>
      </c>
      <c r="B536" s="61" t="s">
        <v>1088</v>
      </c>
      <c r="C536" s="53" t="s">
        <v>1085</v>
      </c>
      <c r="D536" s="53"/>
      <c r="E536" s="53"/>
      <c r="F536" s="62">
        <v>70000</v>
      </c>
      <c r="G536" s="62">
        <v>70000</v>
      </c>
      <c r="H536" s="62">
        <v>70000</v>
      </c>
      <c r="I536" s="77">
        <f t="shared" si="8"/>
        <v>100</v>
      </c>
    </row>
    <row r="537" spans="1:9" ht="47.25" outlineLevel="7" x14ac:dyDescent="0.2">
      <c r="A537" s="59" t="s">
        <v>680</v>
      </c>
      <c r="B537" s="61" t="s">
        <v>398</v>
      </c>
      <c r="C537" s="53" t="s">
        <v>1085</v>
      </c>
      <c r="D537" s="53" t="s">
        <v>397</v>
      </c>
      <c r="E537" s="53"/>
      <c r="F537" s="62">
        <v>70000</v>
      </c>
      <c r="G537" s="62">
        <v>70000</v>
      </c>
      <c r="H537" s="62">
        <v>70000</v>
      </c>
      <c r="I537" s="77">
        <f t="shared" si="8"/>
        <v>100</v>
      </c>
    </row>
    <row r="538" spans="1:9" ht="15.75" outlineLevel="7" x14ac:dyDescent="0.2">
      <c r="A538" s="59" t="s">
        <v>679</v>
      </c>
      <c r="B538" s="61" t="s">
        <v>82</v>
      </c>
      <c r="C538" s="53" t="s">
        <v>1085</v>
      </c>
      <c r="D538" s="53" t="s">
        <v>393</v>
      </c>
      <c r="E538" s="53" t="s">
        <v>83</v>
      </c>
      <c r="F538" s="62">
        <v>70000</v>
      </c>
      <c r="G538" s="62">
        <v>70000</v>
      </c>
      <c r="H538" s="62">
        <v>70000</v>
      </c>
      <c r="I538" s="77">
        <f t="shared" si="8"/>
        <v>100</v>
      </c>
    </row>
    <row r="539" spans="1:9" ht="15.75" outlineLevel="7" x14ac:dyDescent="0.2">
      <c r="A539" s="59" t="s">
        <v>321</v>
      </c>
      <c r="B539" s="61" t="s">
        <v>94</v>
      </c>
      <c r="C539" s="59" t="s">
        <v>1085</v>
      </c>
      <c r="D539" s="59" t="s">
        <v>393</v>
      </c>
      <c r="E539" s="59" t="s">
        <v>95</v>
      </c>
      <c r="F539" s="63">
        <v>70000</v>
      </c>
      <c r="G539" s="63">
        <v>70000</v>
      </c>
      <c r="H539" s="63">
        <v>70000</v>
      </c>
      <c r="I539" s="76">
        <f t="shared" si="8"/>
        <v>100</v>
      </c>
    </row>
    <row r="540" spans="1:9" ht="110.25" outlineLevel="3" x14ac:dyDescent="0.2">
      <c r="A540" s="59" t="s">
        <v>678</v>
      </c>
      <c r="B540" s="61" t="s">
        <v>1083</v>
      </c>
      <c r="C540" s="53" t="s">
        <v>1080</v>
      </c>
      <c r="D540" s="53"/>
      <c r="E540" s="53"/>
      <c r="F540" s="62">
        <v>298970</v>
      </c>
      <c r="G540" s="62">
        <v>298970</v>
      </c>
      <c r="H540" s="62">
        <v>298967.13</v>
      </c>
      <c r="I540" s="77">
        <f t="shared" si="8"/>
        <v>99.999040037461953</v>
      </c>
    </row>
    <row r="541" spans="1:9" ht="47.25" outlineLevel="7" x14ac:dyDescent="0.2">
      <c r="A541" s="59" t="s">
        <v>677</v>
      </c>
      <c r="B541" s="61" t="s">
        <v>398</v>
      </c>
      <c r="C541" s="53" t="s">
        <v>1080</v>
      </c>
      <c r="D541" s="53" t="s">
        <v>397</v>
      </c>
      <c r="E541" s="53"/>
      <c r="F541" s="62">
        <v>298970</v>
      </c>
      <c r="G541" s="62">
        <v>298970</v>
      </c>
      <c r="H541" s="62">
        <v>298967.13</v>
      </c>
      <c r="I541" s="77">
        <f t="shared" si="8"/>
        <v>99.999040037461953</v>
      </c>
    </row>
    <row r="542" spans="1:9" ht="15.75" outlineLevel="7" x14ac:dyDescent="0.2">
      <c r="A542" s="59" t="s">
        <v>676</v>
      </c>
      <c r="B542" s="61" t="s">
        <v>82</v>
      </c>
      <c r="C542" s="53" t="s">
        <v>1080</v>
      </c>
      <c r="D542" s="53" t="s">
        <v>393</v>
      </c>
      <c r="E542" s="53" t="s">
        <v>83</v>
      </c>
      <c r="F542" s="62">
        <v>298970</v>
      </c>
      <c r="G542" s="62">
        <v>298970</v>
      </c>
      <c r="H542" s="62">
        <v>298967.13</v>
      </c>
      <c r="I542" s="77">
        <f t="shared" si="8"/>
        <v>99.999040037461953</v>
      </c>
    </row>
    <row r="543" spans="1:9" ht="15.75" outlineLevel="7" x14ac:dyDescent="0.2">
      <c r="A543" s="59" t="s">
        <v>674</v>
      </c>
      <c r="B543" s="61" t="s">
        <v>94</v>
      </c>
      <c r="C543" s="59" t="s">
        <v>1080</v>
      </c>
      <c r="D543" s="59" t="s">
        <v>393</v>
      </c>
      <c r="E543" s="59" t="s">
        <v>95</v>
      </c>
      <c r="F543" s="63">
        <v>298970</v>
      </c>
      <c r="G543" s="63">
        <v>298970</v>
      </c>
      <c r="H543" s="63">
        <v>298967.13</v>
      </c>
      <c r="I543" s="76">
        <f t="shared" si="8"/>
        <v>99.999040037461953</v>
      </c>
    </row>
    <row r="544" spans="1:9" ht="126" outlineLevel="3" x14ac:dyDescent="0.2">
      <c r="A544" s="59" t="s">
        <v>673</v>
      </c>
      <c r="B544" s="61" t="s">
        <v>1078</v>
      </c>
      <c r="C544" s="53" t="s">
        <v>1075</v>
      </c>
      <c r="D544" s="53"/>
      <c r="E544" s="53"/>
      <c r="F544" s="62">
        <v>135000</v>
      </c>
      <c r="G544" s="62">
        <v>2335000</v>
      </c>
      <c r="H544" s="62">
        <v>2130634.38</v>
      </c>
      <c r="I544" s="77">
        <f t="shared" si="8"/>
        <v>91.247725053533188</v>
      </c>
    </row>
    <row r="545" spans="1:9" ht="47.25" outlineLevel="7" x14ac:dyDescent="0.2">
      <c r="A545" s="59" t="s">
        <v>672</v>
      </c>
      <c r="B545" s="61" t="s">
        <v>398</v>
      </c>
      <c r="C545" s="53" t="s">
        <v>1075</v>
      </c>
      <c r="D545" s="53" t="s">
        <v>397</v>
      </c>
      <c r="E545" s="53"/>
      <c r="F545" s="62">
        <v>135000</v>
      </c>
      <c r="G545" s="62">
        <v>2335000</v>
      </c>
      <c r="H545" s="62">
        <v>2130634.38</v>
      </c>
      <c r="I545" s="77">
        <f t="shared" si="8"/>
        <v>91.247725053533188</v>
      </c>
    </row>
    <row r="546" spans="1:9" ht="15.75" outlineLevel="7" x14ac:dyDescent="0.2">
      <c r="A546" s="59" t="s">
        <v>671</v>
      </c>
      <c r="B546" s="61" t="s">
        <v>82</v>
      </c>
      <c r="C546" s="53" t="s">
        <v>1075</v>
      </c>
      <c r="D546" s="53" t="s">
        <v>393</v>
      </c>
      <c r="E546" s="53" t="s">
        <v>83</v>
      </c>
      <c r="F546" s="62">
        <v>135000</v>
      </c>
      <c r="G546" s="62">
        <v>2335000</v>
      </c>
      <c r="H546" s="62">
        <v>2130634.38</v>
      </c>
      <c r="I546" s="77">
        <f t="shared" si="8"/>
        <v>91.247725053533188</v>
      </c>
    </row>
    <row r="547" spans="1:9" ht="15.75" outlineLevel="7" x14ac:dyDescent="0.2">
      <c r="A547" s="59" t="s">
        <v>670</v>
      </c>
      <c r="B547" s="61" t="s">
        <v>94</v>
      </c>
      <c r="C547" s="59" t="s">
        <v>1075</v>
      </c>
      <c r="D547" s="59" t="s">
        <v>393</v>
      </c>
      <c r="E547" s="59" t="s">
        <v>95</v>
      </c>
      <c r="F547" s="63">
        <v>135000</v>
      </c>
      <c r="G547" s="63">
        <v>2335000</v>
      </c>
      <c r="H547" s="63">
        <v>2130634.38</v>
      </c>
      <c r="I547" s="76">
        <f t="shared" si="8"/>
        <v>91.247725053533188</v>
      </c>
    </row>
    <row r="548" spans="1:9" ht="110.25" outlineLevel="3" x14ac:dyDescent="0.2">
      <c r="A548" s="59" t="s">
        <v>669</v>
      </c>
      <c r="B548" s="61" t="s">
        <v>1073</v>
      </c>
      <c r="C548" s="53" t="s">
        <v>1070</v>
      </c>
      <c r="D548" s="53"/>
      <c r="E548" s="53"/>
      <c r="F548" s="62">
        <v>549600</v>
      </c>
      <c r="G548" s="62">
        <v>549600</v>
      </c>
      <c r="H548" s="62">
        <v>549600</v>
      </c>
      <c r="I548" s="77">
        <f t="shared" si="8"/>
        <v>100</v>
      </c>
    </row>
    <row r="549" spans="1:9" ht="47.25" outlineLevel="7" x14ac:dyDescent="0.2">
      <c r="A549" s="59" t="s">
        <v>226</v>
      </c>
      <c r="B549" s="61" t="s">
        <v>398</v>
      </c>
      <c r="C549" s="53" t="s">
        <v>1070</v>
      </c>
      <c r="D549" s="53" t="s">
        <v>397</v>
      </c>
      <c r="E549" s="53"/>
      <c r="F549" s="62">
        <v>549600</v>
      </c>
      <c r="G549" s="62">
        <v>549600</v>
      </c>
      <c r="H549" s="62">
        <v>549600</v>
      </c>
      <c r="I549" s="77">
        <f t="shared" si="8"/>
        <v>100</v>
      </c>
    </row>
    <row r="550" spans="1:9" ht="15.75" outlineLevel="7" x14ac:dyDescent="0.2">
      <c r="A550" s="59" t="s">
        <v>667</v>
      </c>
      <c r="B550" s="61" t="s">
        <v>82</v>
      </c>
      <c r="C550" s="53" t="s">
        <v>1070</v>
      </c>
      <c r="D550" s="53" t="s">
        <v>393</v>
      </c>
      <c r="E550" s="53" t="s">
        <v>83</v>
      </c>
      <c r="F550" s="62">
        <v>549600</v>
      </c>
      <c r="G550" s="62">
        <v>549600</v>
      </c>
      <c r="H550" s="62">
        <v>549600</v>
      </c>
      <c r="I550" s="77">
        <f t="shared" si="8"/>
        <v>100</v>
      </c>
    </row>
    <row r="551" spans="1:9" ht="15.75" outlineLevel="7" x14ac:dyDescent="0.2">
      <c r="A551" s="59" t="s">
        <v>665</v>
      </c>
      <c r="B551" s="61" t="s">
        <v>94</v>
      </c>
      <c r="C551" s="59" t="s">
        <v>1070</v>
      </c>
      <c r="D551" s="59" t="s">
        <v>393</v>
      </c>
      <c r="E551" s="59" t="s">
        <v>95</v>
      </c>
      <c r="F551" s="63">
        <v>549600</v>
      </c>
      <c r="G551" s="63">
        <v>549600</v>
      </c>
      <c r="H551" s="63">
        <v>549600</v>
      </c>
      <c r="I551" s="76">
        <f t="shared" si="8"/>
        <v>100</v>
      </c>
    </row>
    <row r="552" spans="1:9" ht="63" outlineLevel="2" x14ac:dyDescent="0.2">
      <c r="A552" s="59" t="s">
        <v>664</v>
      </c>
      <c r="B552" s="61" t="s">
        <v>892</v>
      </c>
      <c r="C552" s="53" t="s">
        <v>891</v>
      </c>
      <c r="D552" s="53"/>
      <c r="E552" s="53"/>
      <c r="F552" s="62">
        <v>1077300</v>
      </c>
      <c r="G552" s="62">
        <v>3078000</v>
      </c>
      <c r="H552" s="62">
        <v>3078000</v>
      </c>
      <c r="I552" s="77">
        <f t="shared" si="8"/>
        <v>100</v>
      </c>
    </row>
    <row r="553" spans="1:9" ht="110.25" outlineLevel="3" x14ac:dyDescent="0.2">
      <c r="A553" s="59" t="s">
        <v>663</v>
      </c>
      <c r="B553" s="61" t="s">
        <v>889</v>
      </c>
      <c r="C553" s="53" t="s">
        <v>886</v>
      </c>
      <c r="D553" s="53"/>
      <c r="E553" s="53"/>
      <c r="F553" s="62">
        <v>1077300</v>
      </c>
      <c r="G553" s="62">
        <v>3078000</v>
      </c>
      <c r="H553" s="62">
        <v>3078000</v>
      </c>
      <c r="I553" s="77">
        <f t="shared" si="8"/>
        <v>100</v>
      </c>
    </row>
    <row r="554" spans="1:9" ht="31.5" outlineLevel="7" x14ac:dyDescent="0.2">
      <c r="A554" s="59" t="s">
        <v>662</v>
      </c>
      <c r="B554" s="61" t="s">
        <v>379</v>
      </c>
      <c r="C554" s="53" t="s">
        <v>886</v>
      </c>
      <c r="D554" s="53" t="s">
        <v>378</v>
      </c>
      <c r="E554" s="53"/>
      <c r="F554" s="62">
        <v>1077300</v>
      </c>
      <c r="G554" s="62">
        <v>3078000</v>
      </c>
      <c r="H554" s="62">
        <v>3078000</v>
      </c>
      <c r="I554" s="77">
        <f t="shared" si="8"/>
        <v>100</v>
      </c>
    </row>
    <row r="555" spans="1:9" ht="15.75" outlineLevel="7" x14ac:dyDescent="0.2">
      <c r="A555" s="59" t="s">
        <v>661</v>
      </c>
      <c r="B555" s="61" t="s">
        <v>106</v>
      </c>
      <c r="C555" s="53" t="s">
        <v>886</v>
      </c>
      <c r="D555" s="53" t="s">
        <v>374</v>
      </c>
      <c r="E555" s="53" t="s">
        <v>107</v>
      </c>
      <c r="F555" s="62">
        <v>1077300</v>
      </c>
      <c r="G555" s="62">
        <v>3078000</v>
      </c>
      <c r="H555" s="62">
        <v>3078000</v>
      </c>
      <c r="I555" s="77">
        <f t="shared" si="8"/>
        <v>100</v>
      </c>
    </row>
    <row r="556" spans="1:9" ht="15.75" outlineLevel="7" x14ac:dyDescent="0.2">
      <c r="A556" s="59" t="s">
        <v>660</v>
      </c>
      <c r="B556" s="61" t="s">
        <v>112</v>
      </c>
      <c r="C556" s="59" t="s">
        <v>886</v>
      </c>
      <c r="D556" s="59" t="s">
        <v>374</v>
      </c>
      <c r="E556" s="59" t="s">
        <v>113</v>
      </c>
      <c r="F556" s="63">
        <v>1077300</v>
      </c>
      <c r="G556" s="63">
        <v>3078000</v>
      </c>
      <c r="H556" s="63">
        <v>3078000</v>
      </c>
      <c r="I556" s="76">
        <f t="shared" si="8"/>
        <v>100</v>
      </c>
    </row>
    <row r="557" spans="1:9" ht="63" outlineLevel="1" x14ac:dyDescent="0.2">
      <c r="A557" s="59" t="s">
        <v>659</v>
      </c>
      <c r="B557" s="61" t="s">
        <v>1068</v>
      </c>
      <c r="C557" s="53" t="s">
        <v>1067</v>
      </c>
      <c r="D557" s="53"/>
      <c r="E557" s="53"/>
      <c r="F557" s="62">
        <v>892700</v>
      </c>
      <c r="G557" s="62">
        <v>692700</v>
      </c>
      <c r="H557" s="62">
        <v>620650</v>
      </c>
      <c r="I557" s="77">
        <f t="shared" si="8"/>
        <v>89.598671863721663</v>
      </c>
    </row>
    <row r="558" spans="1:9" ht="110.25" outlineLevel="2" x14ac:dyDescent="0.2">
      <c r="A558" s="59" t="s">
        <v>657</v>
      </c>
      <c r="B558" s="61" t="s">
        <v>1218</v>
      </c>
      <c r="C558" s="53" t="s">
        <v>1217</v>
      </c>
      <c r="D558" s="53"/>
      <c r="E558" s="53"/>
      <c r="F558" s="62">
        <v>692700</v>
      </c>
      <c r="G558" s="62">
        <v>692700</v>
      </c>
      <c r="H558" s="62">
        <v>620650</v>
      </c>
      <c r="I558" s="77">
        <f t="shared" si="8"/>
        <v>89.598671863721663</v>
      </c>
    </row>
    <row r="559" spans="1:9" ht="157.5" outlineLevel="3" x14ac:dyDescent="0.2">
      <c r="A559" s="59" t="s">
        <v>656</v>
      </c>
      <c r="B559" s="75" t="s">
        <v>1215</v>
      </c>
      <c r="C559" s="53" t="s">
        <v>1212</v>
      </c>
      <c r="D559" s="53"/>
      <c r="E559" s="53"/>
      <c r="F559" s="62">
        <v>80000</v>
      </c>
      <c r="G559" s="62">
        <v>47752.63</v>
      </c>
      <c r="H559" s="62">
        <v>0</v>
      </c>
      <c r="I559" s="77">
        <f t="shared" si="8"/>
        <v>0</v>
      </c>
    </row>
    <row r="560" spans="1:9" ht="15.75" outlineLevel="7" x14ac:dyDescent="0.2">
      <c r="A560" s="59" t="s">
        <v>655</v>
      </c>
      <c r="B560" s="61" t="s">
        <v>151</v>
      </c>
      <c r="C560" s="53" t="s">
        <v>1212</v>
      </c>
      <c r="D560" s="53" t="s">
        <v>150</v>
      </c>
      <c r="E560" s="53"/>
      <c r="F560" s="62">
        <v>80000</v>
      </c>
      <c r="G560" s="62">
        <v>47752.63</v>
      </c>
      <c r="H560" s="62">
        <v>0</v>
      </c>
      <c r="I560" s="77">
        <f t="shared" si="8"/>
        <v>0</v>
      </c>
    </row>
    <row r="561" spans="1:9" ht="15.75" outlineLevel="7" x14ac:dyDescent="0.2">
      <c r="A561" s="59" t="s">
        <v>654</v>
      </c>
      <c r="B561" s="61" t="s">
        <v>43</v>
      </c>
      <c r="C561" s="53" t="s">
        <v>1212</v>
      </c>
      <c r="D561" s="53" t="s">
        <v>199</v>
      </c>
      <c r="E561" s="53" t="s">
        <v>44</v>
      </c>
      <c r="F561" s="62">
        <v>80000</v>
      </c>
      <c r="G561" s="62">
        <v>47752.63</v>
      </c>
      <c r="H561" s="62">
        <v>0</v>
      </c>
      <c r="I561" s="77">
        <f t="shared" si="8"/>
        <v>0</v>
      </c>
    </row>
    <row r="562" spans="1:9" ht="31.5" outlineLevel="7" x14ac:dyDescent="0.2">
      <c r="A562" s="59" t="s">
        <v>653</v>
      </c>
      <c r="B562" s="61" t="s">
        <v>55</v>
      </c>
      <c r="C562" s="59" t="s">
        <v>1212</v>
      </c>
      <c r="D562" s="59" t="s">
        <v>199</v>
      </c>
      <c r="E562" s="59" t="s">
        <v>56</v>
      </c>
      <c r="F562" s="63">
        <v>80000</v>
      </c>
      <c r="G562" s="63">
        <v>47752.63</v>
      </c>
      <c r="H562" s="63">
        <v>0</v>
      </c>
      <c r="I562" s="76">
        <f t="shared" si="8"/>
        <v>0</v>
      </c>
    </row>
    <row r="563" spans="1:9" ht="157.5" outlineLevel="3" x14ac:dyDescent="0.2">
      <c r="A563" s="59" t="s">
        <v>652</v>
      </c>
      <c r="B563" s="75" t="s">
        <v>1210</v>
      </c>
      <c r="C563" s="53" t="s">
        <v>1207</v>
      </c>
      <c r="D563" s="53"/>
      <c r="E563" s="53"/>
      <c r="F563" s="62">
        <v>612700</v>
      </c>
      <c r="G563" s="62">
        <v>644947.37</v>
      </c>
      <c r="H563" s="62">
        <v>620650</v>
      </c>
      <c r="I563" s="77">
        <f t="shared" si="8"/>
        <v>96.232658488087168</v>
      </c>
    </row>
    <row r="564" spans="1:9" ht="15.75" outlineLevel="7" x14ac:dyDescent="0.2">
      <c r="A564" s="59" t="s">
        <v>651</v>
      </c>
      <c r="B564" s="61" t="s">
        <v>151</v>
      </c>
      <c r="C564" s="53" t="s">
        <v>1207</v>
      </c>
      <c r="D564" s="53" t="s">
        <v>150</v>
      </c>
      <c r="E564" s="53"/>
      <c r="F564" s="62">
        <v>612700</v>
      </c>
      <c r="G564" s="62">
        <v>644947.37</v>
      </c>
      <c r="H564" s="62">
        <v>620650</v>
      </c>
      <c r="I564" s="77">
        <f t="shared" si="8"/>
        <v>96.232658488087168</v>
      </c>
    </row>
    <row r="565" spans="1:9" ht="15.75" outlineLevel="7" x14ac:dyDescent="0.2">
      <c r="A565" s="59" t="s">
        <v>650</v>
      </c>
      <c r="B565" s="61" t="s">
        <v>43</v>
      </c>
      <c r="C565" s="53" t="s">
        <v>1207</v>
      </c>
      <c r="D565" s="53" t="s">
        <v>199</v>
      </c>
      <c r="E565" s="53" t="s">
        <v>44</v>
      </c>
      <c r="F565" s="62">
        <v>612700</v>
      </c>
      <c r="G565" s="62">
        <v>644947.37</v>
      </c>
      <c r="H565" s="62">
        <v>620650</v>
      </c>
      <c r="I565" s="77">
        <f t="shared" si="8"/>
        <v>96.232658488087168</v>
      </c>
    </row>
    <row r="566" spans="1:9" ht="31.5" outlineLevel="7" x14ac:dyDescent="0.2">
      <c r="A566" s="59" t="s">
        <v>649</v>
      </c>
      <c r="B566" s="61" t="s">
        <v>55</v>
      </c>
      <c r="C566" s="59" t="s">
        <v>1207</v>
      </c>
      <c r="D566" s="59" t="s">
        <v>199</v>
      </c>
      <c r="E566" s="59" t="s">
        <v>56</v>
      </c>
      <c r="F566" s="63">
        <v>612700</v>
      </c>
      <c r="G566" s="63">
        <v>644947.37</v>
      </c>
      <c r="H566" s="63">
        <v>620650</v>
      </c>
      <c r="I566" s="76">
        <f t="shared" si="8"/>
        <v>96.232658488087168</v>
      </c>
    </row>
    <row r="567" spans="1:9" ht="78.75" outlineLevel="2" x14ac:dyDescent="0.2">
      <c r="A567" s="59" t="s">
        <v>648</v>
      </c>
      <c r="B567" s="61" t="s">
        <v>1065</v>
      </c>
      <c r="C567" s="53" t="s">
        <v>1064</v>
      </c>
      <c r="D567" s="53"/>
      <c r="E567" s="53"/>
      <c r="F567" s="62">
        <v>200000</v>
      </c>
      <c r="G567" s="62">
        <v>0</v>
      </c>
      <c r="H567" s="62">
        <v>0</v>
      </c>
      <c r="I567" s="70" t="s">
        <v>1568</v>
      </c>
    </row>
    <row r="568" spans="1:9" ht="236.25" outlineLevel="3" x14ac:dyDescent="0.2">
      <c r="A568" s="59" t="s">
        <v>647</v>
      </c>
      <c r="B568" s="75" t="s">
        <v>1062</v>
      </c>
      <c r="C568" s="53" t="s">
        <v>1059</v>
      </c>
      <c r="D568" s="53"/>
      <c r="E568" s="53"/>
      <c r="F568" s="62">
        <v>200000</v>
      </c>
      <c r="G568" s="62">
        <v>0</v>
      </c>
      <c r="H568" s="62">
        <v>0</v>
      </c>
      <c r="I568" s="70" t="s">
        <v>1568</v>
      </c>
    </row>
    <row r="569" spans="1:9" ht="47.25" outlineLevel="7" x14ac:dyDescent="0.2">
      <c r="A569" s="59" t="s">
        <v>645</v>
      </c>
      <c r="B569" s="61" t="s">
        <v>398</v>
      </c>
      <c r="C569" s="53" t="s">
        <v>1059</v>
      </c>
      <c r="D569" s="53" t="s">
        <v>397</v>
      </c>
      <c r="E569" s="53"/>
      <c r="F569" s="62">
        <v>200000</v>
      </c>
      <c r="G569" s="62">
        <v>0</v>
      </c>
      <c r="H569" s="62">
        <v>0</v>
      </c>
      <c r="I569" s="70" t="s">
        <v>1568</v>
      </c>
    </row>
    <row r="570" spans="1:9" ht="15.75" outlineLevel="7" x14ac:dyDescent="0.2">
      <c r="A570" s="59" t="s">
        <v>644</v>
      </c>
      <c r="B570" s="61" t="s">
        <v>82</v>
      </c>
      <c r="C570" s="53" t="s">
        <v>1059</v>
      </c>
      <c r="D570" s="53" t="s">
        <v>488</v>
      </c>
      <c r="E570" s="53" t="s">
        <v>83</v>
      </c>
      <c r="F570" s="62">
        <v>200000</v>
      </c>
      <c r="G570" s="62">
        <v>0</v>
      </c>
      <c r="H570" s="62">
        <v>0</v>
      </c>
      <c r="I570" s="70" t="s">
        <v>1568</v>
      </c>
    </row>
    <row r="571" spans="1:9" ht="15.75" outlineLevel="7" x14ac:dyDescent="0.2">
      <c r="A571" s="59" t="s">
        <v>642</v>
      </c>
      <c r="B571" s="61" t="s">
        <v>94</v>
      </c>
      <c r="C571" s="59" t="s">
        <v>1059</v>
      </c>
      <c r="D571" s="59" t="s">
        <v>488</v>
      </c>
      <c r="E571" s="59" t="s">
        <v>95</v>
      </c>
      <c r="F571" s="63">
        <v>200000</v>
      </c>
      <c r="G571" s="63">
        <v>0</v>
      </c>
      <c r="H571" s="63">
        <v>0</v>
      </c>
      <c r="I571" s="69" t="s">
        <v>1568</v>
      </c>
    </row>
    <row r="572" spans="1:9" ht="47.25" outlineLevel="1" x14ac:dyDescent="0.2">
      <c r="A572" s="59" t="s">
        <v>641</v>
      </c>
      <c r="B572" s="61" t="s">
        <v>1237</v>
      </c>
      <c r="C572" s="53" t="s">
        <v>1236</v>
      </c>
      <c r="D572" s="53"/>
      <c r="E572" s="53"/>
      <c r="F572" s="62">
        <v>44783100</v>
      </c>
      <c r="G572" s="62">
        <v>48874460.719999999</v>
      </c>
      <c r="H572" s="62">
        <v>48336945.030000001</v>
      </c>
      <c r="I572" s="77">
        <f t="shared" si="8"/>
        <v>98.900211517259677</v>
      </c>
    </row>
    <row r="573" spans="1:9" ht="94.5" outlineLevel="2" x14ac:dyDescent="0.2">
      <c r="A573" s="59" t="s">
        <v>640</v>
      </c>
      <c r="B573" s="61" t="s">
        <v>1234</v>
      </c>
      <c r="C573" s="53" t="s">
        <v>1233</v>
      </c>
      <c r="D573" s="53"/>
      <c r="E573" s="53"/>
      <c r="F573" s="62">
        <v>1500000</v>
      </c>
      <c r="G573" s="62">
        <v>1779629.54</v>
      </c>
      <c r="H573" s="62">
        <v>1741665.88</v>
      </c>
      <c r="I573" s="77">
        <f t="shared" si="8"/>
        <v>97.86676613605772</v>
      </c>
    </row>
    <row r="574" spans="1:9" ht="126" outlineLevel="3" x14ac:dyDescent="0.2">
      <c r="A574" s="59" t="s">
        <v>639</v>
      </c>
      <c r="B574" s="61" t="s">
        <v>1231</v>
      </c>
      <c r="C574" s="53" t="s">
        <v>1228</v>
      </c>
      <c r="D574" s="53"/>
      <c r="E574" s="53"/>
      <c r="F574" s="62">
        <v>432800</v>
      </c>
      <c r="G574" s="62">
        <v>546866.72</v>
      </c>
      <c r="H574" s="62">
        <v>526233.52</v>
      </c>
      <c r="I574" s="77">
        <f t="shared" si="8"/>
        <v>96.227014874849232</v>
      </c>
    </row>
    <row r="575" spans="1:9" ht="47.25" outlineLevel="7" x14ac:dyDescent="0.2">
      <c r="A575" s="59" t="s">
        <v>638</v>
      </c>
      <c r="B575" s="61" t="s">
        <v>157</v>
      </c>
      <c r="C575" s="53" t="s">
        <v>1228</v>
      </c>
      <c r="D575" s="53" t="s">
        <v>156</v>
      </c>
      <c r="E575" s="53"/>
      <c r="F575" s="62">
        <v>432800</v>
      </c>
      <c r="G575" s="62">
        <v>546866.72</v>
      </c>
      <c r="H575" s="62">
        <v>526233.52</v>
      </c>
      <c r="I575" s="77">
        <f t="shared" si="8"/>
        <v>96.227014874849232</v>
      </c>
    </row>
    <row r="576" spans="1:9" ht="15.75" outlineLevel="7" x14ac:dyDescent="0.2">
      <c r="A576" s="59" t="s">
        <v>637</v>
      </c>
      <c r="B576" s="61" t="s">
        <v>43</v>
      </c>
      <c r="C576" s="53" t="s">
        <v>1228</v>
      </c>
      <c r="D576" s="53" t="s">
        <v>153</v>
      </c>
      <c r="E576" s="53" t="s">
        <v>44</v>
      </c>
      <c r="F576" s="62">
        <v>432800</v>
      </c>
      <c r="G576" s="62">
        <v>546866.72</v>
      </c>
      <c r="H576" s="62">
        <v>526233.52</v>
      </c>
      <c r="I576" s="77">
        <f t="shared" si="8"/>
        <v>96.227014874849232</v>
      </c>
    </row>
    <row r="577" spans="1:9" ht="15.75" outlineLevel="7" x14ac:dyDescent="0.2">
      <c r="A577" s="59" t="s">
        <v>636</v>
      </c>
      <c r="B577" s="61" t="s">
        <v>52</v>
      </c>
      <c r="C577" s="59" t="s">
        <v>1228</v>
      </c>
      <c r="D577" s="59" t="s">
        <v>153</v>
      </c>
      <c r="E577" s="59" t="s">
        <v>53</v>
      </c>
      <c r="F577" s="63">
        <v>432800</v>
      </c>
      <c r="G577" s="63">
        <v>546866.72</v>
      </c>
      <c r="H577" s="63">
        <v>526233.52</v>
      </c>
      <c r="I577" s="76">
        <f t="shared" si="8"/>
        <v>96.227014874849232</v>
      </c>
    </row>
    <row r="578" spans="1:9" ht="157.5" outlineLevel="3" x14ac:dyDescent="0.2">
      <c r="A578" s="59" t="s">
        <v>635</v>
      </c>
      <c r="B578" s="75" t="s">
        <v>1226</v>
      </c>
      <c r="C578" s="53" t="s">
        <v>1223</v>
      </c>
      <c r="D578" s="53"/>
      <c r="E578" s="53"/>
      <c r="F578" s="62">
        <v>1067200</v>
      </c>
      <c r="G578" s="62">
        <v>1232762.82</v>
      </c>
      <c r="H578" s="62">
        <v>1215432.3600000001</v>
      </c>
      <c r="I578" s="77">
        <f t="shared" si="8"/>
        <v>98.594177264366238</v>
      </c>
    </row>
    <row r="579" spans="1:9" ht="47.25" outlineLevel="7" x14ac:dyDescent="0.2">
      <c r="A579" s="59" t="s">
        <v>634</v>
      </c>
      <c r="B579" s="61" t="s">
        <v>157</v>
      </c>
      <c r="C579" s="53" t="s">
        <v>1223</v>
      </c>
      <c r="D579" s="53" t="s">
        <v>156</v>
      </c>
      <c r="E579" s="53"/>
      <c r="F579" s="62">
        <v>1067200</v>
      </c>
      <c r="G579" s="62">
        <v>1232762.82</v>
      </c>
      <c r="H579" s="62">
        <v>1215432.3600000001</v>
      </c>
      <c r="I579" s="77">
        <f t="shared" si="8"/>
        <v>98.594177264366238</v>
      </c>
    </row>
    <row r="580" spans="1:9" ht="15.75" outlineLevel="7" x14ac:dyDescent="0.2">
      <c r="A580" s="59" t="s">
        <v>633</v>
      </c>
      <c r="B580" s="61" t="s">
        <v>43</v>
      </c>
      <c r="C580" s="53" t="s">
        <v>1223</v>
      </c>
      <c r="D580" s="53" t="s">
        <v>153</v>
      </c>
      <c r="E580" s="53" t="s">
        <v>44</v>
      </c>
      <c r="F580" s="62">
        <v>1067200</v>
      </c>
      <c r="G580" s="62">
        <v>1232762.82</v>
      </c>
      <c r="H580" s="62">
        <v>1215432.3600000001</v>
      </c>
      <c r="I580" s="77">
        <f t="shared" si="8"/>
        <v>98.594177264366238</v>
      </c>
    </row>
    <row r="581" spans="1:9" ht="15.75" outlineLevel="7" x14ac:dyDescent="0.2">
      <c r="A581" s="59" t="s">
        <v>631</v>
      </c>
      <c r="B581" s="61" t="s">
        <v>52</v>
      </c>
      <c r="C581" s="59" t="s">
        <v>1223</v>
      </c>
      <c r="D581" s="59" t="s">
        <v>153</v>
      </c>
      <c r="E581" s="59" t="s">
        <v>53</v>
      </c>
      <c r="F581" s="63">
        <v>1067200</v>
      </c>
      <c r="G581" s="63">
        <v>1232762.82</v>
      </c>
      <c r="H581" s="63">
        <v>1215432.3600000001</v>
      </c>
      <c r="I581" s="76">
        <f t="shared" si="8"/>
        <v>98.594177264366238</v>
      </c>
    </row>
    <row r="582" spans="1:9" ht="63" outlineLevel="2" x14ac:dyDescent="0.2">
      <c r="A582" s="59" t="s">
        <v>630</v>
      </c>
      <c r="B582" s="61" t="s">
        <v>1262</v>
      </c>
      <c r="C582" s="53" t="s">
        <v>1261</v>
      </c>
      <c r="D582" s="53"/>
      <c r="E582" s="53"/>
      <c r="F582" s="62">
        <v>43283100</v>
      </c>
      <c r="G582" s="62">
        <v>47094831.18</v>
      </c>
      <c r="H582" s="62">
        <v>46595279.149999999</v>
      </c>
      <c r="I582" s="77">
        <f t="shared" si="8"/>
        <v>98.939263572066594</v>
      </c>
    </row>
    <row r="583" spans="1:9" ht="141.75" outlineLevel="3" x14ac:dyDescent="0.2">
      <c r="A583" s="59" t="s">
        <v>628</v>
      </c>
      <c r="B583" s="75" t="s">
        <v>1259</v>
      </c>
      <c r="C583" s="53" t="s">
        <v>1252</v>
      </c>
      <c r="D583" s="53"/>
      <c r="E583" s="53"/>
      <c r="F583" s="62">
        <v>35183100</v>
      </c>
      <c r="G583" s="62">
        <v>38994700</v>
      </c>
      <c r="H583" s="62">
        <v>38495147.969999999</v>
      </c>
      <c r="I583" s="77">
        <f t="shared" si="8"/>
        <v>98.718923263930733</v>
      </c>
    </row>
    <row r="584" spans="1:9" ht="94.5" outlineLevel="7" x14ac:dyDescent="0.2">
      <c r="A584" s="59" t="s">
        <v>626</v>
      </c>
      <c r="B584" s="61" t="s">
        <v>163</v>
      </c>
      <c r="C584" s="53" t="s">
        <v>1252</v>
      </c>
      <c r="D584" s="53" t="s">
        <v>162</v>
      </c>
      <c r="E584" s="53"/>
      <c r="F584" s="62">
        <v>213000</v>
      </c>
      <c r="G584" s="62">
        <v>231750</v>
      </c>
      <c r="H584" s="62">
        <v>213000</v>
      </c>
      <c r="I584" s="77">
        <f t="shared" si="8"/>
        <v>91.909385113268598</v>
      </c>
    </row>
    <row r="585" spans="1:9" ht="15.75" outlineLevel="7" x14ac:dyDescent="0.2">
      <c r="A585" s="59" t="s">
        <v>625</v>
      </c>
      <c r="B585" s="61" t="s">
        <v>43</v>
      </c>
      <c r="C585" s="53" t="s">
        <v>1252</v>
      </c>
      <c r="D585" s="53" t="s">
        <v>342</v>
      </c>
      <c r="E585" s="53" t="s">
        <v>44</v>
      </c>
      <c r="F585" s="62">
        <v>213000</v>
      </c>
      <c r="G585" s="62">
        <v>231750</v>
      </c>
      <c r="H585" s="62">
        <v>213000</v>
      </c>
      <c r="I585" s="77">
        <f t="shared" si="8"/>
        <v>91.909385113268598</v>
      </c>
    </row>
    <row r="586" spans="1:9" ht="15.75" outlineLevel="7" x14ac:dyDescent="0.2">
      <c r="A586" s="59" t="s">
        <v>623</v>
      </c>
      <c r="B586" s="61" t="s">
        <v>49</v>
      </c>
      <c r="C586" s="59" t="s">
        <v>1252</v>
      </c>
      <c r="D586" s="59" t="s">
        <v>342</v>
      </c>
      <c r="E586" s="59" t="s">
        <v>50</v>
      </c>
      <c r="F586" s="63">
        <v>213000</v>
      </c>
      <c r="G586" s="63">
        <v>231750</v>
      </c>
      <c r="H586" s="63">
        <v>213000</v>
      </c>
      <c r="I586" s="76">
        <f t="shared" si="8"/>
        <v>91.909385113268598</v>
      </c>
    </row>
    <row r="587" spans="1:9" ht="47.25" outlineLevel="7" x14ac:dyDescent="0.2">
      <c r="A587" s="59" t="s">
        <v>622</v>
      </c>
      <c r="B587" s="61" t="s">
        <v>157</v>
      </c>
      <c r="C587" s="53" t="s">
        <v>1252</v>
      </c>
      <c r="D587" s="53" t="s">
        <v>156</v>
      </c>
      <c r="E587" s="53"/>
      <c r="F587" s="62">
        <v>31900</v>
      </c>
      <c r="G587" s="62">
        <v>34650</v>
      </c>
      <c r="H587" s="62">
        <v>34620</v>
      </c>
      <c r="I587" s="77">
        <f t="shared" ref="I587:I650" si="9">H587/G587*100</f>
        <v>99.913419913419915</v>
      </c>
    </row>
    <row r="588" spans="1:9" ht="15.75" outlineLevel="7" x14ac:dyDescent="0.2">
      <c r="A588" s="59" t="s">
        <v>621</v>
      </c>
      <c r="B588" s="61" t="s">
        <v>43</v>
      </c>
      <c r="C588" s="53" t="s">
        <v>1252</v>
      </c>
      <c r="D588" s="53" t="s">
        <v>153</v>
      </c>
      <c r="E588" s="53" t="s">
        <v>44</v>
      </c>
      <c r="F588" s="62">
        <v>31900</v>
      </c>
      <c r="G588" s="62">
        <v>34650</v>
      </c>
      <c r="H588" s="62">
        <v>34620</v>
      </c>
      <c r="I588" s="77">
        <f t="shared" si="9"/>
        <v>99.913419913419915</v>
      </c>
    </row>
    <row r="589" spans="1:9" ht="15.75" outlineLevel="7" x14ac:dyDescent="0.2">
      <c r="A589" s="59" t="s">
        <v>620</v>
      </c>
      <c r="B589" s="61" t="s">
        <v>49</v>
      </c>
      <c r="C589" s="59" t="s">
        <v>1252</v>
      </c>
      <c r="D589" s="59" t="s">
        <v>153</v>
      </c>
      <c r="E589" s="59" t="s">
        <v>50</v>
      </c>
      <c r="F589" s="63">
        <v>31900</v>
      </c>
      <c r="G589" s="63">
        <v>34650</v>
      </c>
      <c r="H589" s="63">
        <v>34620</v>
      </c>
      <c r="I589" s="76">
        <f t="shared" si="9"/>
        <v>99.913419913419915</v>
      </c>
    </row>
    <row r="590" spans="1:9" ht="15.75" outlineLevel="7" x14ac:dyDescent="0.2">
      <c r="A590" s="59" t="s">
        <v>619</v>
      </c>
      <c r="B590" s="61" t="s">
        <v>151</v>
      </c>
      <c r="C590" s="53" t="s">
        <v>1252</v>
      </c>
      <c r="D590" s="53" t="s">
        <v>150</v>
      </c>
      <c r="E590" s="53"/>
      <c r="F590" s="62">
        <v>34938200</v>
      </c>
      <c r="G590" s="62">
        <v>38728300</v>
      </c>
      <c r="H590" s="62">
        <v>38247527.969999999</v>
      </c>
      <c r="I590" s="77">
        <f t="shared" si="9"/>
        <v>98.75860280466739</v>
      </c>
    </row>
    <row r="591" spans="1:9" ht="15.75" outlineLevel="7" x14ac:dyDescent="0.2">
      <c r="A591" s="59" t="s">
        <v>617</v>
      </c>
      <c r="B591" s="61" t="s">
        <v>43</v>
      </c>
      <c r="C591" s="53" t="s">
        <v>1252</v>
      </c>
      <c r="D591" s="53" t="s">
        <v>199</v>
      </c>
      <c r="E591" s="53" t="s">
        <v>44</v>
      </c>
      <c r="F591" s="62">
        <v>34938200</v>
      </c>
      <c r="G591" s="62">
        <v>38728300</v>
      </c>
      <c r="H591" s="62">
        <v>38247527.969999999</v>
      </c>
      <c r="I591" s="77">
        <f t="shared" si="9"/>
        <v>98.75860280466739</v>
      </c>
    </row>
    <row r="592" spans="1:9" ht="15.75" outlineLevel="7" x14ac:dyDescent="0.2">
      <c r="A592" s="59" t="s">
        <v>616</v>
      </c>
      <c r="B592" s="61" t="s">
        <v>49</v>
      </c>
      <c r="C592" s="59" t="s">
        <v>1252</v>
      </c>
      <c r="D592" s="59" t="s">
        <v>199</v>
      </c>
      <c r="E592" s="59" t="s">
        <v>50</v>
      </c>
      <c r="F592" s="63">
        <v>34938200</v>
      </c>
      <c r="G592" s="63">
        <v>38728300</v>
      </c>
      <c r="H592" s="63">
        <v>38247527.969999999</v>
      </c>
      <c r="I592" s="76">
        <f t="shared" si="9"/>
        <v>98.75860280466739</v>
      </c>
    </row>
    <row r="593" spans="1:9" ht="220.5" outlineLevel="3" x14ac:dyDescent="0.2">
      <c r="A593" s="59" t="s">
        <v>615</v>
      </c>
      <c r="B593" s="75" t="s">
        <v>1250</v>
      </c>
      <c r="C593" s="53" t="s">
        <v>1247</v>
      </c>
      <c r="D593" s="53"/>
      <c r="E593" s="53"/>
      <c r="F593" s="62">
        <v>8100000</v>
      </c>
      <c r="G593" s="62">
        <v>0</v>
      </c>
      <c r="H593" s="62">
        <v>0</v>
      </c>
      <c r="I593" s="70" t="s">
        <v>1568</v>
      </c>
    </row>
    <row r="594" spans="1:9" ht="15.75" outlineLevel="7" x14ac:dyDescent="0.2">
      <c r="A594" s="59" t="s">
        <v>614</v>
      </c>
      <c r="B594" s="61" t="s">
        <v>151</v>
      </c>
      <c r="C594" s="53" t="s">
        <v>1247</v>
      </c>
      <c r="D594" s="53" t="s">
        <v>150</v>
      </c>
      <c r="E594" s="53"/>
      <c r="F594" s="62">
        <v>8100000</v>
      </c>
      <c r="G594" s="62">
        <v>0</v>
      </c>
      <c r="H594" s="62">
        <v>0</v>
      </c>
      <c r="I594" s="70" t="s">
        <v>1568</v>
      </c>
    </row>
    <row r="595" spans="1:9" ht="15.75" outlineLevel="7" x14ac:dyDescent="0.2">
      <c r="A595" s="59" t="s">
        <v>612</v>
      </c>
      <c r="B595" s="61" t="s">
        <v>43</v>
      </c>
      <c r="C595" s="53" t="s">
        <v>1247</v>
      </c>
      <c r="D595" s="53" t="s">
        <v>199</v>
      </c>
      <c r="E595" s="53" t="s">
        <v>44</v>
      </c>
      <c r="F595" s="62">
        <v>8100000</v>
      </c>
      <c r="G595" s="62">
        <v>0</v>
      </c>
      <c r="H595" s="62">
        <v>0</v>
      </c>
      <c r="I595" s="70" t="s">
        <v>1568</v>
      </c>
    </row>
    <row r="596" spans="1:9" ht="15.75" outlineLevel="7" x14ac:dyDescent="0.2">
      <c r="A596" s="59" t="s">
        <v>611</v>
      </c>
      <c r="B596" s="61" t="s">
        <v>49</v>
      </c>
      <c r="C596" s="59" t="s">
        <v>1247</v>
      </c>
      <c r="D596" s="59" t="s">
        <v>199</v>
      </c>
      <c r="E596" s="59" t="s">
        <v>50</v>
      </c>
      <c r="F596" s="63">
        <v>8100000</v>
      </c>
      <c r="G596" s="63">
        <v>0</v>
      </c>
      <c r="H596" s="63">
        <v>0</v>
      </c>
      <c r="I596" s="69" t="s">
        <v>1568</v>
      </c>
    </row>
    <row r="597" spans="1:9" ht="220.5" outlineLevel="3" x14ac:dyDescent="0.2">
      <c r="A597" s="59" t="s">
        <v>610</v>
      </c>
      <c r="B597" s="75" t="s">
        <v>1245</v>
      </c>
      <c r="C597" s="53" t="s">
        <v>1241</v>
      </c>
      <c r="D597" s="53"/>
      <c r="E597" s="53"/>
      <c r="F597" s="62">
        <v>0</v>
      </c>
      <c r="G597" s="62">
        <v>8100131.1799999997</v>
      </c>
      <c r="H597" s="62">
        <v>8100131.1799999997</v>
      </c>
      <c r="I597" s="77">
        <f t="shared" si="9"/>
        <v>100</v>
      </c>
    </row>
    <row r="598" spans="1:9" ht="15.75" outlineLevel="7" x14ac:dyDescent="0.2">
      <c r="A598" s="59" t="s">
        <v>609</v>
      </c>
      <c r="B598" s="61" t="s">
        <v>151</v>
      </c>
      <c r="C598" s="53" t="s">
        <v>1241</v>
      </c>
      <c r="D598" s="53" t="s">
        <v>150</v>
      </c>
      <c r="E598" s="53"/>
      <c r="F598" s="62">
        <v>0</v>
      </c>
      <c r="G598" s="62">
        <v>8100131.1799999997</v>
      </c>
      <c r="H598" s="62">
        <v>8100131.1799999997</v>
      </c>
      <c r="I598" s="77">
        <f t="shared" si="9"/>
        <v>100</v>
      </c>
    </row>
    <row r="599" spans="1:9" ht="15.75" outlineLevel="7" x14ac:dyDescent="0.2">
      <c r="A599" s="59" t="s">
        <v>608</v>
      </c>
      <c r="B599" s="61" t="s">
        <v>43</v>
      </c>
      <c r="C599" s="53" t="s">
        <v>1241</v>
      </c>
      <c r="D599" s="53" t="s">
        <v>199</v>
      </c>
      <c r="E599" s="53" t="s">
        <v>44</v>
      </c>
      <c r="F599" s="62">
        <v>0</v>
      </c>
      <c r="G599" s="62">
        <v>8036946.1799999997</v>
      </c>
      <c r="H599" s="62">
        <v>8036946.1799999997</v>
      </c>
      <c r="I599" s="77">
        <f t="shared" si="9"/>
        <v>100</v>
      </c>
    </row>
    <row r="600" spans="1:9" ht="15.75" outlineLevel="7" x14ac:dyDescent="0.2">
      <c r="A600" s="59" t="s">
        <v>607</v>
      </c>
      <c r="B600" s="61" t="s">
        <v>49</v>
      </c>
      <c r="C600" s="59" t="s">
        <v>1241</v>
      </c>
      <c r="D600" s="59" t="s">
        <v>199</v>
      </c>
      <c r="E600" s="59" t="s">
        <v>50</v>
      </c>
      <c r="F600" s="63">
        <v>0</v>
      </c>
      <c r="G600" s="63">
        <v>8036946.1799999997</v>
      </c>
      <c r="H600" s="63">
        <v>8036946.1799999997</v>
      </c>
      <c r="I600" s="76">
        <f t="shared" si="9"/>
        <v>100</v>
      </c>
    </row>
    <row r="601" spans="1:9" ht="15.75" outlineLevel="7" x14ac:dyDescent="0.2">
      <c r="A601" s="59" t="s">
        <v>605</v>
      </c>
      <c r="B601" s="61" t="s">
        <v>43</v>
      </c>
      <c r="C601" s="53" t="s">
        <v>1241</v>
      </c>
      <c r="D601" s="53" t="s">
        <v>258</v>
      </c>
      <c r="E601" s="53" t="s">
        <v>44</v>
      </c>
      <c r="F601" s="62">
        <v>0</v>
      </c>
      <c r="G601" s="62">
        <v>63185</v>
      </c>
      <c r="H601" s="62">
        <v>63185</v>
      </c>
      <c r="I601" s="77">
        <f t="shared" si="9"/>
        <v>100</v>
      </c>
    </row>
    <row r="602" spans="1:9" ht="15.75" outlineLevel="7" x14ac:dyDescent="0.2">
      <c r="A602" s="59" t="s">
        <v>604</v>
      </c>
      <c r="B602" s="61" t="s">
        <v>49</v>
      </c>
      <c r="C602" s="59" t="s">
        <v>1241</v>
      </c>
      <c r="D602" s="59" t="s">
        <v>258</v>
      </c>
      <c r="E602" s="59" t="s">
        <v>50</v>
      </c>
      <c r="F602" s="63">
        <v>0</v>
      </c>
      <c r="G602" s="63">
        <v>63185</v>
      </c>
      <c r="H602" s="63">
        <v>63185</v>
      </c>
      <c r="I602" s="76">
        <f t="shared" si="9"/>
        <v>100</v>
      </c>
    </row>
    <row r="603" spans="1:9" ht="63" outlineLevel="1" x14ac:dyDescent="0.2">
      <c r="A603" s="59" t="s">
        <v>603</v>
      </c>
      <c r="B603" s="61" t="s">
        <v>1156</v>
      </c>
      <c r="C603" s="53" t="s">
        <v>1155</v>
      </c>
      <c r="D603" s="53"/>
      <c r="E603" s="53"/>
      <c r="F603" s="62">
        <v>5333300</v>
      </c>
      <c r="G603" s="62">
        <v>5715800</v>
      </c>
      <c r="H603" s="62">
        <v>5693944.4800000004</v>
      </c>
      <c r="I603" s="77">
        <f t="shared" si="9"/>
        <v>99.617629728122054</v>
      </c>
    </row>
    <row r="604" spans="1:9" ht="110.25" outlineLevel="2" x14ac:dyDescent="0.2">
      <c r="A604" s="59" t="s">
        <v>602</v>
      </c>
      <c r="B604" s="61" t="s">
        <v>1275</v>
      </c>
      <c r="C604" s="53" t="s">
        <v>1274</v>
      </c>
      <c r="D604" s="53"/>
      <c r="E604" s="53"/>
      <c r="F604" s="62">
        <v>4675200</v>
      </c>
      <c r="G604" s="62">
        <v>5050200</v>
      </c>
      <c r="H604" s="62">
        <v>5043647.08</v>
      </c>
      <c r="I604" s="77">
        <f t="shared" si="9"/>
        <v>99.87024434675854</v>
      </c>
    </row>
    <row r="605" spans="1:9" ht="189" outlineLevel="3" x14ac:dyDescent="0.2">
      <c r="A605" s="59" t="s">
        <v>601</v>
      </c>
      <c r="B605" s="75" t="s">
        <v>1272</v>
      </c>
      <c r="C605" s="53" t="s">
        <v>1267</v>
      </c>
      <c r="D605" s="53"/>
      <c r="E605" s="53"/>
      <c r="F605" s="62">
        <v>4675200</v>
      </c>
      <c r="G605" s="62">
        <v>5050200</v>
      </c>
      <c r="H605" s="62">
        <v>5043647.08</v>
      </c>
      <c r="I605" s="77">
        <f t="shared" si="9"/>
        <v>99.87024434675854</v>
      </c>
    </row>
    <row r="606" spans="1:9" ht="94.5" outlineLevel="7" x14ac:dyDescent="0.2">
      <c r="A606" s="59" t="s">
        <v>600</v>
      </c>
      <c r="B606" s="61" t="s">
        <v>163</v>
      </c>
      <c r="C606" s="53" t="s">
        <v>1267</v>
      </c>
      <c r="D606" s="53" t="s">
        <v>162</v>
      </c>
      <c r="E606" s="53"/>
      <c r="F606" s="62">
        <v>4259300</v>
      </c>
      <c r="G606" s="62">
        <v>4639338.5</v>
      </c>
      <c r="H606" s="62">
        <v>4639295.26</v>
      </c>
      <c r="I606" s="77">
        <f t="shared" si="9"/>
        <v>99.999067970573819</v>
      </c>
    </row>
    <row r="607" spans="1:9" ht="15.75" outlineLevel="7" x14ac:dyDescent="0.2">
      <c r="A607" s="59" t="s">
        <v>598</v>
      </c>
      <c r="B607" s="61" t="s">
        <v>43</v>
      </c>
      <c r="C607" s="53" t="s">
        <v>1267</v>
      </c>
      <c r="D607" s="53" t="s">
        <v>342</v>
      </c>
      <c r="E607" s="53" t="s">
        <v>44</v>
      </c>
      <c r="F607" s="62">
        <v>4259300</v>
      </c>
      <c r="G607" s="62">
        <v>4639338.5</v>
      </c>
      <c r="H607" s="62">
        <v>4639295.26</v>
      </c>
      <c r="I607" s="77">
        <f t="shared" si="9"/>
        <v>99.999067970573819</v>
      </c>
    </row>
    <row r="608" spans="1:9" ht="15.75" outlineLevel="7" x14ac:dyDescent="0.2">
      <c r="A608" s="59" t="s">
        <v>597</v>
      </c>
      <c r="B608" s="61" t="s">
        <v>46</v>
      </c>
      <c r="C608" s="59" t="s">
        <v>1267</v>
      </c>
      <c r="D608" s="59" t="s">
        <v>342</v>
      </c>
      <c r="E608" s="59" t="s">
        <v>47</v>
      </c>
      <c r="F608" s="63">
        <v>4259300</v>
      </c>
      <c r="G608" s="63">
        <v>4639338.5</v>
      </c>
      <c r="H608" s="63">
        <v>4639295.26</v>
      </c>
      <c r="I608" s="76">
        <f t="shared" si="9"/>
        <v>99.999067970573819</v>
      </c>
    </row>
    <row r="609" spans="1:9" ht="47.25" outlineLevel="7" x14ac:dyDescent="0.2">
      <c r="A609" s="59" t="s">
        <v>397</v>
      </c>
      <c r="B609" s="61" t="s">
        <v>157</v>
      </c>
      <c r="C609" s="53" t="s">
        <v>1267</v>
      </c>
      <c r="D609" s="53" t="s">
        <v>156</v>
      </c>
      <c r="E609" s="53"/>
      <c r="F609" s="62">
        <v>415900</v>
      </c>
      <c r="G609" s="62">
        <v>410861.5</v>
      </c>
      <c r="H609" s="62">
        <v>404351.82</v>
      </c>
      <c r="I609" s="77">
        <f t="shared" si="9"/>
        <v>98.415602338014153</v>
      </c>
    </row>
    <row r="610" spans="1:9" ht="15.75" outlineLevel="7" x14ac:dyDescent="0.2">
      <c r="A610" s="59" t="s">
        <v>596</v>
      </c>
      <c r="B610" s="61" t="s">
        <v>43</v>
      </c>
      <c r="C610" s="53" t="s">
        <v>1267</v>
      </c>
      <c r="D610" s="53" t="s">
        <v>153</v>
      </c>
      <c r="E610" s="53" t="s">
        <v>44</v>
      </c>
      <c r="F610" s="62">
        <v>415900</v>
      </c>
      <c r="G610" s="62">
        <v>410861.5</v>
      </c>
      <c r="H610" s="62">
        <v>404351.82</v>
      </c>
      <c r="I610" s="77">
        <f t="shared" si="9"/>
        <v>98.415602338014153</v>
      </c>
    </row>
    <row r="611" spans="1:9" ht="15.75" outlineLevel="7" x14ac:dyDescent="0.2">
      <c r="A611" s="59" t="s">
        <v>595</v>
      </c>
      <c r="B611" s="61" t="s">
        <v>46</v>
      </c>
      <c r="C611" s="59" t="s">
        <v>1267</v>
      </c>
      <c r="D611" s="59" t="s">
        <v>153</v>
      </c>
      <c r="E611" s="59" t="s">
        <v>47</v>
      </c>
      <c r="F611" s="63">
        <v>415900</v>
      </c>
      <c r="G611" s="63">
        <v>410861.5</v>
      </c>
      <c r="H611" s="63">
        <v>404351.82</v>
      </c>
      <c r="I611" s="76">
        <f t="shared" si="9"/>
        <v>98.415602338014153</v>
      </c>
    </row>
    <row r="612" spans="1:9" ht="78.75" outlineLevel="2" x14ac:dyDescent="0.2">
      <c r="A612" s="59" t="s">
        <v>594</v>
      </c>
      <c r="B612" s="61" t="s">
        <v>1153</v>
      </c>
      <c r="C612" s="53" t="s">
        <v>1152</v>
      </c>
      <c r="D612" s="53"/>
      <c r="E612" s="53"/>
      <c r="F612" s="62">
        <v>658100</v>
      </c>
      <c r="G612" s="62">
        <v>665600</v>
      </c>
      <c r="H612" s="62">
        <v>650297.4</v>
      </c>
      <c r="I612" s="77">
        <f t="shared" si="9"/>
        <v>97.700931490384619</v>
      </c>
    </row>
    <row r="613" spans="1:9" ht="157.5" outlineLevel="3" x14ac:dyDescent="0.2">
      <c r="A613" s="59" t="s">
        <v>593</v>
      </c>
      <c r="B613" s="75" t="s">
        <v>1150</v>
      </c>
      <c r="C613" s="53" t="s">
        <v>1143</v>
      </c>
      <c r="D613" s="53"/>
      <c r="E613" s="53"/>
      <c r="F613" s="62">
        <v>658100</v>
      </c>
      <c r="G613" s="62">
        <v>665600</v>
      </c>
      <c r="H613" s="62">
        <v>650297.4</v>
      </c>
      <c r="I613" s="77">
        <f t="shared" si="9"/>
        <v>97.700931490384619</v>
      </c>
    </row>
    <row r="614" spans="1:9" ht="94.5" outlineLevel="7" x14ac:dyDescent="0.2">
      <c r="A614" s="59" t="s">
        <v>592</v>
      </c>
      <c r="B614" s="61" t="s">
        <v>163</v>
      </c>
      <c r="C614" s="53" t="s">
        <v>1143</v>
      </c>
      <c r="D614" s="53" t="s">
        <v>162</v>
      </c>
      <c r="E614" s="53"/>
      <c r="F614" s="62">
        <v>85186</v>
      </c>
      <c r="G614" s="62">
        <v>92686</v>
      </c>
      <c r="H614" s="62">
        <v>85186</v>
      </c>
      <c r="I614" s="77">
        <f t="shared" si="9"/>
        <v>91.908163045120091</v>
      </c>
    </row>
    <row r="615" spans="1:9" ht="15.75" outlineLevel="7" x14ac:dyDescent="0.2">
      <c r="A615" s="59" t="s">
        <v>591</v>
      </c>
      <c r="B615" s="61" t="s">
        <v>73</v>
      </c>
      <c r="C615" s="53" t="s">
        <v>1143</v>
      </c>
      <c r="D615" s="53" t="s">
        <v>342</v>
      </c>
      <c r="E615" s="53" t="s">
        <v>74</v>
      </c>
      <c r="F615" s="62">
        <v>85186</v>
      </c>
      <c r="G615" s="62">
        <v>92686</v>
      </c>
      <c r="H615" s="62">
        <v>85186</v>
      </c>
      <c r="I615" s="77">
        <f t="shared" si="9"/>
        <v>91.908163045120091</v>
      </c>
    </row>
    <row r="616" spans="1:9" ht="31.5" outlineLevel="7" x14ac:dyDescent="0.2">
      <c r="A616" s="59" t="s">
        <v>590</v>
      </c>
      <c r="B616" s="61" t="s">
        <v>76</v>
      </c>
      <c r="C616" s="59" t="s">
        <v>1143</v>
      </c>
      <c r="D616" s="59" t="s">
        <v>342</v>
      </c>
      <c r="E616" s="59" t="s">
        <v>77</v>
      </c>
      <c r="F616" s="63">
        <v>85186</v>
      </c>
      <c r="G616" s="63">
        <v>92686</v>
      </c>
      <c r="H616" s="63">
        <v>85186</v>
      </c>
      <c r="I616" s="76">
        <f t="shared" si="9"/>
        <v>91.908163045120091</v>
      </c>
    </row>
    <row r="617" spans="1:9" ht="47.25" outlineLevel="7" x14ac:dyDescent="0.2">
      <c r="A617" s="59" t="s">
        <v>589</v>
      </c>
      <c r="B617" s="61" t="s">
        <v>157</v>
      </c>
      <c r="C617" s="53" t="s">
        <v>1143</v>
      </c>
      <c r="D617" s="53" t="s">
        <v>156</v>
      </c>
      <c r="E617" s="53"/>
      <c r="F617" s="62">
        <v>566645</v>
      </c>
      <c r="G617" s="62">
        <v>572914</v>
      </c>
      <c r="H617" s="62">
        <v>565111.4</v>
      </c>
      <c r="I617" s="77">
        <f t="shared" si="9"/>
        <v>98.638085297269754</v>
      </c>
    </row>
    <row r="618" spans="1:9" ht="15.75" outlineLevel="7" x14ac:dyDescent="0.2">
      <c r="A618" s="59" t="s">
        <v>588</v>
      </c>
      <c r="B618" s="61" t="s">
        <v>73</v>
      </c>
      <c r="C618" s="53" t="s">
        <v>1143</v>
      </c>
      <c r="D618" s="53" t="s">
        <v>153</v>
      </c>
      <c r="E618" s="53" t="s">
        <v>74</v>
      </c>
      <c r="F618" s="62">
        <v>566645</v>
      </c>
      <c r="G618" s="62">
        <v>572914</v>
      </c>
      <c r="H618" s="62">
        <v>565111.4</v>
      </c>
      <c r="I618" s="77">
        <f t="shared" si="9"/>
        <v>98.638085297269754</v>
      </c>
    </row>
    <row r="619" spans="1:9" ht="31.5" outlineLevel="7" x14ac:dyDescent="0.2">
      <c r="A619" s="59" t="s">
        <v>393</v>
      </c>
      <c r="B619" s="61" t="s">
        <v>76</v>
      </c>
      <c r="C619" s="59" t="s">
        <v>1143</v>
      </c>
      <c r="D619" s="59" t="s">
        <v>153</v>
      </c>
      <c r="E619" s="59" t="s">
        <v>77</v>
      </c>
      <c r="F619" s="63">
        <v>566645</v>
      </c>
      <c r="G619" s="63">
        <v>572914</v>
      </c>
      <c r="H619" s="63">
        <v>565111.4</v>
      </c>
      <c r="I619" s="76">
        <f t="shared" si="9"/>
        <v>98.638085297269754</v>
      </c>
    </row>
    <row r="620" spans="1:9" ht="15.75" outlineLevel="7" x14ac:dyDescent="0.2">
      <c r="A620" s="59" t="s">
        <v>587</v>
      </c>
      <c r="B620" s="61" t="s">
        <v>151</v>
      </c>
      <c r="C620" s="53" t="s">
        <v>1143</v>
      </c>
      <c r="D620" s="53" t="s">
        <v>150</v>
      </c>
      <c r="E620" s="53"/>
      <c r="F620" s="62">
        <v>6269</v>
      </c>
      <c r="G620" s="62">
        <v>0</v>
      </c>
      <c r="H620" s="62">
        <v>0</v>
      </c>
      <c r="I620" s="70" t="s">
        <v>1568</v>
      </c>
    </row>
    <row r="621" spans="1:9" ht="15.75" outlineLevel="7" x14ac:dyDescent="0.2">
      <c r="A621" s="59" t="s">
        <v>586</v>
      </c>
      <c r="B621" s="61" t="s">
        <v>73</v>
      </c>
      <c r="C621" s="53" t="s">
        <v>1143</v>
      </c>
      <c r="D621" s="53" t="s">
        <v>145</v>
      </c>
      <c r="E621" s="53" t="s">
        <v>74</v>
      </c>
      <c r="F621" s="62">
        <v>6269</v>
      </c>
      <c r="G621" s="62">
        <v>0</v>
      </c>
      <c r="H621" s="62">
        <v>0</v>
      </c>
      <c r="I621" s="70" t="s">
        <v>1568</v>
      </c>
    </row>
    <row r="622" spans="1:9" ht="31.5" outlineLevel="7" x14ac:dyDescent="0.2">
      <c r="A622" s="59" t="s">
        <v>585</v>
      </c>
      <c r="B622" s="61" t="s">
        <v>76</v>
      </c>
      <c r="C622" s="59" t="s">
        <v>1143</v>
      </c>
      <c r="D622" s="59" t="s">
        <v>145</v>
      </c>
      <c r="E622" s="59" t="s">
        <v>77</v>
      </c>
      <c r="F622" s="63">
        <v>6269</v>
      </c>
      <c r="G622" s="63">
        <v>0</v>
      </c>
      <c r="H622" s="63">
        <v>0</v>
      </c>
      <c r="I622" s="69" t="s">
        <v>1568</v>
      </c>
    </row>
    <row r="623" spans="1:9" ht="47.25" outlineLevel="1" x14ac:dyDescent="0.2">
      <c r="A623" s="59" t="s">
        <v>583</v>
      </c>
      <c r="B623" s="61" t="s">
        <v>1172</v>
      </c>
      <c r="C623" s="53" t="s">
        <v>1171</v>
      </c>
      <c r="D623" s="53"/>
      <c r="E623" s="53"/>
      <c r="F623" s="62">
        <v>2441140</v>
      </c>
      <c r="G623" s="62">
        <v>1736452.83</v>
      </c>
      <c r="H623" s="62">
        <v>1566713</v>
      </c>
      <c r="I623" s="77">
        <f t="shared" si="9"/>
        <v>90.224909823781388</v>
      </c>
    </row>
    <row r="624" spans="1:9" ht="94.5" outlineLevel="2" x14ac:dyDescent="0.2">
      <c r="A624" s="59" t="s">
        <v>582</v>
      </c>
      <c r="B624" s="61" t="s">
        <v>1169</v>
      </c>
      <c r="C624" s="53" t="s">
        <v>1168</v>
      </c>
      <c r="D624" s="53"/>
      <c r="E624" s="53"/>
      <c r="F624" s="62">
        <v>1887140</v>
      </c>
      <c r="G624" s="62">
        <v>1163332.83</v>
      </c>
      <c r="H624" s="62">
        <v>1009939.45</v>
      </c>
      <c r="I624" s="77">
        <f t="shared" si="9"/>
        <v>86.814316931122789</v>
      </c>
    </row>
    <row r="625" spans="1:9" ht="126" outlineLevel="3" x14ac:dyDescent="0.2">
      <c r="A625" s="59" t="s">
        <v>580</v>
      </c>
      <c r="B625" s="61" t="s">
        <v>1383</v>
      </c>
      <c r="C625" s="53" t="s">
        <v>1380</v>
      </c>
      <c r="D625" s="53"/>
      <c r="E625" s="53"/>
      <c r="F625" s="62">
        <v>150000</v>
      </c>
      <c r="G625" s="62">
        <v>50000</v>
      </c>
      <c r="H625" s="62">
        <v>38172.370000000003</v>
      </c>
      <c r="I625" s="77">
        <f t="shared" si="9"/>
        <v>76.344740000000002</v>
      </c>
    </row>
    <row r="626" spans="1:9" ht="47.25" outlineLevel="7" x14ac:dyDescent="0.2">
      <c r="A626" s="59" t="s">
        <v>579</v>
      </c>
      <c r="B626" s="61" t="s">
        <v>157</v>
      </c>
      <c r="C626" s="53" t="s">
        <v>1380</v>
      </c>
      <c r="D626" s="53" t="s">
        <v>156</v>
      </c>
      <c r="E626" s="53"/>
      <c r="F626" s="62">
        <v>150000</v>
      </c>
      <c r="G626" s="62">
        <v>50000</v>
      </c>
      <c r="H626" s="62">
        <v>38172.370000000003</v>
      </c>
      <c r="I626" s="77">
        <f t="shared" si="9"/>
        <v>76.344740000000002</v>
      </c>
    </row>
    <row r="627" spans="1:9" ht="15.75" outlineLevel="7" x14ac:dyDescent="0.2">
      <c r="A627" s="59" t="s">
        <v>577</v>
      </c>
      <c r="B627" s="61" t="s">
        <v>4</v>
      </c>
      <c r="C627" s="53" t="s">
        <v>1380</v>
      </c>
      <c r="D627" s="53" t="s">
        <v>153</v>
      </c>
      <c r="E627" s="53" t="s">
        <v>5</v>
      </c>
      <c r="F627" s="62">
        <v>150000</v>
      </c>
      <c r="G627" s="62">
        <v>50000</v>
      </c>
      <c r="H627" s="62">
        <v>38172.370000000003</v>
      </c>
      <c r="I627" s="77">
        <f t="shared" si="9"/>
        <v>76.344740000000002</v>
      </c>
    </row>
    <row r="628" spans="1:9" ht="15.75" outlineLevel="7" x14ac:dyDescent="0.2">
      <c r="A628" s="59" t="s">
        <v>575</v>
      </c>
      <c r="B628" s="61" t="s">
        <v>25</v>
      </c>
      <c r="C628" s="59" t="s">
        <v>1380</v>
      </c>
      <c r="D628" s="59" t="s">
        <v>153</v>
      </c>
      <c r="E628" s="59" t="s">
        <v>26</v>
      </c>
      <c r="F628" s="63">
        <v>150000</v>
      </c>
      <c r="G628" s="63">
        <v>50000</v>
      </c>
      <c r="H628" s="63">
        <v>38172.370000000003</v>
      </c>
      <c r="I628" s="76">
        <f t="shared" si="9"/>
        <v>76.344740000000002</v>
      </c>
    </row>
    <row r="629" spans="1:9" ht="126" outlineLevel="3" x14ac:dyDescent="0.2">
      <c r="A629" s="59" t="s">
        <v>422</v>
      </c>
      <c r="B629" s="61" t="s">
        <v>1378</v>
      </c>
      <c r="C629" s="53" t="s">
        <v>1375</v>
      </c>
      <c r="D629" s="53"/>
      <c r="E629" s="53"/>
      <c r="F629" s="62">
        <v>300000</v>
      </c>
      <c r="G629" s="62">
        <v>30000</v>
      </c>
      <c r="H629" s="62">
        <v>18547.5</v>
      </c>
      <c r="I629" s="77">
        <f t="shared" si="9"/>
        <v>61.824999999999996</v>
      </c>
    </row>
    <row r="630" spans="1:9" ht="47.25" outlineLevel="7" x14ac:dyDescent="0.2">
      <c r="A630" s="59" t="s">
        <v>573</v>
      </c>
      <c r="B630" s="61" t="s">
        <v>157</v>
      </c>
      <c r="C630" s="53" t="s">
        <v>1375</v>
      </c>
      <c r="D630" s="53" t="s">
        <v>156</v>
      </c>
      <c r="E630" s="53"/>
      <c r="F630" s="62">
        <v>300000</v>
      </c>
      <c r="G630" s="62">
        <v>30000</v>
      </c>
      <c r="H630" s="62">
        <v>18547.5</v>
      </c>
      <c r="I630" s="77">
        <f t="shared" si="9"/>
        <v>61.824999999999996</v>
      </c>
    </row>
    <row r="631" spans="1:9" ht="15.75" outlineLevel="7" x14ac:dyDescent="0.2">
      <c r="A631" s="59" t="s">
        <v>571</v>
      </c>
      <c r="B631" s="61" t="s">
        <v>4</v>
      </c>
      <c r="C631" s="53" t="s">
        <v>1375</v>
      </c>
      <c r="D631" s="53" t="s">
        <v>153</v>
      </c>
      <c r="E631" s="53" t="s">
        <v>5</v>
      </c>
      <c r="F631" s="62">
        <v>300000</v>
      </c>
      <c r="G631" s="62">
        <v>30000</v>
      </c>
      <c r="H631" s="62">
        <v>18547.5</v>
      </c>
      <c r="I631" s="77">
        <f t="shared" si="9"/>
        <v>61.824999999999996</v>
      </c>
    </row>
    <row r="632" spans="1:9" ht="15.75" outlineLevel="7" x14ac:dyDescent="0.2">
      <c r="A632" s="59" t="s">
        <v>570</v>
      </c>
      <c r="B632" s="61" t="s">
        <v>25</v>
      </c>
      <c r="C632" s="59" t="s">
        <v>1375</v>
      </c>
      <c r="D632" s="59" t="s">
        <v>153</v>
      </c>
      <c r="E632" s="59" t="s">
        <v>26</v>
      </c>
      <c r="F632" s="63">
        <v>300000</v>
      </c>
      <c r="G632" s="63">
        <v>30000</v>
      </c>
      <c r="H632" s="63">
        <v>18547.5</v>
      </c>
      <c r="I632" s="76">
        <f t="shared" si="9"/>
        <v>61.824999999999996</v>
      </c>
    </row>
    <row r="633" spans="1:9" ht="157.5" outlineLevel="3" x14ac:dyDescent="0.2">
      <c r="A633" s="59" t="s">
        <v>569</v>
      </c>
      <c r="B633" s="75" t="s">
        <v>1373</v>
      </c>
      <c r="C633" s="53" t="s">
        <v>1370</v>
      </c>
      <c r="D633" s="53"/>
      <c r="E633" s="53"/>
      <c r="F633" s="62">
        <v>400000</v>
      </c>
      <c r="G633" s="62">
        <v>146492.82999999999</v>
      </c>
      <c r="H633" s="62">
        <v>117274.38</v>
      </c>
      <c r="I633" s="77">
        <f t="shared" si="9"/>
        <v>80.054689366025627</v>
      </c>
    </row>
    <row r="634" spans="1:9" ht="47.25" outlineLevel="7" x14ac:dyDescent="0.2">
      <c r="A634" s="59" t="s">
        <v>568</v>
      </c>
      <c r="B634" s="61" t="s">
        <v>157</v>
      </c>
      <c r="C634" s="53" t="s">
        <v>1370</v>
      </c>
      <c r="D634" s="53" t="s">
        <v>156</v>
      </c>
      <c r="E634" s="53"/>
      <c r="F634" s="62">
        <v>400000</v>
      </c>
      <c r="G634" s="62">
        <v>146492.82999999999</v>
      </c>
      <c r="H634" s="62">
        <v>117274.38</v>
      </c>
      <c r="I634" s="77">
        <f t="shared" si="9"/>
        <v>80.054689366025627</v>
      </c>
    </row>
    <row r="635" spans="1:9" ht="15.75" outlineLevel="7" x14ac:dyDescent="0.2">
      <c r="A635" s="59" t="s">
        <v>566</v>
      </c>
      <c r="B635" s="61" t="s">
        <v>4</v>
      </c>
      <c r="C635" s="53" t="s">
        <v>1370</v>
      </c>
      <c r="D635" s="53" t="s">
        <v>153</v>
      </c>
      <c r="E635" s="53" t="s">
        <v>5</v>
      </c>
      <c r="F635" s="62">
        <v>400000</v>
      </c>
      <c r="G635" s="62">
        <v>146492.82999999999</v>
      </c>
      <c r="H635" s="62">
        <v>117274.38</v>
      </c>
      <c r="I635" s="77">
        <f t="shared" si="9"/>
        <v>80.054689366025627</v>
      </c>
    </row>
    <row r="636" spans="1:9" ht="15.75" outlineLevel="7" x14ac:dyDescent="0.2">
      <c r="A636" s="59" t="s">
        <v>564</v>
      </c>
      <c r="B636" s="61" t="s">
        <v>25</v>
      </c>
      <c r="C636" s="59" t="s">
        <v>1370</v>
      </c>
      <c r="D636" s="59" t="s">
        <v>153</v>
      </c>
      <c r="E636" s="59" t="s">
        <v>26</v>
      </c>
      <c r="F636" s="63">
        <v>400000</v>
      </c>
      <c r="G636" s="63">
        <v>146492.82999999999</v>
      </c>
      <c r="H636" s="63">
        <v>117274.38</v>
      </c>
      <c r="I636" s="76">
        <f t="shared" si="9"/>
        <v>80.054689366025627</v>
      </c>
    </row>
    <row r="637" spans="1:9" ht="141.75" outlineLevel="3" x14ac:dyDescent="0.2">
      <c r="A637" s="59" t="s">
        <v>563</v>
      </c>
      <c r="B637" s="75" t="s">
        <v>1368</v>
      </c>
      <c r="C637" s="53" t="s">
        <v>1365</v>
      </c>
      <c r="D637" s="53"/>
      <c r="E637" s="53"/>
      <c r="F637" s="62">
        <v>100000</v>
      </c>
      <c r="G637" s="62">
        <v>63957.59</v>
      </c>
      <c r="H637" s="62">
        <v>60000</v>
      </c>
      <c r="I637" s="77">
        <f t="shared" si="9"/>
        <v>93.812165217607486</v>
      </c>
    </row>
    <row r="638" spans="1:9" ht="47.25" outlineLevel="7" x14ac:dyDescent="0.2">
      <c r="A638" s="59" t="s">
        <v>562</v>
      </c>
      <c r="B638" s="61" t="s">
        <v>157</v>
      </c>
      <c r="C638" s="53" t="s">
        <v>1365</v>
      </c>
      <c r="D638" s="53" t="s">
        <v>156</v>
      </c>
      <c r="E638" s="53"/>
      <c r="F638" s="62">
        <v>100000</v>
      </c>
      <c r="G638" s="62">
        <v>63957.59</v>
      </c>
      <c r="H638" s="62">
        <v>60000</v>
      </c>
      <c r="I638" s="77">
        <f t="shared" si="9"/>
        <v>93.812165217607486</v>
      </c>
    </row>
    <row r="639" spans="1:9" ht="15.75" outlineLevel="7" x14ac:dyDescent="0.2">
      <c r="A639" s="59" t="s">
        <v>488</v>
      </c>
      <c r="B639" s="61" t="s">
        <v>4</v>
      </c>
      <c r="C639" s="53" t="s">
        <v>1365</v>
      </c>
      <c r="D639" s="53" t="s">
        <v>153</v>
      </c>
      <c r="E639" s="53" t="s">
        <v>5</v>
      </c>
      <c r="F639" s="62">
        <v>100000</v>
      </c>
      <c r="G639" s="62">
        <v>63957.59</v>
      </c>
      <c r="H639" s="62">
        <v>60000</v>
      </c>
      <c r="I639" s="77">
        <f t="shared" si="9"/>
        <v>93.812165217607486</v>
      </c>
    </row>
    <row r="640" spans="1:9" ht="15.75" outlineLevel="7" x14ac:dyDescent="0.2">
      <c r="A640" s="59" t="s">
        <v>560</v>
      </c>
      <c r="B640" s="61" t="s">
        <v>25</v>
      </c>
      <c r="C640" s="59" t="s">
        <v>1365</v>
      </c>
      <c r="D640" s="59" t="s">
        <v>153</v>
      </c>
      <c r="E640" s="59" t="s">
        <v>26</v>
      </c>
      <c r="F640" s="63">
        <v>100000</v>
      </c>
      <c r="G640" s="63">
        <v>63957.59</v>
      </c>
      <c r="H640" s="63">
        <v>60000</v>
      </c>
      <c r="I640" s="76">
        <f t="shared" si="9"/>
        <v>93.812165217607486</v>
      </c>
    </row>
    <row r="641" spans="1:9" ht="126" outlineLevel="3" x14ac:dyDescent="0.2">
      <c r="A641" s="59" t="s">
        <v>558</v>
      </c>
      <c r="B641" s="61" t="s">
        <v>1363</v>
      </c>
      <c r="C641" s="53" t="s">
        <v>1360</v>
      </c>
      <c r="D641" s="53"/>
      <c r="E641" s="53"/>
      <c r="F641" s="62">
        <v>100000</v>
      </c>
      <c r="G641" s="62">
        <v>20000</v>
      </c>
      <c r="H641" s="62">
        <v>10870.83</v>
      </c>
      <c r="I641" s="77">
        <f t="shared" si="9"/>
        <v>54.354150000000004</v>
      </c>
    </row>
    <row r="642" spans="1:9" ht="47.25" outlineLevel="7" x14ac:dyDescent="0.2">
      <c r="A642" s="59" t="s">
        <v>557</v>
      </c>
      <c r="B642" s="61" t="s">
        <v>157</v>
      </c>
      <c r="C642" s="53" t="s">
        <v>1360</v>
      </c>
      <c r="D642" s="53" t="s">
        <v>156</v>
      </c>
      <c r="E642" s="53"/>
      <c r="F642" s="62">
        <v>100000</v>
      </c>
      <c r="G642" s="62">
        <v>20000</v>
      </c>
      <c r="H642" s="62">
        <v>10870.83</v>
      </c>
      <c r="I642" s="77">
        <f t="shared" si="9"/>
        <v>54.354150000000004</v>
      </c>
    </row>
    <row r="643" spans="1:9" ht="15.75" outlineLevel="7" x14ac:dyDescent="0.2">
      <c r="A643" s="59" t="s">
        <v>556</v>
      </c>
      <c r="B643" s="61" t="s">
        <v>4</v>
      </c>
      <c r="C643" s="53" t="s">
        <v>1360</v>
      </c>
      <c r="D643" s="53" t="s">
        <v>153</v>
      </c>
      <c r="E643" s="53" t="s">
        <v>5</v>
      </c>
      <c r="F643" s="62">
        <v>100000</v>
      </c>
      <c r="G643" s="62">
        <v>20000</v>
      </c>
      <c r="H643" s="62">
        <v>10870.83</v>
      </c>
      <c r="I643" s="77">
        <f t="shared" si="9"/>
        <v>54.354150000000004</v>
      </c>
    </row>
    <row r="644" spans="1:9" ht="15.75" outlineLevel="7" x14ac:dyDescent="0.2">
      <c r="A644" s="59" t="s">
        <v>555</v>
      </c>
      <c r="B644" s="61" t="s">
        <v>25</v>
      </c>
      <c r="C644" s="59" t="s">
        <v>1360</v>
      </c>
      <c r="D644" s="59" t="s">
        <v>153</v>
      </c>
      <c r="E644" s="59" t="s">
        <v>26</v>
      </c>
      <c r="F644" s="63">
        <v>100000</v>
      </c>
      <c r="G644" s="63">
        <v>20000</v>
      </c>
      <c r="H644" s="63">
        <v>10870.83</v>
      </c>
      <c r="I644" s="76">
        <f t="shared" si="9"/>
        <v>54.354150000000004</v>
      </c>
    </row>
    <row r="645" spans="1:9" ht="126" outlineLevel="3" x14ac:dyDescent="0.2">
      <c r="A645" s="59" t="s">
        <v>553</v>
      </c>
      <c r="B645" s="61" t="s">
        <v>1166</v>
      </c>
      <c r="C645" s="53" t="s">
        <v>1161</v>
      </c>
      <c r="D645" s="53"/>
      <c r="E645" s="53"/>
      <c r="F645" s="62">
        <v>837140</v>
      </c>
      <c r="G645" s="62">
        <v>852882.41</v>
      </c>
      <c r="H645" s="62">
        <v>765074.37</v>
      </c>
      <c r="I645" s="77">
        <f t="shared" si="9"/>
        <v>89.704554933897626</v>
      </c>
    </row>
    <row r="646" spans="1:9" ht="47.25" outlineLevel="7" x14ac:dyDescent="0.2">
      <c r="A646" s="59" t="s">
        <v>551</v>
      </c>
      <c r="B646" s="61" t="s">
        <v>157</v>
      </c>
      <c r="C646" s="53" t="s">
        <v>1161</v>
      </c>
      <c r="D646" s="53" t="s">
        <v>156</v>
      </c>
      <c r="E646" s="53"/>
      <c r="F646" s="62">
        <v>837140</v>
      </c>
      <c r="G646" s="62">
        <v>852566.13</v>
      </c>
      <c r="H646" s="62">
        <v>764758.09</v>
      </c>
      <c r="I646" s="77">
        <f t="shared" si="9"/>
        <v>89.700735589859747</v>
      </c>
    </row>
    <row r="647" spans="1:9" ht="31.5" outlineLevel="7" x14ac:dyDescent="0.2">
      <c r="A647" s="59" t="s">
        <v>550</v>
      </c>
      <c r="B647" s="61" t="s">
        <v>58</v>
      </c>
      <c r="C647" s="53" t="s">
        <v>1161</v>
      </c>
      <c r="D647" s="53" t="s">
        <v>153</v>
      </c>
      <c r="E647" s="53" t="s">
        <v>59</v>
      </c>
      <c r="F647" s="62">
        <v>837140</v>
      </c>
      <c r="G647" s="62">
        <v>852566.13</v>
      </c>
      <c r="H647" s="62">
        <v>764758.09</v>
      </c>
      <c r="I647" s="77">
        <f t="shared" si="9"/>
        <v>89.700735589859747</v>
      </c>
    </row>
    <row r="648" spans="1:9" ht="15.75" outlineLevel="7" x14ac:dyDescent="0.2">
      <c r="A648" s="59" t="s">
        <v>548</v>
      </c>
      <c r="B648" s="61" t="s">
        <v>61</v>
      </c>
      <c r="C648" s="59" t="s">
        <v>1161</v>
      </c>
      <c r="D648" s="59" t="s">
        <v>153</v>
      </c>
      <c r="E648" s="59" t="s">
        <v>62</v>
      </c>
      <c r="F648" s="63">
        <v>837140</v>
      </c>
      <c r="G648" s="63">
        <v>852566.13</v>
      </c>
      <c r="H648" s="63">
        <v>764758.09</v>
      </c>
      <c r="I648" s="76">
        <f t="shared" si="9"/>
        <v>89.700735589859747</v>
      </c>
    </row>
    <row r="649" spans="1:9" ht="15.75" outlineLevel="7" x14ac:dyDescent="0.2">
      <c r="A649" s="59" t="s">
        <v>546</v>
      </c>
      <c r="B649" s="61" t="s">
        <v>151</v>
      </c>
      <c r="C649" s="53" t="s">
        <v>1161</v>
      </c>
      <c r="D649" s="53" t="s">
        <v>150</v>
      </c>
      <c r="E649" s="53"/>
      <c r="F649" s="62">
        <v>0</v>
      </c>
      <c r="G649" s="62">
        <v>316.27999999999997</v>
      </c>
      <c r="H649" s="62">
        <v>316.27999999999997</v>
      </c>
      <c r="I649" s="77">
        <f t="shared" si="9"/>
        <v>100</v>
      </c>
    </row>
    <row r="650" spans="1:9" ht="31.5" outlineLevel="7" x14ac:dyDescent="0.2">
      <c r="A650" s="59" t="s">
        <v>545</v>
      </c>
      <c r="B650" s="61" t="s">
        <v>58</v>
      </c>
      <c r="C650" s="53" t="s">
        <v>1161</v>
      </c>
      <c r="D650" s="53" t="s">
        <v>145</v>
      </c>
      <c r="E650" s="53" t="s">
        <v>59</v>
      </c>
      <c r="F650" s="62">
        <v>0</v>
      </c>
      <c r="G650" s="62">
        <v>316.27999999999997</v>
      </c>
      <c r="H650" s="62">
        <v>316.27999999999997</v>
      </c>
      <c r="I650" s="77">
        <f t="shared" si="9"/>
        <v>100</v>
      </c>
    </row>
    <row r="651" spans="1:9" ht="15.75" outlineLevel="7" x14ac:dyDescent="0.2">
      <c r="A651" s="59" t="s">
        <v>543</v>
      </c>
      <c r="B651" s="61" t="s">
        <v>61</v>
      </c>
      <c r="C651" s="59" t="s">
        <v>1161</v>
      </c>
      <c r="D651" s="59" t="s">
        <v>145</v>
      </c>
      <c r="E651" s="59" t="s">
        <v>62</v>
      </c>
      <c r="F651" s="63">
        <v>0</v>
      </c>
      <c r="G651" s="63">
        <v>316.27999999999997</v>
      </c>
      <c r="H651" s="63">
        <v>316.27999999999997</v>
      </c>
      <c r="I651" s="76">
        <f t="shared" ref="I651:I714" si="10">H651/G651*100</f>
        <v>100</v>
      </c>
    </row>
    <row r="652" spans="1:9" ht="78.75" outlineLevel="2" x14ac:dyDescent="0.2">
      <c r="A652" s="59" t="s">
        <v>541</v>
      </c>
      <c r="B652" s="61" t="s">
        <v>1204</v>
      </c>
      <c r="C652" s="53" t="s">
        <v>1203</v>
      </c>
      <c r="D652" s="53"/>
      <c r="E652" s="53"/>
      <c r="F652" s="62">
        <v>554000</v>
      </c>
      <c r="G652" s="62">
        <v>573120</v>
      </c>
      <c r="H652" s="62">
        <v>556773.55000000005</v>
      </c>
      <c r="I652" s="77">
        <f t="shared" si="10"/>
        <v>97.147813721384708</v>
      </c>
    </row>
    <row r="653" spans="1:9" ht="110.25" outlineLevel="3" x14ac:dyDescent="0.2">
      <c r="A653" s="59" t="s">
        <v>540</v>
      </c>
      <c r="B653" s="61" t="s">
        <v>1201</v>
      </c>
      <c r="C653" s="53" t="s">
        <v>1198</v>
      </c>
      <c r="D653" s="53"/>
      <c r="E653" s="53"/>
      <c r="F653" s="62">
        <v>270000</v>
      </c>
      <c r="G653" s="62">
        <v>190000</v>
      </c>
      <c r="H653" s="62">
        <v>185268.78</v>
      </c>
      <c r="I653" s="77">
        <f t="shared" si="10"/>
        <v>97.509884210526309</v>
      </c>
    </row>
    <row r="654" spans="1:9" ht="47.25" outlineLevel="7" x14ac:dyDescent="0.2">
      <c r="A654" s="59" t="s">
        <v>538</v>
      </c>
      <c r="B654" s="61" t="s">
        <v>157</v>
      </c>
      <c r="C654" s="53" t="s">
        <v>1198</v>
      </c>
      <c r="D654" s="53" t="s">
        <v>156</v>
      </c>
      <c r="E654" s="53"/>
      <c r="F654" s="62">
        <v>270000</v>
      </c>
      <c r="G654" s="62">
        <v>190000</v>
      </c>
      <c r="H654" s="62">
        <v>185268.78</v>
      </c>
      <c r="I654" s="77">
        <f t="shared" si="10"/>
        <v>97.509884210526309</v>
      </c>
    </row>
    <row r="655" spans="1:9" ht="15.75" outlineLevel="7" x14ac:dyDescent="0.2">
      <c r="A655" s="59" t="s">
        <v>536</v>
      </c>
      <c r="B655" s="61" t="s">
        <v>43</v>
      </c>
      <c r="C655" s="53" t="s">
        <v>1198</v>
      </c>
      <c r="D655" s="53" t="s">
        <v>153</v>
      </c>
      <c r="E655" s="53" t="s">
        <v>44</v>
      </c>
      <c r="F655" s="62">
        <v>270000</v>
      </c>
      <c r="G655" s="62">
        <v>190000</v>
      </c>
      <c r="H655" s="62">
        <v>185268.78</v>
      </c>
      <c r="I655" s="77">
        <f t="shared" si="10"/>
        <v>97.509884210526309</v>
      </c>
    </row>
    <row r="656" spans="1:9" ht="31.5" outlineLevel="7" x14ac:dyDescent="0.2">
      <c r="A656" s="59" t="s">
        <v>535</v>
      </c>
      <c r="B656" s="61" t="s">
        <v>55</v>
      </c>
      <c r="C656" s="59" t="s">
        <v>1198</v>
      </c>
      <c r="D656" s="59" t="s">
        <v>153</v>
      </c>
      <c r="E656" s="59" t="s">
        <v>56</v>
      </c>
      <c r="F656" s="63">
        <v>270000</v>
      </c>
      <c r="G656" s="63">
        <v>190000</v>
      </c>
      <c r="H656" s="63">
        <v>185268.78</v>
      </c>
      <c r="I656" s="76">
        <f t="shared" si="10"/>
        <v>97.509884210526309</v>
      </c>
    </row>
    <row r="657" spans="1:9" ht="110.25" outlineLevel="3" x14ac:dyDescent="0.2">
      <c r="A657" s="59" t="s">
        <v>533</v>
      </c>
      <c r="B657" s="61" t="s">
        <v>1197</v>
      </c>
      <c r="C657" s="53" t="s">
        <v>1194</v>
      </c>
      <c r="D657" s="53"/>
      <c r="E657" s="53"/>
      <c r="F657" s="62">
        <v>0</v>
      </c>
      <c r="G657" s="62">
        <v>20000</v>
      </c>
      <c r="H657" s="62">
        <v>8930.2900000000009</v>
      </c>
      <c r="I657" s="77">
        <f t="shared" si="10"/>
        <v>44.651450000000004</v>
      </c>
    </row>
    <row r="658" spans="1:9" ht="47.25" outlineLevel="7" x14ac:dyDescent="0.2">
      <c r="A658" s="59" t="s">
        <v>531</v>
      </c>
      <c r="B658" s="61" t="s">
        <v>157</v>
      </c>
      <c r="C658" s="53" t="s">
        <v>1194</v>
      </c>
      <c r="D658" s="53" t="s">
        <v>156</v>
      </c>
      <c r="E658" s="53"/>
      <c r="F658" s="62">
        <v>0</v>
      </c>
      <c r="G658" s="62">
        <v>20000</v>
      </c>
      <c r="H658" s="62">
        <v>8930.2900000000009</v>
      </c>
      <c r="I658" s="77">
        <f t="shared" si="10"/>
        <v>44.651450000000004</v>
      </c>
    </row>
    <row r="659" spans="1:9" ht="15.75" outlineLevel="7" x14ac:dyDescent="0.2">
      <c r="A659" s="59" t="s">
        <v>530</v>
      </c>
      <c r="B659" s="61" t="s">
        <v>43</v>
      </c>
      <c r="C659" s="53" t="s">
        <v>1194</v>
      </c>
      <c r="D659" s="53" t="s">
        <v>153</v>
      </c>
      <c r="E659" s="53" t="s">
        <v>44</v>
      </c>
      <c r="F659" s="62">
        <v>0</v>
      </c>
      <c r="G659" s="62">
        <v>20000</v>
      </c>
      <c r="H659" s="62">
        <v>8930.2900000000009</v>
      </c>
      <c r="I659" s="77">
        <f t="shared" si="10"/>
        <v>44.651450000000004</v>
      </c>
    </row>
    <row r="660" spans="1:9" ht="31.5" outlineLevel="7" x14ac:dyDescent="0.2">
      <c r="A660" s="59" t="s">
        <v>528</v>
      </c>
      <c r="B660" s="61" t="s">
        <v>55</v>
      </c>
      <c r="C660" s="59" t="s">
        <v>1194</v>
      </c>
      <c r="D660" s="59" t="s">
        <v>153</v>
      </c>
      <c r="E660" s="59" t="s">
        <v>56</v>
      </c>
      <c r="F660" s="63">
        <v>0</v>
      </c>
      <c r="G660" s="63">
        <v>20000</v>
      </c>
      <c r="H660" s="63">
        <v>8930.2900000000009</v>
      </c>
      <c r="I660" s="76">
        <f t="shared" si="10"/>
        <v>44.651450000000004</v>
      </c>
    </row>
    <row r="661" spans="1:9" ht="110.25" outlineLevel="3" x14ac:dyDescent="0.2">
      <c r="A661" s="59" t="s">
        <v>526</v>
      </c>
      <c r="B661" s="61" t="s">
        <v>1192</v>
      </c>
      <c r="C661" s="53" t="s">
        <v>1189</v>
      </c>
      <c r="D661" s="53"/>
      <c r="E661" s="53"/>
      <c r="F661" s="62">
        <v>0</v>
      </c>
      <c r="G661" s="62">
        <v>74320</v>
      </c>
      <c r="H661" s="62">
        <v>74046</v>
      </c>
      <c r="I661" s="77">
        <f t="shared" si="10"/>
        <v>99.631324004305711</v>
      </c>
    </row>
    <row r="662" spans="1:9" ht="47.25" outlineLevel="7" x14ac:dyDescent="0.2">
      <c r="A662" s="59" t="s">
        <v>525</v>
      </c>
      <c r="B662" s="61" t="s">
        <v>157</v>
      </c>
      <c r="C662" s="53" t="s">
        <v>1189</v>
      </c>
      <c r="D662" s="53" t="s">
        <v>156</v>
      </c>
      <c r="E662" s="53"/>
      <c r="F662" s="62">
        <v>0</v>
      </c>
      <c r="G662" s="62">
        <v>74320</v>
      </c>
      <c r="H662" s="62">
        <v>74046</v>
      </c>
      <c r="I662" s="77">
        <f t="shared" si="10"/>
        <v>99.631324004305711</v>
      </c>
    </row>
    <row r="663" spans="1:9" ht="15.75" outlineLevel="7" x14ac:dyDescent="0.2">
      <c r="A663" s="59" t="s">
        <v>523</v>
      </c>
      <c r="B663" s="61" t="s">
        <v>43</v>
      </c>
      <c r="C663" s="53" t="s">
        <v>1189</v>
      </c>
      <c r="D663" s="53" t="s">
        <v>153</v>
      </c>
      <c r="E663" s="53" t="s">
        <v>44</v>
      </c>
      <c r="F663" s="62">
        <v>0</v>
      </c>
      <c r="G663" s="62">
        <v>74320</v>
      </c>
      <c r="H663" s="62">
        <v>74046</v>
      </c>
      <c r="I663" s="77">
        <f t="shared" si="10"/>
        <v>99.631324004305711</v>
      </c>
    </row>
    <row r="664" spans="1:9" ht="31.5" outlineLevel="7" x14ac:dyDescent="0.2">
      <c r="A664" s="59" t="s">
        <v>521</v>
      </c>
      <c r="B664" s="61" t="s">
        <v>55</v>
      </c>
      <c r="C664" s="59" t="s">
        <v>1189</v>
      </c>
      <c r="D664" s="59" t="s">
        <v>153</v>
      </c>
      <c r="E664" s="59" t="s">
        <v>56</v>
      </c>
      <c r="F664" s="63">
        <v>0</v>
      </c>
      <c r="G664" s="63">
        <v>74320</v>
      </c>
      <c r="H664" s="63">
        <v>74046</v>
      </c>
      <c r="I664" s="76">
        <f t="shared" si="10"/>
        <v>99.631324004305711</v>
      </c>
    </row>
    <row r="665" spans="1:9" ht="110.25" outlineLevel="3" x14ac:dyDescent="0.2">
      <c r="A665" s="59" t="s">
        <v>520</v>
      </c>
      <c r="B665" s="61" t="s">
        <v>1187</v>
      </c>
      <c r="C665" s="53" t="s">
        <v>1184</v>
      </c>
      <c r="D665" s="53"/>
      <c r="E665" s="53"/>
      <c r="F665" s="62">
        <v>284000</v>
      </c>
      <c r="G665" s="62">
        <v>288800</v>
      </c>
      <c r="H665" s="62">
        <v>288528.48</v>
      </c>
      <c r="I665" s="77">
        <f t="shared" si="10"/>
        <v>99.905983379501379</v>
      </c>
    </row>
    <row r="666" spans="1:9" ht="47.25" outlineLevel="7" x14ac:dyDescent="0.2">
      <c r="A666" s="59" t="s">
        <v>519</v>
      </c>
      <c r="B666" s="61" t="s">
        <v>157</v>
      </c>
      <c r="C666" s="53" t="s">
        <v>1184</v>
      </c>
      <c r="D666" s="53" t="s">
        <v>156</v>
      </c>
      <c r="E666" s="53"/>
      <c r="F666" s="62">
        <v>284000</v>
      </c>
      <c r="G666" s="62">
        <v>288800</v>
      </c>
      <c r="H666" s="62">
        <v>288528.48</v>
      </c>
      <c r="I666" s="77">
        <f t="shared" si="10"/>
        <v>99.905983379501379</v>
      </c>
    </row>
    <row r="667" spans="1:9" ht="15.75" outlineLevel="7" x14ac:dyDescent="0.2">
      <c r="A667" s="59" t="s">
        <v>518</v>
      </c>
      <c r="B667" s="61" t="s">
        <v>43</v>
      </c>
      <c r="C667" s="53" t="s">
        <v>1184</v>
      </c>
      <c r="D667" s="53" t="s">
        <v>153</v>
      </c>
      <c r="E667" s="53" t="s">
        <v>44</v>
      </c>
      <c r="F667" s="62">
        <v>284000</v>
      </c>
      <c r="G667" s="62">
        <v>288800</v>
      </c>
      <c r="H667" s="62">
        <v>288528.48</v>
      </c>
      <c r="I667" s="77">
        <f t="shared" si="10"/>
        <v>99.905983379501379</v>
      </c>
    </row>
    <row r="668" spans="1:9" ht="31.5" outlineLevel="7" x14ac:dyDescent="0.2">
      <c r="A668" s="59" t="s">
        <v>516</v>
      </c>
      <c r="B668" s="61" t="s">
        <v>55</v>
      </c>
      <c r="C668" s="59" t="s">
        <v>1184</v>
      </c>
      <c r="D668" s="59" t="s">
        <v>153</v>
      </c>
      <c r="E668" s="59" t="s">
        <v>56</v>
      </c>
      <c r="F668" s="63">
        <v>284000</v>
      </c>
      <c r="G668" s="63">
        <v>288800</v>
      </c>
      <c r="H668" s="63">
        <v>288528.48</v>
      </c>
      <c r="I668" s="76">
        <f t="shared" si="10"/>
        <v>99.905983379501379</v>
      </c>
    </row>
    <row r="669" spans="1:9" ht="47.25" outlineLevel="1" x14ac:dyDescent="0.2">
      <c r="A669" s="59" t="s">
        <v>515</v>
      </c>
      <c r="B669" s="61" t="s">
        <v>266</v>
      </c>
      <c r="C669" s="53" t="s">
        <v>265</v>
      </c>
      <c r="D669" s="53"/>
      <c r="E669" s="53"/>
      <c r="F669" s="62">
        <v>139178060</v>
      </c>
      <c r="G669" s="62">
        <v>170133678.09999999</v>
      </c>
      <c r="H669" s="62">
        <v>168444428.49000001</v>
      </c>
      <c r="I669" s="77">
        <f t="shared" si="10"/>
        <v>99.007104514012156</v>
      </c>
    </row>
    <row r="670" spans="1:9" ht="126" outlineLevel="2" x14ac:dyDescent="0.2">
      <c r="A670" s="59" t="s">
        <v>514</v>
      </c>
      <c r="B670" s="75" t="s">
        <v>263</v>
      </c>
      <c r="C670" s="53" t="s">
        <v>262</v>
      </c>
      <c r="D670" s="53"/>
      <c r="E670" s="53"/>
      <c r="F670" s="62">
        <v>75038140</v>
      </c>
      <c r="G670" s="62">
        <v>87143261.640000001</v>
      </c>
      <c r="H670" s="62">
        <v>87143261.640000001</v>
      </c>
      <c r="I670" s="77">
        <f t="shared" si="10"/>
        <v>100</v>
      </c>
    </row>
    <row r="671" spans="1:9" ht="204.75" outlineLevel="3" x14ac:dyDescent="0.2">
      <c r="A671" s="59" t="s">
        <v>513</v>
      </c>
      <c r="B671" s="75" t="s">
        <v>260</v>
      </c>
      <c r="C671" s="53" t="s">
        <v>257</v>
      </c>
      <c r="D671" s="53"/>
      <c r="E671" s="53"/>
      <c r="F671" s="62">
        <v>0</v>
      </c>
      <c r="G671" s="62">
        <v>7131650</v>
      </c>
      <c r="H671" s="62">
        <v>7131650</v>
      </c>
      <c r="I671" s="77">
        <f t="shared" si="10"/>
        <v>100</v>
      </c>
    </row>
    <row r="672" spans="1:9" ht="15.75" outlineLevel="7" x14ac:dyDescent="0.2">
      <c r="A672" s="59" t="s">
        <v>512</v>
      </c>
      <c r="B672" s="61" t="s">
        <v>232</v>
      </c>
      <c r="C672" s="53" t="s">
        <v>257</v>
      </c>
      <c r="D672" s="53" t="s">
        <v>231</v>
      </c>
      <c r="E672" s="53"/>
      <c r="F672" s="62">
        <v>0</v>
      </c>
      <c r="G672" s="62">
        <v>7131650</v>
      </c>
      <c r="H672" s="62">
        <v>7131650</v>
      </c>
      <c r="I672" s="77">
        <f t="shared" si="10"/>
        <v>100</v>
      </c>
    </row>
    <row r="673" spans="1:9" ht="63" outlineLevel="7" x14ac:dyDescent="0.2">
      <c r="A673" s="59" t="s">
        <v>510</v>
      </c>
      <c r="B673" s="61" t="s">
        <v>136</v>
      </c>
      <c r="C673" s="53" t="s">
        <v>257</v>
      </c>
      <c r="D673" s="53" t="s">
        <v>226</v>
      </c>
      <c r="E673" s="53" t="s">
        <v>137</v>
      </c>
      <c r="F673" s="62">
        <v>0</v>
      </c>
      <c r="G673" s="62">
        <v>7131650</v>
      </c>
      <c r="H673" s="62">
        <v>7131650</v>
      </c>
      <c r="I673" s="77">
        <f t="shared" si="10"/>
        <v>100</v>
      </c>
    </row>
    <row r="674" spans="1:9" ht="31.5" outlineLevel="7" x14ac:dyDescent="0.2">
      <c r="A674" s="59" t="s">
        <v>509</v>
      </c>
      <c r="B674" s="61" t="s">
        <v>142</v>
      </c>
      <c r="C674" s="59" t="s">
        <v>257</v>
      </c>
      <c r="D674" s="59" t="s">
        <v>226</v>
      </c>
      <c r="E674" s="59" t="s">
        <v>143</v>
      </c>
      <c r="F674" s="63">
        <v>0</v>
      </c>
      <c r="G674" s="63">
        <v>7131650</v>
      </c>
      <c r="H674" s="63">
        <v>7131650</v>
      </c>
      <c r="I674" s="76">
        <f t="shared" si="10"/>
        <v>100</v>
      </c>
    </row>
    <row r="675" spans="1:9" ht="252" outlineLevel="3" x14ac:dyDescent="0.2">
      <c r="A675" s="59" t="s">
        <v>507</v>
      </c>
      <c r="B675" s="75" t="s">
        <v>280</v>
      </c>
      <c r="C675" s="53" t="s">
        <v>277</v>
      </c>
      <c r="D675" s="53"/>
      <c r="E675" s="53"/>
      <c r="F675" s="62">
        <v>19498100</v>
      </c>
      <c r="G675" s="62">
        <v>19498100</v>
      </c>
      <c r="H675" s="62">
        <v>19498100</v>
      </c>
      <c r="I675" s="77">
        <f t="shared" si="10"/>
        <v>100</v>
      </c>
    </row>
    <row r="676" spans="1:9" ht="15.75" outlineLevel="7" x14ac:dyDescent="0.2">
      <c r="A676" s="59" t="s">
        <v>505</v>
      </c>
      <c r="B676" s="61" t="s">
        <v>232</v>
      </c>
      <c r="C676" s="53" t="s">
        <v>277</v>
      </c>
      <c r="D676" s="53" t="s">
        <v>231</v>
      </c>
      <c r="E676" s="53"/>
      <c r="F676" s="62">
        <v>19498100</v>
      </c>
      <c r="G676" s="62">
        <v>19498100</v>
      </c>
      <c r="H676" s="62">
        <v>19498100</v>
      </c>
      <c r="I676" s="77">
        <f t="shared" si="10"/>
        <v>100</v>
      </c>
    </row>
    <row r="677" spans="1:9" ht="63" outlineLevel="7" x14ac:dyDescent="0.2">
      <c r="A677" s="59" t="s">
        <v>504</v>
      </c>
      <c r="B677" s="61" t="s">
        <v>136</v>
      </c>
      <c r="C677" s="53" t="s">
        <v>277</v>
      </c>
      <c r="D677" s="53" t="s">
        <v>270</v>
      </c>
      <c r="E677" s="53" t="s">
        <v>137</v>
      </c>
      <c r="F677" s="62">
        <v>19498100</v>
      </c>
      <c r="G677" s="62">
        <v>19498100</v>
      </c>
      <c r="H677" s="62">
        <v>19498100</v>
      </c>
      <c r="I677" s="77">
        <f t="shared" si="10"/>
        <v>100</v>
      </c>
    </row>
    <row r="678" spans="1:9" ht="63" outlineLevel="7" x14ac:dyDescent="0.2">
      <c r="A678" s="59" t="s">
        <v>503</v>
      </c>
      <c r="B678" s="61" t="s">
        <v>139</v>
      </c>
      <c r="C678" s="59" t="s">
        <v>277</v>
      </c>
      <c r="D678" s="59" t="s">
        <v>270</v>
      </c>
      <c r="E678" s="59" t="s">
        <v>140</v>
      </c>
      <c r="F678" s="63">
        <v>19498100</v>
      </c>
      <c r="G678" s="63">
        <v>19498100</v>
      </c>
      <c r="H678" s="63">
        <v>19498100</v>
      </c>
      <c r="I678" s="76">
        <f t="shared" si="10"/>
        <v>100</v>
      </c>
    </row>
    <row r="679" spans="1:9" ht="173.25" outlineLevel="3" x14ac:dyDescent="0.2">
      <c r="A679" s="59" t="s">
        <v>502</v>
      </c>
      <c r="B679" s="75" t="s">
        <v>275</v>
      </c>
      <c r="C679" s="53" t="s">
        <v>271</v>
      </c>
      <c r="D679" s="53"/>
      <c r="E679" s="53"/>
      <c r="F679" s="62">
        <v>20216000</v>
      </c>
      <c r="G679" s="62">
        <v>20216000</v>
      </c>
      <c r="H679" s="62">
        <v>20216000</v>
      </c>
      <c r="I679" s="77">
        <f t="shared" si="10"/>
        <v>100</v>
      </c>
    </row>
    <row r="680" spans="1:9" ht="15.75" outlineLevel="7" x14ac:dyDescent="0.2">
      <c r="A680" s="59" t="s">
        <v>500</v>
      </c>
      <c r="B680" s="61" t="s">
        <v>232</v>
      </c>
      <c r="C680" s="53" t="s">
        <v>271</v>
      </c>
      <c r="D680" s="53" t="s">
        <v>231</v>
      </c>
      <c r="E680" s="53"/>
      <c r="F680" s="62">
        <v>20216000</v>
      </c>
      <c r="G680" s="62">
        <v>20216000</v>
      </c>
      <c r="H680" s="62">
        <v>20216000</v>
      </c>
      <c r="I680" s="77">
        <f t="shared" si="10"/>
        <v>100</v>
      </c>
    </row>
    <row r="681" spans="1:9" ht="63" outlineLevel="7" x14ac:dyDescent="0.2">
      <c r="A681" s="59" t="s">
        <v>498</v>
      </c>
      <c r="B681" s="61" t="s">
        <v>136</v>
      </c>
      <c r="C681" s="53" t="s">
        <v>271</v>
      </c>
      <c r="D681" s="53" t="s">
        <v>270</v>
      </c>
      <c r="E681" s="53" t="s">
        <v>137</v>
      </c>
      <c r="F681" s="62">
        <v>20216000</v>
      </c>
      <c r="G681" s="62">
        <v>20216000</v>
      </c>
      <c r="H681" s="62">
        <v>20216000</v>
      </c>
      <c r="I681" s="77">
        <f t="shared" si="10"/>
        <v>100</v>
      </c>
    </row>
    <row r="682" spans="1:9" ht="63" outlineLevel="7" x14ac:dyDescent="0.2">
      <c r="A682" s="59" t="s">
        <v>497</v>
      </c>
      <c r="B682" s="61" t="s">
        <v>139</v>
      </c>
      <c r="C682" s="59" t="s">
        <v>271</v>
      </c>
      <c r="D682" s="59" t="s">
        <v>270</v>
      </c>
      <c r="E682" s="59" t="s">
        <v>140</v>
      </c>
      <c r="F682" s="63">
        <v>20216000</v>
      </c>
      <c r="G682" s="63">
        <v>20216000</v>
      </c>
      <c r="H682" s="63">
        <v>20216000</v>
      </c>
      <c r="I682" s="76">
        <f t="shared" si="10"/>
        <v>100</v>
      </c>
    </row>
    <row r="683" spans="1:9" ht="189" outlineLevel="3" x14ac:dyDescent="0.2">
      <c r="A683" s="59" t="s">
        <v>495</v>
      </c>
      <c r="B683" s="75" t="s">
        <v>255</v>
      </c>
      <c r="C683" s="53" t="s">
        <v>252</v>
      </c>
      <c r="D683" s="53"/>
      <c r="E683" s="53"/>
      <c r="F683" s="62">
        <v>29469240</v>
      </c>
      <c r="G683" s="62">
        <v>34442711.640000001</v>
      </c>
      <c r="H683" s="62">
        <v>34442711.640000001</v>
      </c>
      <c r="I683" s="77">
        <f t="shared" si="10"/>
        <v>100</v>
      </c>
    </row>
    <row r="684" spans="1:9" ht="15.75" outlineLevel="7" x14ac:dyDescent="0.2">
      <c r="A684" s="59" t="s">
        <v>493</v>
      </c>
      <c r="B684" s="61" t="s">
        <v>232</v>
      </c>
      <c r="C684" s="53" t="s">
        <v>252</v>
      </c>
      <c r="D684" s="53" t="s">
        <v>231</v>
      </c>
      <c r="E684" s="53"/>
      <c r="F684" s="62">
        <v>29469240</v>
      </c>
      <c r="G684" s="62">
        <v>34442711.640000001</v>
      </c>
      <c r="H684" s="62">
        <v>34442711.640000001</v>
      </c>
      <c r="I684" s="77">
        <f t="shared" si="10"/>
        <v>100</v>
      </c>
    </row>
    <row r="685" spans="1:9" ht="63" outlineLevel="7" x14ac:dyDescent="0.2">
      <c r="A685" s="59" t="s">
        <v>492</v>
      </c>
      <c r="B685" s="61" t="s">
        <v>136</v>
      </c>
      <c r="C685" s="53" t="s">
        <v>252</v>
      </c>
      <c r="D685" s="53" t="s">
        <v>226</v>
      </c>
      <c r="E685" s="53" t="s">
        <v>137</v>
      </c>
      <c r="F685" s="62">
        <v>29469240</v>
      </c>
      <c r="G685" s="62">
        <v>34442711.640000001</v>
      </c>
      <c r="H685" s="62">
        <v>34442711.640000001</v>
      </c>
      <c r="I685" s="77">
        <f t="shared" si="10"/>
        <v>100</v>
      </c>
    </row>
    <row r="686" spans="1:9" ht="31.5" outlineLevel="7" x14ac:dyDescent="0.2">
      <c r="A686" s="59" t="s">
        <v>491</v>
      </c>
      <c r="B686" s="61" t="s">
        <v>142</v>
      </c>
      <c r="C686" s="59" t="s">
        <v>252</v>
      </c>
      <c r="D686" s="59" t="s">
        <v>226</v>
      </c>
      <c r="E686" s="59" t="s">
        <v>143</v>
      </c>
      <c r="F686" s="63">
        <v>29469240</v>
      </c>
      <c r="G686" s="63">
        <v>34442711.640000001</v>
      </c>
      <c r="H686" s="63">
        <v>34442711.640000001</v>
      </c>
      <c r="I686" s="76">
        <f t="shared" si="10"/>
        <v>100</v>
      </c>
    </row>
    <row r="687" spans="1:9" ht="189" outlineLevel="3" x14ac:dyDescent="0.2">
      <c r="A687" s="59" t="s">
        <v>490</v>
      </c>
      <c r="B687" s="75" t="s">
        <v>250</v>
      </c>
      <c r="C687" s="53" t="s">
        <v>247</v>
      </c>
      <c r="D687" s="53"/>
      <c r="E687" s="53"/>
      <c r="F687" s="62">
        <v>5854800</v>
      </c>
      <c r="G687" s="62">
        <v>5854800</v>
      </c>
      <c r="H687" s="62">
        <v>5854800</v>
      </c>
      <c r="I687" s="77">
        <f t="shared" si="10"/>
        <v>100</v>
      </c>
    </row>
    <row r="688" spans="1:9" ht="15.75" outlineLevel="7" x14ac:dyDescent="0.2">
      <c r="A688" s="59" t="s">
        <v>487</v>
      </c>
      <c r="B688" s="61" t="s">
        <v>232</v>
      </c>
      <c r="C688" s="53" t="s">
        <v>247</v>
      </c>
      <c r="D688" s="53" t="s">
        <v>231</v>
      </c>
      <c r="E688" s="53"/>
      <c r="F688" s="62">
        <v>5854800</v>
      </c>
      <c r="G688" s="62">
        <v>5854800</v>
      </c>
      <c r="H688" s="62">
        <v>5854800</v>
      </c>
      <c r="I688" s="77">
        <f t="shared" si="10"/>
        <v>100</v>
      </c>
    </row>
    <row r="689" spans="1:9" ht="63" outlineLevel="7" x14ac:dyDescent="0.2">
      <c r="A689" s="59" t="s">
        <v>486</v>
      </c>
      <c r="B689" s="61" t="s">
        <v>136</v>
      </c>
      <c r="C689" s="53" t="s">
        <v>247</v>
      </c>
      <c r="D689" s="53" t="s">
        <v>226</v>
      </c>
      <c r="E689" s="53" t="s">
        <v>137</v>
      </c>
      <c r="F689" s="62">
        <v>5854800</v>
      </c>
      <c r="G689" s="62">
        <v>5854800</v>
      </c>
      <c r="H689" s="62">
        <v>5854800</v>
      </c>
      <c r="I689" s="77">
        <f t="shared" si="10"/>
        <v>100</v>
      </c>
    </row>
    <row r="690" spans="1:9" ht="31.5" outlineLevel="7" x14ac:dyDescent="0.2">
      <c r="A690" s="59" t="s">
        <v>484</v>
      </c>
      <c r="B690" s="61" t="s">
        <v>142</v>
      </c>
      <c r="C690" s="59" t="s">
        <v>247</v>
      </c>
      <c r="D690" s="59" t="s">
        <v>226</v>
      </c>
      <c r="E690" s="59" t="s">
        <v>143</v>
      </c>
      <c r="F690" s="63">
        <v>5854800</v>
      </c>
      <c r="G690" s="63">
        <v>5854800</v>
      </c>
      <c r="H690" s="63">
        <v>5854800</v>
      </c>
      <c r="I690" s="76">
        <f t="shared" si="10"/>
        <v>100</v>
      </c>
    </row>
    <row r="691" spans="1:9" ht="78.75" outlineLevel="2" x14ac:dyDescent="0.2">
      <c r="A691" s="59" t="s">
        <v>483</v>
      </c>
      <c r="B691" s="61" t="s">
        <v>766</v>
      </c>
      <c r="C691" s="53" t="s">
        <v>765</v>
      </c>
      <c r="D691" s="53"/>
      <c r="E691" s="53"/>
      <c r="F691" s="62">
        <v>0</v>
      </c>
      <c r="G691" s="62">
        <v>7000</v>
      </c>
      <c r="H691" s="62">
        <v>3662.85</v>
      </c>
      <c r="I691" s="77">
        <f t="shared" si="10"/>
        <v>52.326428571428572</v>
      </c>
    </row>
    <row r="692" spans="1:9" ht="110.25" outlineLevel="3" x14ac:dyDescent="0.2">
      <c r="A692" s="59" t="s">
        <v>482</v>
      </c>
      <c r="B692" s="61" t="s">
        <v>763</v>
      </c>
      <c r="C692" s="53" t="s">
        <v>758</v>
      </c>
      <c r="D692" s="53"/>
      <c r="E692" s="53"/>
      <c r="F692" s="62">
        <v>0</v>
      </c>
      <c r="G692" s="62">
        <v>7000</v>
      </c>
      <c r="H692" s="62">
        <v>3662.85</v>
      </c>
      <c r="I692" s="77">
        <f t="shared" si="10"/>
        <v>52.326428571428572</v>
      </c>
    </row>
    <row r="693" spans="1:9" ht="31.5" outlineLevel="7" x14ac:dyDescent="0.2">
      <c r="A693" s="59" t="s">
        <v>481</v>
      </c>
      <c r="B693" s="61" t="s">
        <v>761</v>
      </c>
      <c r="C693" s="53" t="s">
        <v>758</v>
      </c>
      <c r="D693" s="53" t="s">
        <v>457</v>
      </c>
      <c r="E693" s="53"/>
      <c r="F693" s="62">
        <v>0</v>
      </c>
      <c r="G693" s="62">
        <v>7000</v>
      </c>
      <c r="H693" s="62">
        <v>3662.85</v>
      </c>
      <c r="I693" s="77">
        <f t="shared" si="10"/>
        <v>52.326428571428572</v>
      </c>
    </row>
    <row r="694" spans="1:9" ht="47.25" outlineLevel="7" x14ac:dyDescent="0.2">
      <c r="A694" s="59" t="s">
        <v>480</v>
      </c>
      <c r="B694" s="61" t="s">
        <v>130</v>
      </c>
      <c r="C694" s="53" t="s">
        <v>758</v>
      </c>
      <c r="D694" s="53" t="s">
        <v>416</v>
      </c>
      <c r="E694" s="53" t="s">
        <v>131</v>
      </c>
      <c r="F694" s="62">
        <v>0</v>
      </c>
      <c r="G694" s="62">
        <v>7000</v>
      </c>
      <c r="H694" s="62">
        <v>3662.85</v>
      </c>
      <c r="I694" s="77">
        <f t="shared" si="10"/>
        <v>52.326428571428572</v>
      </c>
    </row>
    <row r="695" spans="1:9" ht="31.5" outlineLevel="7" x14ac:dyDescent="0.2">
      <c r="A695" s="59" t="s">
        <v>478</v>
      </c>
      <c r="B695" s="61" t="s">
        <v>133</v>
      </c>
      <c r="C695" s="59" t="s">
        <v>758</v>
      </c>
      <c r="D695" s="59" t="s">
        <v>416</v>
      </c>
      <c r="E695" s="59" t="s">
        <v>134</v>
      </c>
      <c r="F695" s="63">
        <v>0</v>
      </c>
      <c r="G695" s="63">
        <v>7000</v>
      </c>
      <c r="H695" s="63">
        <v>3662.85</v>
      </c>
      <c r="I695" s="76">
        <f t="shared" si="10"/>
        <v>52.326428571428572</v>
      </c>
    </row>
    <row r="696" spans="1:9" ht="78.75" outlineLevel="2" x14ac:dyDescent="0.2">
      <c r="A696" s="59" t="s">
        <v>477</v>
      </c>
      <c r="B696" s="61" t="s">
        <v>367</v>
      </c>
      <c r="C696" s="53" t="s">
        <v>366</v>
      </c>
      <c r="D696" s="53"/>
      <c r="E696" s="53"/>
      <c r="F696" s="62">
        <v>11512400</v>
      </c>
      <c r="G696" s="62">
        <v>11480591.460000001</v>
      </c>
      <c r="H696" s="62">
        <v>11392467.689999999</v>
      </c>
      <c r="I696" s="77">
        <f t="shared" si="10"/>
        <v>99.232410888349804</v>
      </c>
    </row>
    <row r="697" spans="1:9" ht="157.5" outlineLevel="3" x14ac:dyDescent="0.2">
      <c r="A697" s="59" t="s">
        <v>476</v>
      </c>
      <c r="B697" s="75" t="s">
        <v>364</v>
      </c>
      <c r="C697" s="53" t="s">
        <v>361</v>
      </c>
      <c r="D697" s="53"/>
      <c r="E697" s="53"/>
      <c r="F697" s="62">
        <v>0</v>
      </c>
      <c r="G697" s="62">
        <v>618700</v>
      </c>
      <c r="H697" s="62">
        <v>618700</v>
      </c>
      <c r="I697" s="77">
        <f t="shared" si="10"/>
        <v>100</v>
      </c>
    </row>
    <row r="698" spans="1:9" ht="94.5" outlineLevel="7" x14ac:dyDescent="0.2">
      <c r="A698" s="59" t="s">
        <v>475</v>
      </c>
      <c r="B698" s="61" t="s">
        <v>163</v>
      </c>
      <c r="C698" s="53" t="s">
        <v>361</v>
      </c>
      <c r="D698" s="53" t="s">
        <v>162</v>
      </c>
      <c r="E698" s="53"/>
      <c r="F698" s="62">
        <v>0</v>
      </c>
      <c r="G698" s="62">
        <v>618700</v>
      </c>
      <c r="H698" s="62">
        <v>618700</v>
      </c>
      <c r="I698" s="77">
        <f t="shared" si="10"/>
        <v>100</v>
      </c>
    </row>
    <row r="699" spans="1:9" ht="15.75" outlineLevel="7" x14ac:dyDescent="0.2">
      <c r="A699" s="59" t="s">
        <v>474</v>
      </c>
      <c r="B699" s="61" t="s">
        <v>4</v>
      </c>
      <c r="C699" s="53" t="s">
        <v>361</v>
      </c>
      <c r="D699" s="53" t="s">
        <v>342</v>
      </c>
      <c r="E699" s="53" t="s">
        <v>5</v>
      </c>
      <c r="F699" s="62">
        <v>0</v>
      </c>
      <c r="G699" s="62">
        <v>618700</v>
      </c>
      <c r="H699" s="62">
        <v>618700</v>
      </c>
      <c r="I699" s="77">
        <f t="shared" si="10"/>
        <v>100</v>
      </c>
    </row>
    <row r="700" spans="1:9" ht="63" outlineLevel="7" x14ac:dyDescent="0.2">
      <c r="A700" s="59" t="s">
        <v>473</v>
      </c>
      <c r="B700" s="61" t="s">
        <v>19</v>
      </c>
      <c r="C700" s="59" t="s">
        <v>361</v>
      </c>
      <c r="D700" s="59" t="s">
        <v>342</v>
      </c>
      <c r="E700" s="59" t="s">
        <v>20</v>
      </c>
      <c r="F700" s="63">
        <v>0</v>
      </c>
      <c r="G700" s="63">
        <v>618700</v>
      </c>
      <c r="H700" s="63">
        <v>618700</v>
      </c>
      <c r="I700" s="76">
        <f t="shared" si="10"/>
        <v>100</v>
      </c>
    </row>
    <row r="701" spans="1:9" ht="126" outlineLevel="3" x14ac:dyDescent="0.2">
      <c r="A701" s="59" t="s">
        <v>471</v>
      </c>
      <c r="B701" s="75" t="s">
        <v>359</v>
      </c>
      <c r="C701" s="53" t="s">
        <v>356</v>
      </c>
      <c r="D701" s="53"/>
      <c r="E701" s="53"/>
      <c r="F701" s="62">
        <v>0</v>
      </c>
      <c r="G701" s="62">
        <v>150000</v>
      </c>
      <c r="H701" s="62">
        <v>150000</v>
      </c>
      <c r="I701" s="77">
        <f t="shared" si="10"/>
        <v>100</v>
      </c>
    </row>
    <row r="702" spans="1:9" ht="47.25" outlineLevel="7" x14ac:dyDescent="0.2">
      <c r="A702" s="59" t="s">
        <v>469</v>
      </c>
      <c r="B702" s="61" t="s">
        <v>157</v>
      </c>
      <c r="C702" s="53" t="s">
        <v>356</v>
      </c>
      <c r="D702" s="53" t="s">
        <v>156</v>
      </c>
      <c r="E702" s="53"/>
      <c r="F702" s="62">
        <v>0</v>
      </c>
      <c r="G702" s="62">
        <v>150000</v>
      </c>
      <c r="H702" s="62">
        <v>150000</v>
      </c>
      <c r="I702" s="77">
        <f t="shared" si="10"/>
        <v>100</v>
      </c>
    </row>
    <row r="703" spans="1:9" ht="15.75" outlineLevel="7" x14ac:dyDescent="0.2">
      <c r="A703" s="59" t="s">
        <v>468</v>
      </c>
      <c r="B703" s="61" t="s">
        <v>4</v>
      </c>
      <c r="C703" s="53" t="s">
        <v>356</v>
      </c>
      <c r="D703" s="53" t="s">
        <v>153</v>
      </c>
      <c r="E703" s="53" t="s">
        <v>5</v>
      </c>
      <c r="F703" s="62">
        <v>0</v>
      </c>
      <c r="G703" s="62">
        <v>150000</v>
      </c>
      <c r="H703" s="62">
        <v>150000</v>
      </c>
      <c r="I703" s="77">
        <f t="shared" si="10"/>
        <v>100</v>
      </c>
    </row>
    <row r="704" spans="1:9" ht="63" outlineLevel="7" x14ac:dyDescent="0.2">
      <c r="A704" s="59" t="s">
        <v>466</v>
      </c>
      <c r="B704" s="61" t="s">
        <v>19</v>
      </c>
      <c r="C704" s="59" t="s">
        <v>356</v>
      </c>
      <c r="D704" s="59" t="s">
        <v>153</v>
      </c>
      <c r="E704" s="59" t="s">
        <v>20</v>
      </c>
      <c r="F704" s="63">
        <v>0</v>
      </c>
      <c r="G704" s="63">
        <v>150000</v>
      </c>
      <c r="H704" s="63">
        <v>150000</v>
      </c>
      <c r="I704" s="76">
        <f t="shared" si="10"/>
        <v>100</v>
      </c>
    </row>
    <row r="705" spans="1:9" ht="126" outlineLevel="3" x14ac:dyDescent="0.2">
      <c r="A705" s="59" t="s">
        <v>463</v>
      </c>
      <c r="B705" s="75" t="s">
        <v>354</v>
      </c>
      <c r="C705" s="53" t="s">
        <v>349</v>
      </c>
      <c r="D705" s="53"/>
      <c r="E705" s="53"/>
      <c r="F705" s="62">
        <v>10676000</v>
      </c>
      <c r="G705" s="62">
        <v>9736000</v>
      </c>
      <c r="H705" s="62">
        <v>9647876.2300000004</v>
      </c>
      <c r="I705" s="77">
        <f t="shared" si="10"/>
        <v>99.09486678307313</v>
      </c>
    </row>
    <row r="706" spans="1:9" ht="94.5" outlineLevel="7" x14ac:dyDescent="0.2">
      <c r="A706" s="59" t="s">
        <v>461</v>
      </c>
      <c r="B706" s="61" t="s">
        <v>163</v>
      </c>
      <c r="C706" s="53" t="s">
        <v>349</v>
      </c>
      <c r="D706" s="53" t="s">
        <v>162</v>
      </c>
      <c r="E706" s="53"/>
      <c r="F706" s="62">
        <v>9794600</v>
      </c>
      <c r="G706" s="62">
        <v>8934600</v>
      </c>
      <c r="H706" s="62">
        <v>8858423.1999999993</v>
      </c>
      <c r="I706" s="77">
        <f t="shared" si="10"/>
        <v>99.147395518545864</v>
      </c>
    </row>
    <row r="707" spans="1:9" ht="15.75" outlineLevel="7" x14ac:dyDescent="0.2">
      <c r="A707" s="59" t="s">
        <v>460</v>
      </c>
      <c r="B707" s="61" t="s">
        <v>4</v>
      </c>
      <c r="C707" s="53" t="s">
        <v>349</v>
      </c>
      <c r="D707" s="53" t="s">
        <v>342</v>
      </c>
      <c r="E707" s="53" t="s">
        <v>5</v>
      </c>
      <c r="F707" s="62">
        <v>9794600</v>
      </c>
      <c r="G707" s="62">
        <v>8934600</v>
      </c>
      <c r="H707" s="62">
        <v>8858423.1999999993</v>
      </c>
      <c r="I707" s="77">
        <f t="shared" si="10"/>
        <v>99.147395518545864</v>
      </c>
    </row>
    <row r="708" spans="1:9" ht="63" outlineLevel="7" x14ac:dyDescent="0.2">
      <c r="A708" s="59" t="s">
        <v>459</v>
      </c>
      <c r="B708" s="61" t="s">
        <v>19</v>
      </c>
      <c r="C708" s="59" t="s">
        <v>349</v>
      </c>
      <c r="D708" s="59" t="s">
        <v>342</v>
      </c>
      <c r="E708" s="59" t="s">
        <v>20</v>
      </c>
      <c r="F708" s="63">
        <v>9794600</v>
      </c>
      <c r="G708" s="63">
        <v>8934600</v>
      </c>
      <c r="H708" s="63">
        <v>8858423.1999999993</v>
      </c>
      <c r="I708" s="76">
        <f t="shared" si="10"/>
        <v>99.147395518545864</v>
      </c>
    </row>
    <row r="709" spans="1:9" ht="47.25" outlineLevel="7" x14ac:dyDescent="0.2">
      <c r="A709" s="59" t="s">
        <v>457</v>
      </c>
      <c r="B709" s="61" t="s">
        <v>157</v>
      </c>
      <c r="C709" s="53" t="s">
        <v>349</v>
      </c>
      <c r="D709" s="53" t="s">
        <v>156</v>
      </c>
      <c r="E709" s="53"/>
      <c r="F709" s="62">
        <v>881400</v>
      </c>
      <c r="G709" s="62">
        <v>801400</v>
      </c>
      <c r="H709" s="62">
        <v>789453.03</v>
      </c>
      <c r="I709" s="77">
        <f t="shared" si="10"/>
        <v>98.509237584227606</v>
      </c>
    </row>
    <row r="710" spans="1:9" ht="15.75" outlineLevel="7" x14ac:dyDescent="0.2">
      <c r="A710" s="59" t="s">
        <v>455</v>
      </c>
      <c r="B710" s="61" t="s">
        <v>4</v>
      </c>
      <c r="C710" s="53" t="s">
        <v>349</v>
      </c>
      <c r="D710" s="53" t="s">
        <v>153</v>
      </c>
      <c r="E710" s="53" t="s">
        <v>5</v>
      </c>
      <c r="F710" s="62">
        <v>881400</v>
      </c>
      <c r="G710" s="62">
        <v>801400</v>
      </c>
      <c r="H710" s="62">
        <v>789453.03</v>
      </c>
      <c r="I710" s="77">
        <f t="shared" si="10"/>
        <v>98.509237584227606</v>
      </c>
    </row>
    <row r="711" spans="1:9" ht="63" outlineLevel="7" x14ac:dyDescent="0.2">
      <c r="A711" s="59" t="s">
        <v>454</v>
      </c>
      <c r="B711" s="61" t="s">
        <v>19</v>
      </c>
      <c r="C711" s="59" t="s">
        <v>349</v>
      </c>
      <c r="D711" s="59" t="s">
        <v>153</v>
      </c>
      <c r="E711" s="59" t="s">
        <v>20</v>
      </c>
      <c r="F711" s="63">
        <v>881400</v>
      </c>
      <c r="G711" s="63">
        <v>801400</v>
      </c>
      <c r="H711" s="63">
        <v>789453.03</v>
      </c>
      <c r="I711" s="76">
        <f t="shared" si="10"/>
        <v>98.509237584227606</v>
      </c>
    </row>
    <row r="712" spans="1:9" ht="157.5" outlineLevel="3" x14ac:dyDescent="0.2">
      <c r="A712" s="59" t="s">
        <v>453</v>
      </c>
      <c r="B712" s="75" t="s">
        <v>347</v>
      </c>
      <c r="C712" s="53" t="s">
        <v>343</v>
      </c>
      <c r="D712" s="53"/>
      <c r="E712" s="53"/>
      <c r="F712" s="62">
        <v>836400</v>
      </c>
      <c r="G712" s="62">
        <v>975891.46</v>
      </c>
      <c r="H712" s="62">
        <v>975891.46</v>
      </c>
      <c r="I712" s="77">
        <f t="shared" si="10"/>
        <v>100</v>
      </c>
    </row>
    <row r="713" spans="1:9" ht="94.5" outlineLevel="7" x14ac:dyDescent="0.2">
      <c r="A713" s="59" t="s">
        <v>452</v>
      </c>
      <c r="B713" s="61" t="s">
        <v>163</v>
      </c>
      <c r="C713" s="53" t="s">
        <v>343</v>
      </c>
      <c r="D713" s="53" t="s">
        <v>162</v>
      </c>
      <c r="E713" s="53"/>
      <c r="F713" s="62">
        <v>836400</v>
      </c>
      <c r="G713" s="62">
        <v>975891.46</v>
      </c>
      <c r="H713" s="62">
        <v>975891.46</v>
      </c>
      <c r="I713" s="77">
        <f t="shared" si="10"/>
        <v>100</v>
      </c>
    </row>
    <row r="714" spans="1:9" ht="15.75" outlineLevel="7" x14ac:dyDescent="0.2">
      <c r="A714" s="59" t="s">
        <v>451</v>
      </c>
      <c r="B714" s="61" t="s">
        <v>4</v>
      </c>
      <c r="C714" s="53" t="s">
        <v>343</v>
      </c>
      <c r="D714" s="53" t="s">
        <v>342</v>
      </c>
      <c r="E714" s="53" t="s">
        <v>5</v>
      </c>
      <c r="F714" s="62">
        <v>836400</v>
      </c>
      <c r="G714" s="62">
        <v>975891.46</v>
      </c>
      <c r="H714" s="62">
        <v>975891.46</v>
      </c>
      <c r="I714" s="77">
        <f t="shared" si="10"/>
        <v>100</v>
      </c>
    </row>
    <row r="715" spans="1:9" ht="63" outlineLevel="7" x14ac:dyDescent="0.2">
      <c r="A715" s="59" t="s">
        <v>450</v>
      </c>
      <c r="B715" s="61" t="s">
        <v>19</v>
      </c>
      <c r="C715" s="59" t="s">
        <v>343</v>
      </c>
      <c r="D715" s="59" t="s">
        <v>342</v>
      </c>
      <c r="E715" s="59" t="s">
        <v>20</v>
      </c>
      <c r="F715" s="63">
        <v>836400</v>
      </c>
      <c r="G715" s="63">
        <v>975891.46</v>
      </c>
      <c r="H715" s="63">
        <v>975891.46</v>
      </c>
      <c r="I715" s="76">
        <f t="shared" ref="I715:I778" si="11">H715/G715*100</f>
        <v>100</v>
      </c>
    </row>
    <row r="716" spans="1:9" ht="63" outlineLevel="2" x14ac:dyDescent="0.2">
      <c r="A716" s="59" t="s">
        <v>448</v>
      </c>
      <c r="B716" s="61" t="s">
        <v>1357</v>
      </c>
      <c r="C716" s="53" t="s">
        <v>1356</v>
      </c>
      <c r="D716" s="53"/>
      <c r="E716" s="53"/>
      <c r="F716" s="62">
        <v>52627520</v>
      </c>
      <c r="G716" s="62">
        <v>71502825</v>
      </c>
      <c r="H716" s="62">
        <v>69905036.310000002</v>
      </c>
      <c r="I716" s="77">
        <f t="shared" si="11"/>
        <v>97.765418792893854</v>
      </c>
    </row>
    <row r="717" spans="1:9" ht="126" outlineLevel="3" x14ac:dyDescent="0.2">
      <c r="A717" s="59" t="s">
        <v>446</v>
      </c>
      <c r="B717" s="75" t="s">
        <v>1354</v>
      </c>
      <c r="C717" s="53" t="s">
        <v>1351</v>
      </c>
      <c r="D717" s="53"/>
      <c r="E717" s="53"/>
      <c r="F717" s="62">
        <v>0</v>
      </c>
      <c r="G717" s="62">
        <v>8273090</v>
      </c>
      <c r="H717" s="62">
        <v>8273090</v>
      </c>
      <c r="I717" s="77">
        <f t="shared" si="11"/>
        <v>100</v>
      </c>
    </row>
    <row r="718" spans="1:9" ht="94.5" outlineLevel="7" x14ac:dyDescent="0.2">
      <c r="A718" s="59" t="s">
        <v>445</v>
      </c>
      <c r="B718" s="61" t="s">
        <v>163</v>
      </c>
      <c r="C718" s="53" t="s">
        <v>1351</v>
      </c>
      <c r="D718" s="53" t="s">
        <v>162</v>
      </c>
      <c r="E718" s="53"/>
      <c r="F718" s="62">
        <v>0</v>
      </c>
      <c r="G718" s="62">
        <v>8273090</v>
      </c>
      <c r="H718" s="62">
        <v>8273090</v>
      </c>
      <c r="I718" s="77">
        <f t="shared" si="11"/>
        <v>100</v>
      </c>
    </row>
    <row r="719" spans="1:9" ht="15.75" outlineLevel="7" x14ac:dyDescent="0.2">
      <c r="A719" s="59" t="s">
        <v>444</v>
      </c>
      <c r="B719" s="61" t="s">
        <v>4</v>
      </c>
      <c r="C719" s="53" t="s">
        <v>1351</v>
      </c>
      <c r="D719" s="53" t="s">
        <v>159</v>
      </c>
      <c r="E719" s="53" t="s">
        <v>5</v>
      </c>
      <c r="F719" s="62">
        <v>0</v>
      </c>
      <c r="G719" s="62">
        <v>8273090</v>
      </c>
      <c r="H719" s="62">
        <v>8273090</v>
      </c>
      <c r="I719" s="77">
        <f t="shared" si="11"/>
        <v>100</v>
      </c>
    </row>
    <row r="720" spans="1:9" ht="15.75" outlineLevel="7" x14ac:dyDescent="0.2">
      <c r="A720" s="59" t="s">
        <v>443</v>
      </c>
      <c r="B720" s="61" t="s">
        <v>25</v>
      </c>
      <c r="C720" s="59" t="s">
        <v>1351</v>
      </c>
      <c r="D720" s="59" t="s">
        <v>159</v>
      </c>
      <c r="E720" s="59" t="s">
        <v>26</v>
      </c>
      <c r="F720" s="63">
        <v>0</v>
      </c>
      <c r="G720" s="63">
        <v>8273090</v>
      </c>
      <c r="H720" s="63">
        <v>8273090</v>
      </c>
      <c r="I720" s="76">
        <f t="shared" si="11"/>
        <v>100</v>
      </c>
    </row>
    <row r="721" spans="1:9" ht="189" outlineLevel="3" x14ac:dyDescent="0.2">
      <c r="A721" s="59" t="s">
        <v>441</v>
      </c>
      <c r="B721" s="75" t="s">
        <v>1349</v>
      </c>
      <c r="C721" s="53" t="s">
        <v>1343</v>
      </c>
      <c r="D721" s="53"/>
      <c r="E721" s="53"/>
      <c r="F721" s="62">
        <v>52627520</v>
      </c>
      <c r="G721" s="62">
        <v>63229735</v>
      </c>
      <c r="H721" s="62">
        <v>61631946.310000002</v>
      </c>
      <c r="I721" s="77">
        <f t="shared" si="11"/>
        <v>97.473042248239693</v>
      </c>
    </row>
    <row r="722" spans="1:9" ht="94.5" outlineLevel="7" x14ac:dyDescent="0.2">
      <c r="A722" s="59" t="s">
        <v>439</v>
      </c>
      <c r="B722" s="61" t="s">
        <v>163</v>
      </c>
      <c r="C722" s="53" t="s">
        <v>1343</v>
      </c>
      <c r="D722" s="53" t="s">
        <v>162</v>
      </c>
      <c r="E722" s="53"/>
      <c r="F722" s="62">
        <v>46009570</v>
      </c>
      <c r="G722" s="62">
        <v>56912285.299999997</v>
      </c>
      <c r="H722" s="62">
        <v>55325767.549999997</v>
      </c>
      <c r="I722" s="77">
        <f t="shared" si="11"/>
        <v>97.21234573231942</v>
      </c>
    </row>
    <row r="723" spans="1:9" ht="15.75" outlineLevel="7" x14ac:dyDescent="0.2">
      <c r="A723" s="59" t="s">
        <v>438</v>
      </c>
      <c r="B723" s="61" t="s">
        <v>4</v>
      </c>
      <c r="C723" s="53" t="s">
        <v>1343</v>
      </c>
      <c r="D723" s="53" t="s">
        <v>159</v>
      </c>
      <c r="E723" s="53" t="s">
        <v>5</v>
      </c>
      <c r="F723" s="62">
        <v>46009570</v>
      </c>
      <c r="G723" s="62">
        <v>56912285.299999997</v>
      </c>
      <c r="H723" s="62">
        <v>55325767.549999997</v>
      </c>
      <c r="I723" s="77">
        <f t="shared" si="11"/>
        <v>97.21234573231942</v>
      </c>
    </row>
    <row r="724" spans="1:9" ht="15.75" outlineLevel="7" x14ac:dyDescent="0.2">
      <c r="A724" s="59" t="s">
        <v>436</v>
      </c>
      <c r="B724" s="61" t="s">
        <v>25</v>
      </c>
      <c r="C724" s="59" t="s">
        <v>1343</v>
      </c>
      <c r="D724" s="59" t="s">
        <v>159</v>
      </c>
      <c r="E724" s="59" t="s">
        <v>26</v>
      </c>
      <c r="F724" s="63">
        <v>46009570</v>
      </c>
      <c r="G724" s="63">
        <v>56912285.299999997</v>
      </c>
      <c r="H724" s="63">
        <v>55325767.549999997</v>
      </c>
      <c r="I724" s="76">
        <f t="shared" si="11"/>
        <v>97.21234573231942</v>
      </c>
    </row>
    <row r="725" spans="1:9" ht="47.25" outlineLevel="7" x14ac:dyDescent="0.2">
      <c r="A725" s="59" t="s">
        <v>435</v>
      </c>
      <c r="B725" s="61" t="s">
        <v>157</v>
      </c>
      <c r="C725" s="53" t="s">
        <v>1343</v>
      </c>
      <c r="D725" s="53" t="s">
        <v>156</v>
      </c>
      <c r="E725" s="53"/>
      <c r="F725" s="62">
        <v>6606390</v>
      </c>
      <c r="G725" s="62">
        <v>6317449.7000000002</v>
      </c>
      <c r="H725" s="62">
        <v>6306178.7599999998</v>
      </c>
      <c r="I725" s="77">
        <f t="shared" si="11"/>
        <v>99.821590348396441</v>
      </c>
    </row>
    <row r="726" spans="1:9" ht="15.75" outlineLevel="7" x14ac:dyDescent="0.2">
      <c r="A726" s="59" t="s">
        <v>434</v>
      </c>
      <c r="B726" s="61" t="s">
        <v>4</v>
      </c>
      <c r="C726" s="53" t="s">
        <v>1343</v>
      </c>
      <c r="D726" s="53" t="s">
        <v>153</v>
      </c>
      <c r="E726" s="53" t="s">
        <v>5</v>
      </c>
      <c r="F726" s="62">
        <v>6606390</v>
      </c>
      <c r="G726" s="62">
        <v>6317449.7000000002</v>
      </c>
      <c r="H726" s="62">
        <v>6306178.7599999998</v>
      </c>
      <c r="I726" s="77">
        <f t="shared" si="11"/>
        <v>99.821590348396441</v>
      </c>
    </row>
    <row r="727" spans="1:9" ht="15.75" outlineLevel="7" x14ac:dyDescent="0.2">
      <c r="A727" s="59" t="s">
        <v>433</v>
      </c>
      <c r="B727" s="61" t="s">
        <v>25</v>
      </c>
      <c r="C727" s="59" t="s">
        <v>1343</v>
      </c>
      <c r="D727" s="59" t="s">
        <v>153</v>
      </c>
      <c r="E727" s="59" t="s">
        <v>26</v>
      </c>
      <c r="F727" s="63">
        <v>6606390</v>
      </c>
      <c r="G727" s="63">
        <v>6317449.7000000002</v>
      </c>
      <c r="H727" s="63">
        <v>6306178.7599999998</v>
      </c>
      <c r="I727" s="76">
        <f t="shared" si="11"/>
        <v>99.821590348396441</v>
      </c>
    </row>
    <row r="728" spans="1:9" ht="15.75" outlineLevel="7" x14ac:dyDescent="0.2">
      <c r="A728" s="59" t="s">
        <v>432</v>
      </c>
      <c r="B728" s="61" t="s">
        <v>151</v>
      </c>
      <c r="C728" s="53" t="s">
        <v>1343</v>
      </c>
      <c r="D728" s="53" t="s">
        <v>150</v>
      </c>
      <c r="E728" s="53"/>
      <c r="F728" s="62">
        <v>11560</v>
      </c>
      <c r="G728" s="62">
        <v>0</v>
      </c>
      <c r="H728" s="62">
        <v>0</v>
      </c>
      <c r="I728" s="70" t="s">
        <v>1568</v>
      </c>
    </row>
    <row r="729" spans="1:9" ht="15.75" outlineLevel="7" x14ac:dyDescent="0.2">
      <c r="A729" s="59" t="s">
        <v>431</v>
      </c>
      <c r="B729" s="61" t="s">
        <v>4</v>
      </c>
      <c r="C729" s="53" t="s">
        <v>1343</v>
      </c>
      <c r="D729" s="53" t="s">
        <v>145</v>
      </c>
      <c r="E729" s="53" t="s">
        <v>5</v>
      </c>
      <c r="F729" s="62">
        <v>11560</v>
      </c>
      <c r="G729" s="62">
        <v>0</v>
      </c>
      <c r="H729" s="62">
        <v>0</v>
      </c>
      <c r="I729" s="70" t="s">
        <v>1568</v>
      </c>
    </row>
    <row r="730" spans="1:9" ht="15.75" outlineLevel="7" x14ac:dyDescent="0.2">
      <c r="A730" s="59" t="s">
        <v>429</v>
      </c>
      <c r="B730" s="61" t="s">
        <v>25</v>
      </c>
      <c r="C730" s="59" t="s">
        <v>1343</v>
      </c>
      <c r="D730" s="59" t="s">
        <v>145</v>
      </c>
      <c r="E730" s="59" t="s">
        <v>26</v>
      </c>
      <c r="F730" s="63">
        <v>11560</v>
      </c>
      <c r="G730" s="63">
        <v>0</v>
      </c>
      <c r="H730" s="63">
        <v>0</v>
      </c>
      <c r="I730" s="69" t="s">
        <v>1568</v>
      </c>
    </row>
    <row r="731" spans="1:9" ht="47.25" outlineLevel="1" x14ac:dyDescent="0.2">
      <c r="A731" s="59" t="s">
        <v>428</v>
      </c>
      <c r="B731" s="61" t="s">
        <v>1057</v>
      </c>
      <c r="C731" s="53" t="s">
        <v>1056</v>
      </c>
      <c r="D731" s="53"/>
      <c r="E731" s="53"/>
      <c r="F731" s="62">
        <v>1790000</v>
      </c>
      <c r="G731" s="62">
        <v>1511206.17</v>
      </c>
      <c r="H731" s="62">
        <v>1262859.95</v>
      </c>
      <c r="I731" s="77">
        <f t="shared" si="11"/>
        <v>83.566357461338313</v>
      </c>
    </row>
    <row r="732" spans="1:9" ht="94.5" outlineLevel="2" x14ac:dyDescent="0.2">
      <c r="A732" s="59" t="s">
        <v>427</v>
      </c>
      <c r="B732" s="61" t="s">
        <v>1054</v>
      </c>
      <c r="C732" s="53" t="s">
        <v>1053</v>
      </c>
      <c r="D732" s="53"/>
      <c r="E732" s="53"/>
      <c r="F732" s="62">
        <v>20000</v>
      </c>
      <c r="G732" s="62">
        <v>20000</v>
      </c>
      <c r="H732" s="62">
        <v>20000</v>
      </c>
      <c r="I732" s="77">
        <f t="shared" si="11"/>
        <v>100</v>
      </c>
    </row>
    <row r="733" spans="1:9" ht="157.5" outlineLevel="3" x14ac:dyDescent="0.2">
      <c r="A733" s="59" t="s">
        <v>426</v>
      </c>
      <c r="B733" s="75" t="s">
        <v>1051</v>
      </c>
      <c r="C733" s="53" t="s">
        <v>1048</v>
      </c>
      <c r="D733" s="53"/>
      <c r="E733" s="53"/>
      <c r="F733" s="62">
        <v>20000</v>
      </c>
      <c r="G733" s="62">
        <v>20000</v>
      </c>
      <c r="H733" s="62">
        <v>20000</v>
      </c>
      <c r="I733" s="77">
        <f t="shared" si="11"/>
        <v>100</v>
      </c>
    </row>
    <row r="734" spans="1:9" ht="47.25" outlineLevel="7" x14ac:dyDescent="0.2">
      <c r="A734" s="59" t="s">
        <v>425</v>
      </c>
      <c r="B734" s="61" t="s">
        <v>398</v>
      </c>
      <c r="C734" s="53" t="s">
        <v>1048</v>
      </c>
      <c r="D734" s="53" t="s">
        <v>397</v>
      </c>
      <c r="E734" s="53"/>
      <c r="F734" s="62">
        <v>20000</v>
      </c>
      <c r="G734" s="62">
        <v>20000</v>
      </c>
      <c r="H734" s="62">
        <v>20000</v>
      </c>
      <c r="I734" s="77">
        <f t="shared" si="11"/>
        <v>100</v>
      </c>
    </row>
    <row r="735" spans="1:9" ht="15.75" outlineLevel="7" x14ac:dyDescent="0.2">
      <c r="A735" s="59" t="s">
        <v>421</v>
      </c>
      <c r="B735" s="61" t="s">
        <v>82</v>
      </c>
      <c r="C735" s="53" t="s">
        <v>1048</v>
      </c>
      <c r="D735" s="53" t="s">
        <v>393</v>
      </c>
      <c r="E735" s="53" t="s">
        <v>83</v>
      </c>
      <c r="F735" s="62">
        <v>20000</v>
      </c>
      <c r="G735" s="62">
        <v>20000</v>
      </c>
      <c r="H735" s="62">
        <v>20000</v>
      </c>
      <c r="I735" s="77">
        <f t="shared" si="11"/>
        <v>100</v>
      </c>
    </row>
    <row r="736" spans="1:9" ht="15.75" outlineLevel="7" x14ac:dyDescent="0.2">
      <c r="A736" s="59" t="s">
        <v>419</v>
      </c>
      <c r="B736" s="61" t="s">
        <v>94</v>
      </c>
      <c r="C736" s="59" t="s">
        <v>1048</v>
      </c>
      <c r="D736" s="59" t="s">
        <v>393</v>
      </c>
      <c r="E736" s="59" t="s">
        <v>95</v>
      </c>
      <c r="F736" s="63">
        <v>20000</v>
      </c>
      <c r="G736" s="63">
        <v>20000</v>
      </c>
      <c r="H736" s="63">
        <v>20000</v>
      </c>
      <c r="I736" s="76">
        <f t="shared" si="11"/>
        <v>100</v>
      </c>
    </row>
    <row r="737" spans="1:9" ht="94.5" outlineLevel="2" x14ac:dyDescent="0.2">
      <c r="A737" s="59" t="s">
        <v>418</v>
      </c>
      <c r="B737" s="61" t="s">
        <v>1046</v>
      </c>
      <c r="C737" s="53" t="s">
        <v>1045</v>
      </c>
      <c r="D737" s="53"/>
      <c r="E737" s="53"/>
      <c r="F737" s="62">
        <v>490000</v>
      </c>
      <c r="G737" s="62">
        <v>171206.17</v>
      </c>
      <c r="H737" s="62">
        <v>171206.17</v>
      </c>
      <c r="I737" s="77">
        <f t="shared" si="11"/>
        <v>100</v>
      </c>
    </row>
    <row r="738" spans="1:9" ht="141.75" outlineLevel="3" x14ac:dyDescent="0.2">
      <c r="A738" s="59" t="s">
        <v>417</v>
      </c>
      <c r="B738" s="75" t="s">
        <v>1180</v>
      </c>
      <c r="C738" s="53" t="s">
        <v>1177</v>
      </c>
      <c r="D738" s="53"/>
      <c r="E738" s="53"/>
      <c r="F738" s="62">
        <v>450000</v>
      </c>
      <c r="G738" s="62">
        <v>131206.17000000001</v>
      </c>
      <c r="H738" s="62">
        <v>131206.17000000001</v>
      </c>
      <c r="I738" s="77">
        <f t="shared" si="11"/>
        <v>100</v>
      </c>
    </row>
    <row r="739" spans="1:9" ht="47.25" outlineLevel="7" x14ac:dyDescent="0.2">
      <c r="A739" s="59" t="s">
        <v>416</v>
      </c>
      <c r="B739" s="61" t="s">
        <v>157</v>
      </c>
      <c r="C739" s="53" t="s">
        <v>1177</v>
      </c>
      <c r="D739" s="53" t="s">
        <v>156</v>
      </c>
      <c r="E739" s="53"/>
      <c r="F739" s="62">
        <v>450000</v>
      </c>
      <c r="G739" s="62">
        <v>131206.17000000001</v>
      </c>
      <c r="H739" s="62">
        <v>131206.17000000001</v>
      </c>
      <c r="I739" s="77">
        <f t="shared" si="11"/>
        <v>100</v>
      </c>
    </row>
    <row r="740" spans="1:9" ht="15.75" outlineLevel="7" x14ac:dyDescent="0.2">
      <c r="A740" s="59" t="s">
        <v>415</v>
      </c>
      <c r="B740" s="61" t="s">
        <v>43</v>
      </c>
      <c r="C740" s="53" t="s">
        <v>1177</v>
      </c>
      <c r="D740" s="53" t="s">
        <v>153</v>
      </c>
      <c r="E740" s="53" t="s">
        <v>44</v>
      </c>
      <c r="F740" s="62">
        <v>450000</v>
      </c>
      <c r="G740" s="62">
        <v>131206.17000000001</v>
      </c>
      <c r="H740" s="62">
        <v>131206.17000000001</v>
      </c>
      <c r="I740" s="77">
        <f t="shared" si="11"/>
        <v>100</v>
      </c>
    </row>
    <row r="741" spans="1:9" ht="31.5" outlineLevel="7" x14ac:dyDescent="0.2">
      <c r="A741" s="59" t="s">
        <v>414</v>
      </c>
      <c r="B741" s="61" t="s">
        <v>55</v>
      </c>
      <c r="C741" s="59" t="s">
        <v>1177</v>
      </c>
      <c r="D741" s="59" t="s">
        <v>153</v>
      </c>
      <c r="E741" s="59" t="s">
        <v>56</v>
      </c>
      <c r="F741" s="63">
        <v>450000</v>
      </c>
      <c r="G741" s="63">
        <v>131206.17000000001</v>
      </c>
      <c r="H741" s="63">
        <v>131206.17000000001</v>
      </c>
      <c r="I741" s="76">
        <f t="shared" si="11"/>
        <v>100</v>
      </c>
    </row>
    <row r="742" spans="1:9" ht="126" outlineLevel="3" x14ac:dyDescent="0.2">
      <c r="A742" s="59" t="s">
        <v>412</v>
      </c>
      <c r="B742" s="75" t="s">
        <v>1043</v>
      </c>
      <c r="C742" s="53" t="s">
        <v>1041</v>
      </c>
      <c r="D742" s="53"/>
      <c r="E742" s="53"/>
      <c r="F742" s="62">
        <v>20000</v>
      </c>
      <c r="G742" s="62">
        <v>20000</v>
      </c>
      <c r="H742" s="62">
        <v>20000</v>
      </c>
      <c r="I742" s="77">
        <f t="shared" si="11"/>
        <v>100</v>
      </c>
    </row>
    <row r="743" spans="1:9" ht="47.25" outlineLevel="7" x14ac:dyDescent="0.2">
      <c r="A743" s="59" t="s">
        <v>410</v>
      </c>
      <c r="B743" s="61" t="s">
        <v>398</v>
      </c>
      <c r="C743" s="53" t="s">
        <v>1041</v>
      </c>
      <c r="D743" s="53" t="s">
        <v>397</v>
      </c>
      <c r="E743" s="53"/>
      <c r="F743" s="62">
        <v>20000</v>
      </c>
      <c r="G743" s="62">
        <v>20000</v>
      </c>
      <c r="H743" s="62">
        <v>20000</v>
      </c>
      <c r="I743" s="77">
        <f t="shared" si="11"/>
        <v>100</v>
      </c>
    </row>
    <row r="744" spans="1:9" ht="15.75" outlineLevel="7" x14ac:dyDescent="0.2">
      <c r="A744" s="59" t="s">
        <v>409</v>
      </c>
      <c r="B744" s="61" t="s">
        <v>82</v>
      </c>
      <c r="C744" s="53" t="s">
        <v>1041</v>
      </c>
      <c r="D744" s="53" t="s">
        <v>393</v>
      </c>
      <c r="E744" s="53" t="s">
        <v>83</v>
      </c>
      <c r="F744" s="62">
        <v>20000</v>
      </c>
      <c r="G744" s="62">
        <v>20000</v>
      </c>
      <c r="H744" s="62">
        <v>20000</v>
      </c>
      <c r="I744" s="77">
        <f t="shared" si="11"/>
        <v>100</v>
      </c>
    </row>
    <row r="745" spans="1:9" ht="15.75" outlineLevel="7" x14ac:dyDescent="0.2">
      <c r="A745" s="59" t="s">
        <v>408</v>
      </c>
      <c r="B745" s="61" t="s">
        <v>94</v>
      </c>
      <c r="C745" s="59" t="s">
        <v>1041</v>
      </c>
      <c r="D745" s="59" t="s">
        <v>393</v>
      </c>
      <c r="E745" s="59" t="s">
        <v>95</v>
      </c>
      <c r="F745" s="63">
        <v>20000</v>
      </c>
      <c r="G745" s="63">
        <v>20000</v>
      </c>
      <c r="H745" s="63">
        <v>20000</v>
      </c>
      <c r="I745" s="76">
        <f t="shared" si="11"/>
        <v>100</v>
      </c>
    </row>
    <row r="746" spans="1:9" ht="110.25" outlineLevel="3" x14ac:dyDescent="0.2">
      <c r="A746" s="59" t="s">
        <v>407</v>
      </c>
      <c r="B746" s="61" t="s">
        <v>1039</v>
      </c>
      <c r="C746" s="53" t="s">
        <v>1036</v>
      </c>
      <c r="D746" s="53"/>
      <c r="E746" s="53"/>
      <c r="F746" s="62">
        <v>20000</v>
      </c>
      <c r="G746" s="62">
        <v>20000</v>
      </c>
      <c r="H746" s="62">
        <v>20000</v>
      </c>
      <c r="I746" s="77">
        <f t="shared" si="11"/>
        <v>100</v>
      </c>
    </row>
    <row r="747" spans="1:9" ht="47.25" outlineLevel="7" x14ac:dyDescent="0.2">
      <c r="A747" s="59" t="s">
        <v>405</v>
      </c>
      <c r="B747" s="61" t="s">
        <v>398</v>
      </c>
      <c r="C747" s="53" t="s">
        <v>1036</v>
      </c>
      <c r="D747" s="53" t="s">
        <v>397</v>
      </c>
      <c r="E747" s="53"/>
      <c r="F747" s="62">
        <v>20000</v>
      </c>
      <c r="G747" s="62">
        <v>20000</v>
      </c>
      <c r="H747" s="62">
        <v>20000</v>
      </c>
      <c r="I747" s="77">
        <f t="shared" si="11"/>
        <v>100</v>
      </c>
    </row>
    <row r="748" spans="1:9" ht="15.75" outlineLevel="7" x14ac:dyDescent="0.2">
      <c r="A748" s="59" t="s">
        <v>403</v>
      </c>
      <c r="B748" s="61" t="s">
        <v>82</v>
      </c>
      <c r="C748" s="53" t="s">
        <v>1036</v>
      </c>
      <c r="D748" s="53" t="s">
        <v>393</v>
      </c>
      <c r="E748" s="53" t="s">
        <v>83</v>
      </c>
      <c r="F748" s="62">
        <v>20000</v>
      </c>
      <c r="G748" s="62">
        <v>20000</v>
      </c>
      <c r="H748" s="62">
        <v>20000</v>
      </c>
      <c r="I748" s="77">
        <f t="shared" si="11"/>
        <v>100</v>
      </c>
    </row>
    <row r="749" spans="1:9" ht="15.75" outlineLevel="7" x14ac:dyDescent="0.2">
      <c r="A749" s="59" t="s">
        <v>402</v>
      </c>
      <c r="B749" s="61" t="s">
        <v>94</v>
      </c>
      <c r="C749" s="59" t="s">
        <v>1036</v>
      </c>
      <c r="D749" s="59" t="s">
        <v>393</v>
      </c>
      <c r="E749" s="59" t="s">
        <v>95</v>
      </c>
      <c r="F749" s="63">
        <v>20000</v>
      </c>
      <c r="G749" s="63">
        <v>20000</v>
      </c>
      <c r="H749" s="63">
        <v>20000</v>
      </c>
      <c r="I749" s="76">
        <f t="shared" si="11"/>
        <v>100</v>
      </c>
    </row>
    <row r="750" spans="1:9" ht="94.5" outlineLevel="2" x14ac:dyDescent="0.2">
      <c r="A750" s="59" t="s">
        <v>401</v>
      </c>
      <c r="B750" s="61" t="s">
        <v>1340</v>
      </c>
      <c r="C750" s="53" t="s">
        <v>1339</v>
      </c>
      <c r="D750" s="53"/>
      <c r="E750" s="53"/>
      <c r="F750" s="62">
        <v>30000</v>
      </c>
      <c r="G750" s="62">
        <v>12700</v>
      </c>
      <c r="H750" s="62">
        <v>12680</v>
      </c>
      <c r="I750" s="77">
        <f t="shared" si="11"/>
        <v>99.842519685039363</v>
      </c>
    </row>
    <row r="751" spans="1:9" ht="110.25" outlineLevel="3" x14ac:dyDescent="0.2">
      <c r="A751" s="59" t="s">
        <v>400</v>
      </c>
      <c r="B751" s="61" t="s">
        <v>1337</v>
      </c>
      <c r="C751" s="53" t="s">
        <v>1334</v>
      </c>
      <c r="D751" s="53"/>
      <c r="E751" s="53"/>
      <c r="F751" s="62">
        <v>30000</v>
      </c>
      <c r="G751" s="62">
        <v>12700</v>
      </c>
      <c r="H751" s="62">
        <v>12680</v>
      </c>
      <c r="I751" s="77">
        <f t="shared" si="11"/>
        <v>99.842519685039363</v>
      </c>
    </row>
    <row r="752" spans="1:9" ht="47.25" outlineLevel="7" x14ac:dyDescent="0.2">
      <c r="A752" s="59" t="s">
        <v>399</v>
      </c>
      <c r="B752" s="61" t="s">
        <v>157</v>
      </c>
      <c r="C752" s="53" t="s">
        <v>1334</v>
      </c>
      <c r="D752" s="53" t="s">
        <v>156</v>
      </c>
      <c r="E752" s="53"/>
      <c r="F752" s="62">
        <v>30000</v>
      </c>
      <c r="G752" s="62">
        <v>12700</v>
      </c>
      <c r="H752" s="62">
        <v>12680</v>
      </c>
      <c r="I752" s="77">
        <f t="shared" si="11"/>
        <v>99.842519685039363</v>
      </c>
    </row>
    <row r="753" spans="1:9" ht="15.75" outlineLevel="7" x14ac:dyDescent="0.2">
      <c r="A753" s="59" t="s">
        <v>396</v>
      </c>
      <c r="B753" s="61" t="s">
        <v>4</v>
      </c>
      <c r="C753" s="53" t="s">
        <v>1334</v>
      </c>
      <c r="D753" s="53" t="s">
        <v>153</v>
      </c>
      <c r="E753" s="53" t="s">
        <v>5</v>
      </c>
      <c r="F753" s="62">
        <v>30000</v>
      </c>
      <c r="G753" s="62">
        <v>12700</v>
      </c>
      <c r="H753" s="62">
        <v>12680</v>
      </c>
      <c r="I753" s="77">
        <f t="shared" si="11"/>
        <v>99.842519685039363</v>
      </c>
    </row>
    <row r="754" spans="1:9" ht="15.75" outlineLevel="7" x14ac:dyDescent="0.2">
      <c r="A754" s="59" t="s">
        <v>392</v>
      </c>
      <c r="B754" s="61" t="s">
        <v>25</v>
      </c>
      <c r="C754" s="59" t="s">
        <v>1334</v>
      </c>
      <c r="D754" s="59" t="s">
        <v>153</v>
      </c>
      <c r="E754" s="59" t="s">
        <v>26</v>
      </c>
      <c r="F754" s="63">
        <v>30000</v>
      </c>
      <c r="G754" s="63">
        <v>12700</v>
      </c>
      <c r="H754" s="63">
        <v>12680</v>
      </c>
      <c r="I754" s="76">
        <f t="shared" si="11"/>
        <v>99.842519685039363</v>
      </c>
    </row>
    <row r="755" spans="1:9" ht="94.5" outlineLevel="2" x14ac:dyDescent="0.2">
      <c r="A755" s="59" t="s">
        <v>391</v>
      </c>
      <c r="B755" s="61" t="s">
        <v>1333</v>
      </c>
      <c r="C755" s="53" t="s">
        <v>1332</v>
      </c>
      <c r="D755" s="53"/>
      <c r="E755" s="53"/>
      <c r="F755" s="62">
        <v>1250000</v>
      </c>
      <c r="G755" s="62">
        <v>1307300</v>
      </c>
      <c r="H755" s="62">
        <v>1058973.78</v>
      </c>
      <c r="I755" s="77">
        <f t="shared" si="11"/>
        <v>81.004649277136082</v>
      </c>
    </row>
    <row r="756" spans="1:9" ht="141.75" outlineLevel="3" x14ac:dyDescent="0.2">
      <c r="A756" s="59" t="s">
        <v>390</v>
      </c>
      <c r="B756" s="75" t="s">
        <v>1330</v>
      </c>
      <c r="C756" s="53" t="s">
        <v>1327</v>
      </c>
      <c r="D756" s="53"/>
      <c r="E756" s="53"/>
      <c r="F756" s="62">
        <v>250000</v>
      </c>
      <c r="G756" s="62">
        <v>307300</v>
      </c>
      <c r="H756" s="62">
        <v>266973.78000000003</v>
      </c>
      <c r="I756" s="77">
        <f t="shared" si="11"/>
        <v>86.877246989912152</v>
      </c>
    </row>
    <row r="757" spans="1:9" ht="47.25" outlineLevel="7" x14ac:dyDescent="0.2">
      <c r="A757" s="59" t="s">
        <v>387</v>
      </c>
      <c r="B757" s="61" t="s">
        <v>157</v>
      </c>
      <c r="C757" s="53" t="s">
        <v>1327</v>
      </c>
      <c r="D757" s="53" t="s">
        <v>156</v>
      </c>
      <c r="E757" s="53"/>
      <c r="F757" s="62">
        <v>250000</v>
      </c>
      <c r="G757" s="62">
        <v>307300</v>
      </c>
      <c r="H757" s="62">
        <v>266973.78000000003</v>
      </c>
      <c r="I757" s="77">
        <f t="shared" si="11"/>
        <v>86.877246989912152</v>
      </c>
    </row>
    <row r="758" spans="1:9" ht="15.75" outlineLevel="7" x14ac:dyDescent="0.2">
      <c r="A758" s="59" t="s">
        <v>384</v>
      </c>
      <c r="B758" s="61" t="s">
        <v>4</v>
      </c>
      <c r="C758" s="53" t="s">
        <v>1327</v>
      </c>
      <c r="D758" s="53" t="s">
        <v>153</v>
      </c>
      <c r="E758" s="53" t="s">
        <v>5</v>
      </c>
      <c r="F758" s="62">
        <v>250000</v>
      </c>
      <c r="G758" s="62">
        <v>307300</v>
      </c>
      <c r="H758" s="62">
        <v>266973.78000000003</v>
      </c>
      <c r="I758" s="77">
        <f t="shared" si="11"/>
        <v>86.877246989912152</v>
      </c>
    </row>
    <row r="759" spans="1:9" ht="15.75" outlineLevel="7" x14ac:dyDescent="0.2">
      <c r="A759" s="59" t="s">
        <v>382</v>
      </c>
      <c r="B759" s="61" t="s">
        <v>25</v>
      </c>
      <c r="C759" s="59" t="s">
        <v>1327</v>
      </c>
      <c r="D759" s="59" t="s">
        <v>153</v>
      </c>
      <c r="E759" s="59" t="s">
        <v>26</v>
      </c>
      <c r="F759" s="63">
        <v>250000</v>
      </c>
      <c r="G759" s="63">
        <v>307300</v>
      </c>
      <c r="H759" s="63">
        <v>266973.78000000003</v>
      </c>
      <c r="I759" s="76">
        <f t="shared" si="11"/>
        <v>86.877246989912152</v>
      </c>
    </row>
    <row r="760" spans="1:9" ht="110.25" outlineLevel="3" x14ac:dyDescent="0.2">
      <c r="A760" s="59" t="s">
        <v>381</v>
      </c>
      <c r="B760" s="61" t="s">
        <v>1325</v>
      </c>
      <c r="C760" s="53" t="s">
        <v>1322</v>
      </c>
      <c r="D760" s="53"/>
      <c r="E760" s="53"/>
      <c r="F760" s="62">
        <v>1000000</v>
      </c>
      <c r="G760" s="62">
        <v>1000000</v>
      </c>
      <c r="H760" s="62">
        <v>792000</v>
      </c>
      <c r="I760" s="77">
        <f t="shared" si="11"/>
        <v>79.2</v>
      </c>
    </row>
    <row r="761" spans="1:9" ht="47.25" outlineLevel="7" x14ac:dyDescent="0.2">
      <c r="A761" s="59" t="s">
        <v>380</v>
      </c>
      <c r="B761" s="61" t="s">
        <v>157</v>
      </c>
      <c r="C761" s="53" t="s">
        <v>1322</v>
      </c>
      <c r="D761" s="53" t="s">
        <v>156</v>
      </c>
      <c r="E761" s="53"/>
      <c r="F761" s="62">
        <v>1000000</v>
      </c>
      <c r="G761" s="62">
        <v>1000000</v>
      </c>
      <c r="H761" s="62">
        <v>792000</v>
      </c>
      <c r="I761" s="77">
        <f t="shared" si="11"/>
        <v>79.2</v>
      </c>
    </row>
    <row r="762" spans="1:9" ht="15.75" outlineLevel="7" x14ac:dyDescent="0.2">
      <c r="A762" s="59" t="s">
        <v>377</v>
      </c>
      <c r="B762" s="61" t="s">
        <v>4</v>
      </c>
      <c r="C762" s="53" t="s">
        <v>1322</v>
      </c>
      <c r="D762" s="53" t="s">
        <v>153</v>
      </c>
      <c r="E762" s="53" t="s">
        <v>5</v>
      </c>
      <c r="F762" s="62">
        <v>1000000</v>
      </c>
      <c r="G762" s="62">
        <v>1000000</v>
      </c>
      <c r="H762" s="62">
        <v>792000</v>
      </c>
      <c r="I762" s="77">
        <f t="shared" si="11"/>
        <v>79.2</v>
      </c>
    </row>
    <row r="763" spans="1:9" ht="15.75" outlineLevel="7" x14ac:dyDescent="0.2">
      <c r="A763" s="59" t="s">
        <v>373</v>
      </c>
      <c r="B763" s="61" t="s">
        <v>25</v>
      </c>
      <c r="C763" s="59" t="s">
        <v>1322</v>
      </c>
      <c r="D763" s="59" t="s">
        <v>153</v>
      </c>
      <c r="E763" s="59" t="s">
        <v>26</v>
      </c>
      <c r="F763" s="63">
        <v>1000000</v>
      </c>
      <c r="G763" s="63">
        <v>1000000</v>
      </c>
      <c r="H763" s="63">
        <v>792000</v>
      </c>
      <c r="I763" s="76">
        <f t="shared" si="11"/>
        <v>79.2</v>
      </c>
    </row>
    <row r="764" spans="1:9" ht="31.5" outlineLevel="1" x14ac:dyDescent="0.2">
      <c r="A764" s="59" t="s">
        <v>372</v>
      </c>
      <c r="B764" s="61" t="s">
        <v>725</v>
      </c>
      <c r="C764" s="53" t="s">
        <v>724</v>
      </c>
      <c r="D764" s="53"/>
      <c r="E764" s="53"/>
      <c r="F764" s="62">
        <v>6286170</v>
      </c>
      <c r="G764" s="62">
        <v>6763820</v>
      </c>
      <c r="H764" s="62">
        <v>6761970.0700000003</v>
      </c>
      <c r="I764" s="77">
        <f t="shared" si="11"/>
        <v>99.972649626985941</v>
      </c>
    </row>
    <row r="765" spans="1:9" ht="31.5" outlineLevel="2" x14ac:dyDescent="0.2">
      <c r="A765" s="59" t="s">
        <v>371</v>
      </c>
      <c r="B765" s="61" t="s">
        <v>722</v>
      </c>
      <c r="C765" s="53" t="s">
        <v>721</v>
      </c>
      <c r="D765" s="53"/>
      <c r="E765" s="53"/>
      <c r="F765" s="62">
        <v>6286170</v>
      </c>
      <c r="G765" s="62">
        <v>6763820</v>
      </c>
      <c r="H765" s="62">
        <v>6761970.0700000003</v>
      </c>
      <c r="I765" s="77">
        <f t="shared" si="11"/>
        <v>99.972649626985941</v>
      </c>
    </row>
    <row r="766" spans="1:9" ht="94.5" outlineLevel="3" x14ac:dyDescent="0.2">
      <c r="A766" s="59" t="s">
        <v>370</v>
      </c>
      <c r="B766" s="61" t="s">
        <v>749</v>
      </c>
      <c r="C766" s="53" t="s">
        <v>746</v>
      </c>
      <c r="D766" s="53"/>
      <c r="E766" s="53"/>
      <c r="F766" s="62">
        <v>0</v>
      </c>
      <c r="G766" s="62">
        <v>374850</v>
      </c>
      <c r="H766" s="62">
        <v>374850</v>
      </c>
      <c r="I766" s="77">
        <f t="shared" si="11"/>
        <v>100</v>
      </c>
    </row>
    <row r="767" spans="1:9" ht="94.5" outlineLevel="7" x14ac:dyDescent="0.2">
      <c r="A767" s="59" t="s">
        <v>369</v>
      </c>
      <c r="B767" s="61" t="s">
        <v>163</v>
      </c>
      <c r="C767" s="53" t="s">
        <v>746</v>
      </c>
      <c r="D767" s="53" t="s">
        <v>162</v>
      </c>
      <c r="E767" s="53"/>
      <c r="F767" s="62">
        <v>0</v>
      </c>
      <c r="G767" s="62">
        <v>374850</v>
      </c>
      <c r="H767" s="62">
        <v>374850</v>
      </c>
      <c r="I767" s="77">
        <f t="shared" si="11"/>
        <v>100</v>
      </c>
    </row>
    <row r="768" spans="1:9" ht="15.75" outlineLevel="7" x14ac:dyDescent="0.2">
      <c r="A768" s="59" t="s">
        <v>368</v>
      </c>
      <c r="B768" s="61" t="s">
        <v>4</v>
      </c>
      <c r="C768" s="53" t="s">
        <v>746</v>
      </c>
      <c r="D768" s="53" t="s">
        <v>342</v>
      </c>
      <c r="E768" s="53" t="s">
        <v>5</v>
      </c>
      <c r="F768" s="62">
        <v>0</v>
      </c>
      <c r="G768" s="62">
        <v>374850</v>
      </c>
      <c r="H768" s="62">
        <v>374850</v>
      </c>
      <c r="I768" s="77">
        <f t="shared" si="11"/>
        <v>100</v>
      </c>
    </row>
    <row r="769" spans="1:9" ht="78.75" outlineLevel="7" x14ac:dyDescent="0.2">
      <c r="A769" s="59" t="s">
        <v>365</v>
      </c>
      <c r="B769" s="61" t="s">
        <v>10</v>
      </c>
      <c r="C769" s="59" t="s">
        <v>746</v>
      </c>
      <c r="D769" s="59" t="s">
        <v>342</v>
      </c>
      <c r="E769" s="59" t="s">
        <v>11</v>
      </c>
      <c r="F769" s="63">
        <v>0</v>
      </c>
      <c r="G769" s="63">
        <v>374850</v>
      </c>
      <c r="H769" s="63">
        <v>374850</v>
      </c>
      <c r="I769" s="76">
        <f t="shared" si="11"/>
        <v>100</v>
      </c>
    </row>
    <row r="770" spans="1:9" ht="78.75" outlineLevel="3" x14ac:dyDescent="0.2">
      <c r="A770" s="59" t="s">
        <v>363</v>
      </c>
      <c r="B770" s="61" t="s">
        <v>744</v>
      </c>
      <c r="C770" s="53" t="s">
        <v>741</v>
      </c>
      <c r="D770" s="53"/>
      <c r="E770" s="53"/>
      <c r="F770" s="62">
        <v>2007870</v>
      </c>
      <c r="G770" s="62">
        <v>2025225.08</v>
      </c>
      <c r="H770" s="62">
        <v>2025225.08</v>
      </c>
      <c r="I770" s="77">
        <f t="shared" si="11"/>
        <v>100</v>
      </c>
    </row>
    <row r="771" spans="1:9" ht="94.5" outlineLevel="7" x14ac:dyDescent="0.2">
      <c r="A771" s="59" t="s">
        <v>362</v>
      </c>
      <c r="B771" s="61" t="s">
        <v>163</v>
      </c>
      <c r="C771" s="53" t="s">
        <v>741</v>
      </c>
      <c r="D771" s="53" t="s">
        <v>162</v>
      </c>
      <c r="E771" s="53"/>
      <c r="F771" s="62">
        <v>2007870</v>
      </c>
      <c r="G771" s="62">
        <v>2025225.08</v>
      </c>
      <c r="H771" s="62">
        <v>2025225.08</v>
      </c>
      <c r="I771" s="77">
        <f t="shared" si="11"/>
        <v>100</v>
      </c>
    </row>
    <row r="772" spans="1:9" ht="15.75" outlineLevel="7" x14ac:dyDescent="0.2">
      <c r="A772" s="59" t="s">
        <v>360</v>
      </c>
      <c r="B772" s="61" t="s">
        <v>4</v>
      </c>
      <c r="C772" s="53" t="s">
        <v>741</v>
      </c>
      <c r="D772" s="53" t="s">
        <v>342</v>
      </c>
      <c r="E772" s="53" t="s">
        <v>5</v>
      </c>
      <c r="F772" s="62">
        <v>2007870</v>
      </c>
      <c r="G772" s="62">
        <v>2025225.08</v>
      </c>
      <c r="H772" s="62">
        <v>2025225.08</v>
      </c>
      <c r="I772" s="77">
        <f t="shared" si="11"/>
        <v>100</v>
      </c>
    </row>
    <row r="773" spans="1:9" ht="78.75" outlineLevel="7" x14ac:dyDescent="0.2">
      <c r="A773" s="59" t="s">
        <v>358</v>
      </c>
      <c r="B773" s="61" t="s">
        <v>10</v>
      </c>
      <c r="C773" s="59" t="s">
        <v>741</v>
      </c>
      <c r="D773" s="59" t="s">
        <v>342</v>
      </c>
      <c r="E773" s="59" t="s">
        <v>11</v>
      </c>
      <c r="F773" s="63">
        <v>2007870</v>
      </c>
      <c r="G773" s="63">
        <v>2025225.08</v>
      </c>
      <c r="H773" s="63">
        <v>2025225.08</v>
      </c>
      <c r="I773" s="76">
        <f t="shared" si="11"/>
        <v>100</v>
      </c>
    </row>
    <row r="774" spans="1:9" ht="47.25" outlineLevel="3" x14ac:dyDescent="0.2">
      <c r="A774" s="59" t="s">
        <v>357</v>
      </c>
      <c r="B774" s="61" t="s">
        <v>719</v>
      </c>
      <c r="C774" s="53" t="s">
        <v>717</v>
      </c>
      <c r="D774" s="53"/>
      <c r="E774" s="53"/>
      <c r="F774" s="62">
        <v>50000</v>
      </c>
      <c r="G774" s="62">
        <v>12000</v>
      </c>
      <c r="H774" s="62">
        <v>12000</v>
      </c>
      <c r="I774" s="77">
        <f t="shared" si="11"/>
        <v>100</v>
      </c>
    </row>
    <row r="775" spans="1:9" ht="94.5" outlineLevel="7" x14ac:dyDescent="0.2">
      <c r="A775" s="59" t="s">
        <v>355</v>
      </c>
      <c r="B775" s="61" t="s">
        <v>163</v>
      </c>
      <c r="C775" s="53" t="s">
        <v>717</v>
      </c>
      <c r="D775" s="53" t="s">
        <v>162</v>
      </c>
      <c r="E775" s="53"/>
      <c r="F775" s="62">
        <v>50000</v>
      </c>
      <c r="G775" s="62">
        <v>12000</v>
      </c>
      <c r="H775" s="62">
        <v>12000</v>
      </c>
      <c r="I775" s="77">
        <f t="shared" si="11"/>
        <v>100</v>
      </c>
    </row>
    <row r="776" spans="1:9" ht="15.75" outlineLevel="7" x14ac:dyDescent="0.2">
      <c r="A776" s="59" t="s">
        <v>353</v>
      </c>
      <c r="B776" s="61" t="s">
        <v>4</v>
      </c>
      <c r="C776" s="53" t="s">
        <v>717</v>
      </c>
      <c r="D776" s="53" t="s">
        <v>342</v>
      </c>
      <c r="E776" s="53" t="s">
        <v>5</v>
      </c>
      <c r="F776" s="62">
        <v>50000</v>
      </c>
      <c r="G776" s="62">
        <v>12000</v>
      </c>
      <c r="H776" s="62">
        <v>12000</v>
      </c>
      <c r="I776" s="77">
        <f t="shared" si="11"/>
        <v>100</v>
      </c>
    </row>
    <row r="777" spans="1:9" ht="15.75" outlineLevel="7" x14ac:dyDescent="0.2">
      <c r="A777" s="59" t="s">
        <v>352</v>
      </c>
      <c r="B777" s="61" t="s">
        <v>25</v>
      </c>
      <c r="C777" s="59" t="s">
        <v>717</v>
      </c>
      <c r="D777" s="59" t="s">
        <v>342</v>
      </c>
      <c r="E777" s="59" t="s">
        <v>26</v>
      </c>
      <c r="F777" s="63">
        <v>50000</v>
      </c>
      <c r="G777" s="63">
        <v>12000</v>
      </c>
      <c r="H777" s="63">
        <v>12000</v>
      </c>
      <c r="I777" s="76">
        <f t="shared" si="11"/>
        <v>100</v>
      </c>
    </row>
    <row r="778" spans="1:9" ht="78.75" outlineLevel="3" x14ac:dyDescent="0.2">
      <c r="A778" s="59" t="s">
        <v>351</v>
      </c>
      <c r="B778" s="61" t="s">
        <v>739</v>
      </c>
      <c r="C778" s="53" t="s">
        <v>734</v>
      </c>
      <c r="D778" s="53"/>
      <c r="E778" s="53"/>
      <c r="F778" s="62">
        <v>3671000</v>
      </c>
      <c r="G778" s="62">
        <v>3719449.92</v>
      </c>
      <c r="H778" s="62">
        <v>3718628.6</v>
      </c>
      <c r="I778" s="77">
        <f t="shared" si="11"/>
        <v>99.977918240125135</v>
      </c>
    </row>
    <row r="779" spans="1:9" ht="94.5" outlineLevel="7" x14ac:dyDescent="0.2">
      <c r="A779" s="59" t="s">
        <v>350</v>
      </c>
      <c r="B779" s="61" t="s">
        <v>163</v>
      </c>
      <c r="C779" s="53" t="s">
        <v>734</v>
      </c>
      <c r="D779" s="53" t="s">
        <v>162</v>
      </c>
      <c r="E779" s="53"/>
      <c r="F779" s="62">
        <v>2668530</v>
      </c>
      <c r="G779" s="62">
        <v>2633263.0299999998</v>
      </c>
      <c r="H779" s="62">
        <v>2633258.98</v>
      </c>
      <c r="I779" s="77">
        <f t="shared" ref="I779:I842" si="12">H779/G779*100</f>
        <v>99.99984619842553</v>
      </c>
    </row>
    <row r="780" spans="1:9" ht="15.75" outlineLevel="7" x14ac:dyDescent="0.2">
      <c r="A780" s="59" t="s">
        <v>348</v>
      </c>
      <c r="B780" s="61" t="s">
        <v>4</v>
      </c>
      <c r="C780" s="53" t="s">
        <v>734</v>
      </c>
      <c r="D780" s="53" t="s">
        <v>342</v>
      </c>
      <c r="E780" s="53" t="s">
        <v>5</v>
      </c>
      <c r="F780" s="62">
        <v>2668530</v>
      </c>
      <c r="G780" s="62">
        <v>2633263.0299999998</v>
      </c>
      <c r="H780" s="62">
        <v>2633258.98</v>
      </c>
      <c r="I780" s="77">
        <f t="shared" si="12"/>
        <v>99.99984619842553</v>
      </c>
    </row>
    <row r="781" spans="1:9" ht="78.75" outlineLevel="7" x14ac:dyDescent="0.2">
      <c r="A781" s="59" t="s">
        <v>346</v>
      </c>
      <c r="B781" s="61" t="s">
        <v>10</v>
      </c>
      <c r="C781" s="59" t="s">
        <v>734</v>
      </c>
      <c r="D781" s="59" t="s">
        <v>342</v>
      </c>
      <c r="E781" s="59" t="s">
        <v>11</v>
      </c>
      <c r="F781" s="63">
        <v>2668530</v>
      </c>
      <c r="G781" s="63">
        <v>2633263.0299999998</v>
      </c>
      <c r="H781" s="63">
        <v>2633258.98</v>
      </c>
      <c r="I781" s="76">
        <f t="shared" si="12"/>
        <v>99.99984619842553</v>
      </c>
    </row>
    <row r="782" spans="1:9" ht="47.25" outlineLevel="7" x14ac:dyDescent="0.2">
      <c r="A782" s="59" t="s">
        <v>345</v>
      </c>
      <c r="B782" s="61" t="s">
        <v>157</v>
      </c>
      <c r="C782" s="53" t="s">
        <v>734</v>
      </c>
      <c r="D782" s="53" t="s">
        <v>156</v>
      </c>
      <c r="E782" s="53"/>
      <c r="F782" s="62">
        <v>1002470</v>
      </c>
      <c r="G782" s="62">
        <v>1086186.8899999999</v>
      </c>
      <c r="H782" s="62">
        <v>1085369.6200000001</v>
      </c>
      <c r="I782" s="77">
        <f t="shared" si="12"/>
        <v>99.924757883977051</v>
      </c>
    </row>
    <row r="783" spans="1:9" ht="15.75" outlineLevel="7" x14ac:dyDescent="0.2">
      <c r="A783" s="59" t="s">
        <v>341</v>
      </c>
      <c r="B783" s="61" t="s">
        <v>4</v>
      </c>
      <c r="C783" s="53" t="s">
        <v>734</v>
      </c>
      <c r="D783" s="53" t="s">
        <v>153</v>
      </c>
      <c r="E783" s="53" t="s">
        <v>5</v>
      </c>
      <c r="F783" s="62">
        <v>1002470</v>
      </c>
      <c r="G783" s="62">
        <v>1086186.8899999999</v>
      </c>
      <c r="H783" s="62">
        <v>1085369.6200000001</v>
      </c>
      <c r="I783" s="77">
        <f t="shared" si="12"/>
        <v>99.924757883977051</v>
      </c>
    </row>
    <row r="784" spans="1:9" ht="78.75" outlineLevel="7" x14ac:dyDescent="0.2">
      <c r="A784" s="59" t="s">
        <v>340</v>
      </c>
      <c r="B784" s="61" t="s">
        <v>10</v>
      </c>
      <c r="C784" s="59" t="s">
        <v>734</v>
      </c>
      <c r="D784" s="59" t="s">
        <v>153</v>
      </c>
      <c r="E784" s="59" t="s">
        <v>11</v>
      </c>
      <c r="F784" s="63">
        <v>1002470</v>
      </c>
      <c r="G784" s="63">
        <v>1086186.8899999999</v>
      </c>
      <c r="H784" s="63">
        <v>1085369.6200000001</v>
      </c>
      <c r="I784" s="76">
        <f t="shared" si="12"/>
        <v>99.924757883977051</v>
      </c>
    </row>
    <row r="785" spans="1:9" ht="78.75" outlineLevel="3" x14ac:dyDescent="0.2">
      <c r="A785" s="59" t="s">
        <v>339</v>
      </c>
      <c r="B785" s="61" t="s">
        <v>732</v>
      </c>
      <c r="C785" s="53" t="s">
        <v>729</v>
      </c>
      <c r="D785" s="53"/>
      <c r="E785" s="53"/>
      <c r="F785" s="62">
        <v>557300</v>
      </c>
      <c r="G785" s="62">
        <v>632295</v>
      </c>
      <c r="H785" s="62">
        <v>631266.39</v>
      </c>
      <c r="I785" s="77">
        <f t="shared" si="12"/>
        <v>99.837321187104124</v>
      </c>
    </row>
    <row r="786" spans="1:9" ht="94.5" outlineLevel="7" x14ac:dyDescent="0.2">
      <c r="A786" s="59" t="s">
        <v>338</v>
      </c>
      <c r="B786" s="61" t="s">
        <v>163</v>
      </c>
      <c r="C786" s="53" t="s">
        <v>729</v>
      </c>
      <c r="D786" s="53" t="s">
        <v>162</v>
      </c>
      <c r="E786" s="53"/>
      <c r="F786" s="62">
        <v>557300</v>
      </c>
      <c r="G786" s="62">
        <v>632295</v>
      </c>
      <c r="H786" s="62">
        <v>631266.39</v>
      </c>
      <c r="I786" s="77">
        <f t="shared" si="12"/>
        <v>99.837321187104124</v>
      </c>
    </row>
    <row r="787" spans="1:9" ht="15.75" outlineLevel="7" x14ac:dyDescent="0.2">
      <c r="A787" s="59" t="s">
        <v>337</v>
      </c>
      <c r="B787" s="61" t="s">
        <v>4</v>
      </c>
      <c r="C787" s="53" t="s">
        <v>729</v>
      </c>
      <c r="D787" s="53" t="s">
        <v>342</v>
      </c>
      <c r="E787" s="53" t="s">
        <v>5</v>
      </c>
      <c r="F787" s="62">
        <v>557300</v>
      </c>
      <c r="G787" s="62">
        <v>632295</v>
      </c>
      <c r="H787" s="62">
        <v>631266.39</v>
      </c>
      <c r="I787" s="77">
        <f t="shared" si="12"/>
        <v>99.837321187104124</v>
      </c>
    </row>
    <row r="788" spans="1:9" ht="78.75" outlineLevel="7" x14ac:dyDescent="0.2">
      <c r="A788" s="59" t="s">
        <v>335</v>
      </c>
      <c r="B788" s="61" t="s">
        <v>10</v>
      </c>
      <c r="C788" s="59" t="s">
        <v>729</v>
      </c>
      <c r="D788" s="59" t="s">
        <v>342</v>
      </c>
      <c r="E788" s="59" t="s">
        <v>11</v>
      </c>
      <c r="F788" s="63">
        <v>557300</v>
      </c>
      <c r="G788" s="63">
        <v>632295</v>
      </c>
      <c r="H788" s="63">
        <v>631266.39</v>
      </c>
      <c r="I788" s="76">
        <f t="shared" si="12"/>
        <v>99.837321187104124</v>
      </c>
    </row>
    <row r="789" spans="1:9" ht="31.5" outlineLevel="1" x14ac:dyDescent="0.2">
      <c r="A789" s="59" t="s">
        <v>334</v>
      </c>
      <c r="B789" s="61" t="s">
        <v>874</v>
      </c>
      <c r="C789" s="53" t="s">
        <v>873</v>
      </c>
      <c r="D789" s="53"/>
      <c r="E789" s="53"/>
      <c r="F789" s="62">
        <v>44590640</v>
      </c>
      <c r="G789" s="62">
        <v>48915525.020000003</v>
      </c>
      <c r="H789" s="62">
        <v>47006417.399999999</v>
      </c>
      <c r="I789" s="77">
        <f t="shared" si="12"/>
        <v>96.097133539465375</v>
      </c>
    </row>
    <row r="790" spans="1:9" ht="31.5" outlineLevel="2" x14ac:dyDescent="0.2">
      <c r="A790" s="59" t="s">
        <v>332</v>
      </c>
      <c r="B790" s="61" t="s">
        <v>871</v>
      </c>
      <c r="C790" s="53" t="s">
        <v>870</v>
      </c>
      <c r="D790" s="53"/>
      <c r="E790" s="53"/>
      <c r="F790" s="62">
        <v>42490640</v>
      </c>
      <c r="G790" s="62">
        <v>45780525.020000003</v>
      </c>
      <c r="H790" s="62">
        <v>43918939.659999996</v>
      </c>
      <c r="I790" s="77">
        <f t="shared" si="12"/>
        <v>95.933674069515931</v>
      </c>
    </row>
    <row r="791" spans="1:9" ht="141.75" outlineLevel="3" x14ac:dyDescent="0.2">
      <c r="A791" s="59" t="s">
        <v>331</v>
      </c>
      <c r="B791" s="75" t="s">
        <v>868</v>
      </c>
      <c r="C791" s="53" t="s">
        <v>863</v>
      </c>
      <c r="D791" s="53"/>
      <c r="E791" s="53"/>
      <c r="F791" s="62">
        <v>1387900</v>
      </c>
      <c r="G791" s="62">
        <v>1500400</v>
      </c>
      <c r="H791" s="62">
        <v>1495492.13</v>
      </c>
      <c r="I791" s="77">
        <f t="shared" si="12"/>
        <v>99.672895894428152</v>
      </c>
    </row>
    <row r="792" spans="1:9" ht="94.5" outlineLevel="7" x14ac:dyDescent="0.2">
      <c r="A792" s="59" t="s">
        <v>330</v>
      </c>
      <c r="B792" s="61" t="s">
        <v>163</v>
      </c>
      <c r="C792" s="53" t="s">
        <v>863</v>
      </c>
      <c r="D792" s="53" t="s">
        <v>162</v>
      </c>
      <c r="E792" s="53"/>
      <c r="F792" s="62">
        <v>1277800</v>
      </c>
      <c r="G792" s="62">
        <v>1390300</v>
      </c>
      <c r="H792" s="62">
        <v>1385546.41</v>
      </c>
      <c r="I792" s="77">
        <f t="shared" si="12"/>
        <v>99.658088901675896</v>
      </c>
    </row>
    <row r="793" spans="1:9" ht="15.75" outlineLevel="7" x14ac:dyDescent="0.2">
      <c r="A793" s="59" t="s">
        <v>329</v>
      </c>
      <c r="B793" s="61" t="s">
        <v>106</v>
      </c>
      <c r="C793" s="53" t="s">
        <v>863</v>
      </c>
      <c r="D793" s="53" t="s">
        <v>342</v>
      </c>
      <c r="E793" s="53" t="s">
        <v>107</v>
      </c>
      <c r="F793" s="62">
        <v>1277800</v>
      </c>
      <c r="G793" s="62">
        <v>1390300</v>
      </c>
      <c r="H793" s="62">
        <v>1385546.41</v>
      </c>
      <c r="I793" s="77">
        <f t="shared" si="12"/>
        <v>99.658088901675896</v>
      </c>
    </row>
    <row r="794" spans="1:9" ht="31.5" outlineLevel="7" x14ac:dyDescent="0.2">
      <c r="A794" s="59" t="s">
        <v>328</v>
      </c>
      <c r="B794" s="61" t="s">
        <v>118</v>
      </c>
      <c r="C794" s="59" t="s">
        <v>863</v>
      </c>
      <c r="D794" s="59" t="s">
        <v>342</v>
      </c>
      <c r="E794" s="59" t="s">
        <v>119</v>
      </c>
      <c r="F794" s="63">
        <v>1277800</v>
      </c>
      <c r="G794" s="63">
        <v>1390300</v>
      </c>
      <c r="H794" s="63">
        <v>1385546.41</v>
      </c>
      <c r="I794" s="76">
        <f t="shared" si="12"/>
        <v>99.658088901675896</v>
      </c>
    </row>
    <row r="795" spans="1:9" ht="47.25" outlineLevel="7" x14ac:dyDescent="0.2">
      <c r="A795" s="59" t="s">
        <v>327</v>
      </c>
      <c r="B795" s="61" t="s">
        <v>157</v>
      </c>
      <c r="C795" s="53" t="s">
        <v>863</v>
      </c>
      <c r="D795" s="53" t="s">
        <v>156</v>
      </c>
      <c r="E795" s="53"/>
      <c r="F795" s="62">
        <v>110100</v>
      </c>
      <c r="G795" s="62">
        <v>110100</v>
      </c>
      <c r="H795" s="62">
        <v>109945.72</v>
      </c>
      <c r="I795" s="77">
        <f t="shared" si="12"/>
        <v>99.859872842870118</v>
      </c>
    </row>
    <row r="796" spans="1:9" ht="15.75" outlineLevel="7" x14ac:dyDescent="0.2">
      <c r="A796" s="59" t="s">
        <v>325</v>
      </c>
      <c r="B796" s="61" t="s">
        <v>106</v>
      </c>
      <c r="C796" s="53" t="s">
        <v>863</v>
      </c>
      <c r="D796" s="53" t="s">
        <v>153</v>
      </c>
      <c r="E796" s="53" t="s">
        <v>107</v>
      </c>
      <c r="F796" s="62">
        <v>110100</v>
      </c>
      <c r="G796" s="62">
        <v>110100</v>
      </c>
      <c r="H796" s="62">
        <v>109945.72</v>
      </c>
      <c r="I796" s="77">
        <f t="shared" si="12"/>
        <v>99.859872842870118</v>
      </c>
    </row>
    <row r="797" spans="1:9" ht="31.5" outlineLevel="7" x14ac:dyDescent="0.2">
      <c r="A797" s="59" t="s">
        <v>324</v>
      </c>
      <c r="B797" s="61" t="s">
        <v>118</v>
      </c>
      <c r="C797" s="59" t="s">
        <v>863</v>
      </c>
      <c r="D797" s="59" t="s">
        <v>153</v>
      </c>
      <c r="E797" s="59" t="s">
        <v>119</v>
      </c>
      <c r="F797" s="63">
        <v>110100</v>
      </c>
      <c r="G797" s="63">
        <v>110100</v>
      </c>
      <c r="H797" s="63">
        <v>109945.72</v>
      </c>
      <c r="I797" s="76">
        <f t="shared" si="12"/>
        <v>99.859872842870118</v>
      </c>
    </row>
    <row r="798" spans="1:9" ht="94.5" outlineLevel="3" x14ac:dyDescent="0.2">
      <c r="A798" s="59" t="s">
        <v>320</v>
      </c>
      <c r="B798" s="61" t="s">
        <v>1439</v>
      </c>
      <c r="C798" s="53" t="s">
        <v>1438</v>
      </c>
      <c r="D798" s="53"/>
      <c r="E798" s="53"/>
      <c r="F798" s="62">
        <v>0</v>
      </c>
      <c r="G798" s="62">
        <v>1423200</v>
      </c>
      <c r="H798" s="62">
        <v>1423200</v>
      </c>
      <c r="I798" s="77">
        <f t="shared" si="12"/>
        <v>100</v>
      </c>
    </row>
    <row r="799" spans="1:9" ht="94.5" outlineLevel="7" x14ac:dyDescent="0.2">
      <c r="A799" s="59" t="s">
        <v>319</v>
      </c>
      <c r="B799" s="61" t="s">
        <v>163</v>
      </c>
      <c r="C799" s="53" t="s">
        <v>1438</v>
      </c>
      <c r="D799" s="53" t="s">
        <v>162</v>
      </c>
      <c r="E799" s="53"/>
      <c r="F799" s="62">
        <v>0</v>
      </c>
      <c r="G799" s="62">
        <v>1423200</v>
      </c>
      <c r="H799" s="62">
        <v>1423200</v>
      </c>
      <c r="I799" s="77">
        <f t="shared" si="12"/>
        <v>100</v>
      </c>
    </row>
    <row r="800" spans="1:9" ht="15.75" outlineLevel="7" x14ac:dyDescent="0.2">
      <c r="A800" s="59" t="s">
        <v>318</v>
      </c>
      <c r="B800" s="61" t="s">
        <v>4</v>
      </c>
      <c r="C800" s="53" t="s">
        <v>1438</v>
      </c>
      <c r="D800" s="53" t="s">
        <v>342</v>
      </c>
      <c r="E800" s="53" t="s">
        <v>5</v>
      </c>
      <c r="F800" s="62">
        <v>0</v>
      </c>
      <c r="G800" s="62">
        <v>1423200</v>
      </c>
      <c r="H800" s="62">
        <v>1423200</v>
      </c>
      <c r="I800" s="77">
        <f t="shared" si="12"/>
        <v>100</v>
      </c>
    </row>
    <row r="801" spans="1:9" ht="78.75" outlineLevel="7" x14ac:dyDescent="0.2">
      <c r="A801" s="59" t="s">
        <v>317</v>
      </c>
      <c r="B801" s="61" t="s">
        <v>13</v>
      </c>
      <c r="C801" s="59" t="s">
        <v>1438</v>
      </c>
      <c r="D801" s="59" t="s">
        <v>342</v>
      </c>
      <c r="E801" s="59" t="s">
        <v>14</v>
      </c>
      <c r="F801" s="63">
        <v>0</v>
      </c>
      <c r="G801" s="63">
        <v>1423200</v>
      </c>
      <c r="H801" s="63">
        <v>1423200</v>
      </c>
      <c r="I801" s="76">
        <f t="shared" si="12"/>
        <v>100</v>
      </c>
    </row>
    <row r="802" spans="1:9" ht="110.25" outlineLevel="3" x14ac:dyDescent="0.2">
      <c r="A802" s="59" t="s">
        <v>314</v>
      </c>
      <c r="B802" s="61" t="s">
        <v>1420</v>
      </c>
      <c r="C802" s="53" t="s">
        <v>1417</v>
      </c>
      <c r="D802" s="53"/>
      <c r="E802" s="53"/>
      <c r="F802" s="62">
        <v>1000</v>
      </c>
      <c r="G802" s="62">
        <v>10500</v>
      </c>
      <c r="H802" s="62">
        <v>10500</v>
      </c>
      <c r="I802" s="77">
        <f t="shared" si="12"/>
        <v>100</v>
      </c>
    </row>
    <row r="803" spans="1:9" ht="47.25" outlineLevel="7" x14ac:dyDescent="0.2">
      <c r="A803" s="59" t="s">
        <v>311</v>
      </c>
      <c r="B803" s="61" t="s">
        <v>157</v>
      </c>
      <c r="C803" s="53" t="s">
        <v>1417</v>
      </c>
      <c r="D803" s="53" t="s">
        <v>156</v>
      </c>
      <c r="E803" s="53"/>
      <c r="F803" s="62">
        <v>1000</v>
      </c>
      <c r="G803" s="62">
        <v>10500</v>
      </c>
      <c r="H803" s="62">
        <v>10500</v>
      </c>
      <c r="I803" s="77">
        <f t="shared" si="12"/>
        <v>100</v>
      </c>
    </row>
    <row r="804" spans="1:9" ht="15.75" outlineLevel="7" x14ac:dyDescent="0.2">
      <c r="A804" s="59" t="s">
        <v>309</v>
      </c>
      <c r="B804" s="61" t="s">
        <v>4</v>
      </c>
      <c r="C804" s="53" t="s">
        <v>1417</v>
      </c>
      <c r="D804" s="53" t="s">
        <v>153</v>
      </c>
      <c r="E804" s="53" t="s">
        <v>5</v>
      </c>
      <c r="F804" s="62">
        <v>1000</v>
      </c>
      <c r="G804" s="62">
        <v>10500</v>
      </c>
      <c r="H804" s="62">
        <v>10500</v>
      </c>
      <c r="I804" s="77">
        <f t="shared" si="12"/>
        <v>100</v>
      </c>
    </row>
    <row r="805" spans="1:9" ht="15.75" outlineLevel="7" x14ac:dyDescent="0.2">
      <c r="A805" s="59" t="s">
        <v>308</v>
      </c>
      <c r="B805" s="61" t="s">
        <v>16</v>
      </c>
      <c r="C805" s="59" t="s">
        <v>1417</v>
      </c>
      <c r="D805" s="59" t="s">
        <v>153</v>
      </c>
      <c r="E805" s="59" t="s">
        <v>17</v>
      </c>
      <c r="F805" s="63">
        <v>1000</v>
      </c>
      <c r="G805" s="63">
        <v>10500</v>
      </c>
      <c r="H805" s="63">
        <v>10500</v>
      </c>
      <c r="I805" s="76">
        <f t="shared" si="12"/>
        <v>100</v>
      </c>
    </row>
    <row r="806" spans="1:9" ht="126" outlineLevel="3" x14ac:dyDescent="0.2">
      <c r="A806" s="59" t="s">
        <v>306</v>
      </c>
      <c r="B806" s="61" t="s">
        <v>1437</v>
      </c>
      <c r="C806" s="53" t="s">
        <v>1436</v>
      </c>
      <c r="D806" s="53"/>
      <c r="E806" s="53"/>
      <c r="F806" s="62">
        <v>62200</v>
      </c>
      <c r="G806" s="62">
        <v>112400</v>
      </c>
      <c r="H806" s="62">
        <v>112400</v>
      </c>
      <c r="I806" s="77">
        <f t="shared" si="12"/>
        <v>100</v>
      </c>
    </row>
    <row r="807" spans="1:9" ht="94.5" outlineLevel="7" x14ac:dyDescent="0.2">
      <c r="A807" s="59" t="s">
        <v>305</v>
      </c>
      <c r="B807" s="61" t="s">
        <v>163</v>
      </c>
      <c r="C807" s="53" t="s">
        <v>1436</v>
      </c>
      <c r="D807" s="53" t="s">
        <v>162</v>
      </c>
      <c r="E807" s="53"/>
      <c r="F807" s="62">
        <v>59630</v>
      </c>
      <c r="G807" s="62">
        <v>109830</v>
      </c>
      <c r="H807" s="62">
        <v>109830</v>
      </c>
      <c r="I807" s="77">
        <f t="shared" si="12"/>
        <v>100</v>
      </c>
    </row>
    <row r="808" spans="1:9" ht="15.75" outlineLevel="7" x14ac:dyDescent="0.2">
      <c r="A808" s="59" t="s">
        <v>304</v>
      </c>
      <c r="B808" s="61" t="s">
        <v>4</v>
      </c>
      <c r="C808" s="53" t="s">
        <v>1436</v>
      </c>
      <c r="D808" s="53" t="s">
        <v>342</v>
      </c>
      <c r="E808" s="53" t="s">
        <v>5</v>
      </c>
      <c r="F808" s="62">
        <v>59630</v>
      </c>
      <c r="G808" s="62">
        <v>109830</v>
      </c>
      <c r="H808" s="62">
        <v>109830</v>
      </c>
      <c r="I808" s="77">
        <f t="shared" si="12"/>
        <v>100</v>
      </c>
    </row>
    <row r="809" spans="1:9" ht="78.75" outlineLevel="7" x14ac:dyDescent="0.2">
      <c r="A809" s="59" t="s">
        <v>150</v>
      </c>
      <c r="B809" s="61" t="s">
        <v>13</v>
      </c>
      <c r="C809" s="59" t="s">
        <v>1436</v>
      </c>
      <c r="D809" s="59" t="s">
        <v>342</v>
      </c>
      <c r="E809" s="59" t="s">
        <v>14</v>
      </c>
      <c r="F809" s="63">
        <v>59630</v>
      </c>
      <c r="G809" s="63">
        <v>109830</v>
      </c>
      <c r="H809" s="63">
        <v>109830</v>
      </c>
      <c r="I809" s="76">
        <f t="shared" si="12"/>
        <v>100</v>
      </c>
    </row>
    <row r="810" spans="1:9" ht="47.25" outlineLevel="7" x14ac:dyDescent="0.2">
      <c r="A810" s="59" t="s">
        <v>303</v>
      </c>
      <c r="B810" s="61" t="s">
        <v>157</v>
      </c>
      <c r="C810" s="53" t="s">
        <v>1436</v>
      </c>
      <c r="D810" s="53" t="s">
        <v>156</v>
      </c>
      <c r="E810" s="53"/>
      <c r="F810" s="62">
        <v>2570</v>
      </c>
      <c r="G810" s="62">
        <v>2570</v>
      </c>
      <c r="H810" s="62">
        <v>2570</v>
      </c>
      <c r="I810" s="77">
        <f t="shared" si="12"/>
        <v>100</v>
      </c>
    </row>
    <row r="811" spans="1:9" ht="15.75" outlineLevel="7" x14ac:dyDescent="0.2">
      <c r="A811" s="59" t="s">
        <v>302</v>
      </c>
      <c r="B811" s="61" t="s">
        <v>4</v>
      </c>
      <c r="C811" s="53" t="s">
        <v>1436</v>
      </c>
      <c r="D811" s="53" t="s">
        <v>153</v>
      </c>
      <c r="E811" s="53" t="s">
        <v>5</v>
      </c>
      <c r="F811" s="62">
        <v>2570</v>
      </c>
      <c r="G811" s="62">
        <v>2570</v>
      </c>
      <c r="H811" s="62">
        <v>2570</v>
      </c>
      <c r="I811" s="77">
        <f t="shared" si="12"/>
        <v>100</v>
      </c>
    </row>
    <row r="812" spans="1:9" ht="78.75" outlineLevel="7" x14ac:dyDescent="0.2">
      <c r="A812" s="59" t="s">
        <v>300</v>
      </c>
      <c r="B812" s="61" t="s">
        <v>13</v>
      </c>
      <c r="C812" s="59" t="s">
        <v>1436</v>
      </c>
      <c r="D812" s="59" t="s">
        <v>153</v>
      </c>
      <c r="E812" s="59" t="s">
        <v>14</v>
      </c>
      <c r="F812" s="63">
        <v>2570</v>
      </c>
      <c r="G812" s="63">
        <v>2570</v>
      </c>
      <c r="H812" s="63">
        <v>2570</v>
      </c>
      <c r="I812" s="76">
        <f t="shared" si="12"/>
        <v>100</v>
      </c>
    </row>
    <row r="813" spans="1:9" ht="110.25" outlineLevel="3" x14ac:dyDescent="0.2">
      <c r="A813" s="59" t="s">
        <v>299</v>
      </c>
      <c r="B813" s="61" t="s">
        <v>1435</v>
      </c>
      <c r="C813" s="53" t="s">
        <v>1434</v>
      </c>
      <c r="D813" s="53"/>
      <c r="E813" s="53"/>
      <c r="F813" s="62">
        <v>919700</v>
      </c>
      <c r="G813" s="62">
        <v>994700</v>
      </c>
      <c r="H813" s="62">
        <v>993168.35</v>
      </c>
      <c r="I813" s="77">
        <f t="shared" si="12"/>
        <v>99.846018900170904</v>
      </c>
    </row>
    <row r="814" spans="1:9" ht="94.5" outlineLevel="7" x14ac:dyDescent="0.2">
      <c r="A814" s="59" t="s">
        <v>297</v>
      </c>
      <c r="B814" s="61" t="s">
        <v>163</v>
      </c>
      <c r="C814" s="53" t="s">
        <v>1434</v>
      </c>
      <c r="D814" s="53" t="s">
        <v>162</v>
      </c>
      <c r="E814" s="53"/>
      <c r="F814" s="62">
        <v>851860</v>
      </c>
      <c r="G814" s="62">
        <v>926860</v>
      </c>
      <c r="H814" s="62">
        <v>925329.22</v>
      </c>
      <c r="I814" s="77">
        <f t="shared" si="12"/>
        <v>99.834842371016123</v>
      </c>
    </row>
    <row r="815" spans="1:9" ht="15.75" outlineLevel="7" x14ac:dyDescent="0.2">
      <c r="A815" s="59" t="s">
        <v>296</v>
      </c>
      <c r="B815" s="61" t="s">
        <v>4</v>
      </c>
      <c r="C815" s="53" t="s">
        <v>1434</v>
      </c>
      <c r="D815" s="53" t="s">
        <v>342</v>
      </c>
      <c r="E815" s="53" t="s">
        <v>5</v>
      </c>
      <c r="F815" s="62">
        <v>851860</v>
      </c>
      <c r="G815" s="62">
        <v>926860</v>
      </c>
      <c r="H815" s="62">
        <v>925329.22</v>
      </c>
      <c r="I815" s="77">
        <f t="shared" si="12"/>
        <v>99.834842371016123</v>
      </c>
    </row>
    <row r="816" spans="1:9" ht="78.75" outlineLevel="7" x14ac:dyDescent="0.2">
      <c r="A816" s="59" t="s">
        <v>295</v>
      </c>
      <c r="B816" s="61" t="s">
        <v>13</v>
      </c>
      <c r="C816" s="59" t="s">
        <v>1434</v>
      </c>
      <c r="D816" s="59" t="s">
        <v>342</v>
      </c>
      <c r="E816" s="59" t="s">
        <v>14</v>
      </c>
      <c r="F816" s="63">
        <v>851860</v>
      </c>
      <c r="G816" s="63">
        <v>926860</v>
      </c>
      <c r="H816" s="63">
        <v>925329.22</v>
      </c>
      <c r="I816" s="76">
        <f t="shared" si="12"/>
        <v>99.834842371016123</v>
      </c>
    </row>
    <row r="817" spans="1:9" ht="47.25" outlineLevel="7" x14ac:dyDescent="0.2">
      <c r="A817" s="59" t="s">
        <v>294</v>
      </c>
      <c r="B817" s="61" t="s">
        <v>157</v>
      </c>
      <c r="C817" s="53" t="s">
        <v>1434</v>
      </c>
      <c r="D817" s="53" t="s">
        <v>156</v>
      </c>
      <c r="E817" s="53"/>
      <c r="F817" s="62">
        <v>67840</v>
      </c>
      <c r="G817" s="62">
        <v>67840</v>
      </c>
      <c r="H817" s="62">
        <v>67839.13</v>
      </c>
      <c r="I817" s="77">
        <f t="shared" si="12"/>
        <v>99.998717570754721</v>
      </c>
    </row>
    <row r="818" spans="1:9" ht="15.75" outlineLevel="7" x14ac:dyDescent="0.2">
      <c r="A818" s="59" t="s">
        <v>293</v>
      </c>
      <c r="B818" s="61" t="s">
        <v>4</v>
      </c>
      <c r="C818" s="53" t="s">
        <v>1434</v>
      </c>
      <c r="D818" s="53" t="s">
        <v>153</v>
      </c>
      <c r="E818" s="53" t="s">
        <v>5</v>
      </c>
      <c r="F818" s="62">
        <v>67840</v>
      </c>
      <c r="G818" s="62">
        <v>67840</v>
      </c>
      <c r="H818" s="62">
        <v>67839.13</v>
      </c>
      <c r="I818" s="77">
        <f t="shared" si="12"/>
        <v>99.998717570754721</v>
      </c>
    </row>
    <row r="819" spans="1:9" ht="78.75" outlineLevel="7" x14ac:dyDescent="0.2">
      <c r="A819" s="59" t="s">
        <v>199</v>
      </c>
      <c r="B819" s="61" t="s">
        <v>13</v>
      </c>
      <c r="C819" s="59" t="s">
        <v>1434</v>
      </c>
      <c r="D819" s="59" t="s">
        <v>153</v>
      </c>
      <c r="E819" s="59" t="s">
        <v>14</v>
      </c>
      <c r="F819" s="63">
        <v>67840</v>
      </c>
      <c r="G819" s="63">
        <v>67840</v>
      </c>
      <c r="H819" s="63">
        <v>67839.13</v>
      </c>
      <c r="I819" s="76">
        <f t="shared" si="12"/>
        <v>99.998717570754721</v>
      </c>
    </row>
    <row r="820" spans="1:9" ht="78.75" outlineLevel="3" x14ac:dyDescent="0.2">
      <c r="A820" s="59" t="s">
        <v>289</v>
      </c>
      <c r="B820" s="61" t="s">
        <v>1433</v>
      </c>
      <c r="C820" s="53" t="s">
        <v>1432</v>
      </c>
      <c r="D820" s="53"/>
      <c r="E820" s="53"/>
      <c r="F820" s="62">
        <v>0</v>
      </c>
      <c r="G820" s="62">
        <v>175750</v>
      </c>
      <c r="H820" s="62">
        <v>175750</v>
      </c>
      <c r="I820" s="77">
        <f t="shared" si="12"/>
        <v>100</v>
      </c>
    </row>
    <row r="821" spans="1:9" ht="47.25" outlineLevel="7" x14ac:dyDescent="0.2">
      <c r="A821" s="59" t="s">
        <v>288</v>
      </c>
      <c r="B821" s="61" t="s">
        <v>157</v>
      </c>
      <c r="C821" s="53" t="s">
        <v>1432</v>
      </c>
      <c r="D821" s="53" t="s">
        <v>156</v>
      </c>
      <c r="E821" s="53"/>
      <c r="F821" s="62">
        <v>0</v>
      </c>
      <c r="G821" s="62">
        <v>175750</v>
      </c>
      <c r="H821" s="62">
        <v>175750</v>
      </c>
      <c r="I821" s="77">
        <f t="shared" si="12"/>
        <v>100</v>
      </c>
    </row>
    <row r="822" spans="1:9" ht="15.75" outlineLevel="7" x14ac:dyDescent="0.2">
      <c r="A822" s="59" t="s">
        <v>286</v>
      </c>
      <c r="B822" s="61" t="s">
        <v>4</v>
      </c>
      <c r="C822" s="53" t="s">
        <v>1432</v>
      </c>
      <c r="D822" s="53" t="s">
        <v>153</v>
      </c>
      <c r="E822" s="53" t="s">
        <v>5</v>
      </c>
      <c r="F822" s="62">
        <v>0</v>
      </c>
      <c r="G822" s="62">
        <v>175750</v>
      </c>
      <c r="H822" s="62">
        <v>175750</v>
      </c>
      <c r="I822" s="77">
        <f t="shared" si="12"/>
        <v>100</v>
      </c>
    </row>
    <row r="823" spans="1:9" ht="78.75" outlineLevel="7" x14ac:dyDescent="0.2">
      <c r="A823" s="59" t="s">
        <v>285</v>
      </c>
      <c r="B823" s="61" t="s">
        <v>13</v>
      </c>
      <c r="C823" s="59" t="s">
        <v>1432</v>
      </c>
      <c r="D823" s="59" t="s">
        <v>153</v>
      </c>
      <c r="E823" s="59" t="s">
        <v>14</v>
      </c>
      <c r="F823" s="63">
        <v>0</v>
      </c>
      <c r="G823" s="63">
        <v>175750</v>
      </c>
      <c r="H823" s="63">
        <v>175750</v>
      </c>
      <c r="I823" s="76">
        <f t="shared" si="12"/>
        <v>100</v>
      </c>
    </row>
    <row r="824" spans="1:9" ht="63" outlineLevel="3" x14ac:dyDescent="0.2">
      <c r="A824" s="59" t="s">
        <v>284</v>
      </c>
      <c r="B824" s="61" t="s">
        <v>1441</v>
      </c>
      <c r="C824" s="53" t="s">
        <v>1440</v>
      </c>
      <c r="D824" s="53"/>
      <c r="E824" s="53"/>
      <c r="F824" s="62">
        <v>2190360</v>
      </c>
      <c r="G824" s="62">
        <v>0</v>
      </c>
      <c r="H824" s="62">
        <v>0</v>
      </c>
      <c r="I824" s="70" t="s">
        <v>1568</v>
      </c>
    </row>
    <row r="825" spans="1:9" ht="94.5" outlineLevel="7" x14ac:dyDescent="0.2">
      <c r="A825" s="59" t="s">
        <v>283</v>
      </c>
      <c r="B825" s="61" t="s">
        <v>163</v>
      </c>
      <c r="C825" s="53" t="s">
        <v>1440</v>
      </c>
      <c r="D825" s="53" t="s">
        <v>162</v>
      </c>
      <c r="E825" s="53"/>
      <c r="F825" s="62">
        <v>2190360</v>
      </c>
      <c r="G825" s="62">
        <v>0</v>
      </c>
      <c r="H825" s="62">
        <v>0</v>
      </c>
      <c r="I825" s="70" t="s">
        <v>1568</v>
      </c>
    </row>
    <row r="826" spans="1:9" ht="15.75" outlineLevel="7" x14ac:dyDescent="0.2">
      <c r="A826" s="59" t="s">
        <v>282</v>
      </c>
      <c r="B826" s="61" t="s">
        <v>4</v>
      </c>
      <c r="C826" s="53" t="s">
        <v>1440</v>
      </c>
      <c r="D826" s="53" t="s">
        <v>342</v>
      </c>
      <c r="E826" s="53" t="s">
        <v>5</v>
      </c>
      <c r="F826" s="62">
        <v>2190360</v>
      </c>
      <c r="G826" s="62">
        <v>0</v>
      </c>
      <c r="H826" s="62">
        <v>0</v>
      </c>
      <c r="I826" s="70" t="s">
        <v>1568</v>
      </c>
    </row>
    <row r="827" spans="1:9" ht="63" outlineLevel="7" x14ac:dyDescent="0.2">
      <c r="A827" s="59" t="s">
        <v>281</v>
      </c>
      <c r="B827" s="61" t="s">
        <v>7</v>
      </c>
      <c r="C827" s="59" t="s">
        <v>1440</v>
      </c>
      <c r="D827" s="59" t="s">
        <v>342</v>
      </c>
      <c r="E827" s="59" t="s">
        <v>8</v>
      </c>
      <c r="F827" s="63">
        <v>2190360</v>
      </c>
      <c r="G827" s="63">
        <v>0</v>
      </c>
      <c r="H827" s="63">
        <v>0</v>
      </c>
      <c r="I827" s="69" t="s">
        <v>1568</v>
      </c>
    </row>
    <row r="828" spans="1:9" ht="78.75" outlineLevel="3" x14ac:dyDescent="0.2">
      <c r="A828" s="59" t="s">
        <v>279</v>
      </c>
      <c r="B828" s="61" t="s">
        <v>1318</v>
      </c>
      <c r="C828" s="53" t="s">
        <v>1316</v>
      </c>
      <c r="D828" s="53"/>
      <c r="E828" s="53"/>
      <c r="F828" s="62">
        <v>40000</v>
      </c>
      <c r="G828" s="62">
        <v>50000</v>
      </c>
      <c r="H828" s="62">
        <v>50000</v>
      </c>
      <c r="I828" s="77">
        <f t="shared" si="12"/>
        <v>100</v>
      </c>
    </row>
    <row r="829" spans="1:9" ht="15.75" outlineLevel="7" x14ac:dyDescent="0.2">
      <c r="A829" s="59" t="s">
        <v>278</v>
      </c>
      <c r="B829" s="61" t="s">
        <v>151</v>
      </c>
      <c r="C829" s="53" t="s">
        <v>1316</v>
      </c>
      <c r="D829" s="53" t="s">
        <v>150</v>
      </c>
      <c r="E829" s="53"/>
      <c r="F829" s="62">
        <v>40000</v>
      </c>
      <c r="G829" s="62">
        <v>50000</v>
      </c>
      <c r="H829" s="62">
        <v>50000</v>
      </c>
      <c r="I829" s="77">
        <f t="shared" si="12"/>
        <v>100</v>
      </c>
    </row>
    <row r="830" spans="1:9" ht="15.75" outlineLevel="7" x14ac:dyDescent="0.2">
      <c r="A830" s="59" t="s">
        <v>276</v>
      </c>
      <c r="B830" s="61" t="s">
        <v>4</v>
      </c>
      <c r="C830" s="53" t="s">
        <v>1316</v>
      </c>
      <c r="D830" s="53" t="s">
        <v>145</v>
      </c>
      <c r="E830" s="53" t="s">
        <v>5</v>
      </c>
      <c r="F830" s="62">
        <v>40000</v>
      </c>
      <c r="G830" s="62">
        <v>50000</v>
      </c>
      <c r="H830" s="62">
        <v>50000</v>
      </c>
      <c r="I830" s="77">
        <f t="shared" si="12"/>
        <v>100</v>
      </c>
    </row>
    <row r="831" spans="1:9" ht="15.75" outlineLevel="7" x14ac:dyDescent="0.2">
      <c r="A831" s="59" t="s">
        <v>274</v>
      </c>
      <c r="B831" s="61" t="s">
        <v>25</v>
      </c>
      <c r="C831" s="59" t="s">
        <v>1316</v>
      </c>
      <c r="D831" s="59" t="s">
        <v>145</v>
      </c>
      <c r="E831" s="59" t="s">
        <v>26</v>
      </c>
      <c r="F831" s="63">
        <v>40000</v>
      </c>
      <c r="G831" s="63">
        <v>50000</v>
      </c>
      <c r="H831" s="63">
        <v>50000</v>
      </c>
      <c r="I831" s="76">
        <f t="shared" si="12"/>
        <v>100</v>
      </c>
    </row>
    <row r="832" spans="1:9" ht="63" outlineLevel="3" x14ac:dyDescent="0.2">
      <c r="A832" s="59" t="s">
        <v>273</v>
      </c>
      <c r="B832" s="61" t="s">
        <v>1314</v>
      </c>
      <c r="C832" s="53" t="s">
        <v>1311</v>
      </c>
      <c r="D832" s="53"/>
      <c r="E832" s="53"/>
      <c r="F832" s="62">
        <v>57320</v>
      </c>
      <c r="G832" s="62">
        <v>52332</v>
      </c>
      <c r="H832" s="62">
        <v>52332</v>
      </c>
      <c r="I832" s="77">
        <f t="shared" si="12"/>
        <v>100</v>
      </c>
    </row>
    <row r="833" spans="1:9" ht="15.75" outlineLevel="7" x14ac:dyDescent="0.2">
      <c r="A833" s="59" t="s">
        <v>269</v>
      </c>
      <c r="B833" s="61" t="s">
        <v>151</v>
      </c>
      <c r="C833" s="53" t="s">
        <v>1311</v>
      </c>
      <c r="D833" s="53" t="s">
        <v>150</v>
      </c>
      <c r="E833" s="53"/>
      <c r="F833" s="62">
        <v>57320</v>
      </c>
      <c r="G833" s="62">
        <v>52332</v>
      </c>
      <c r="H833" s="62">
        <v>52332</v>
      </c>
      <c r="I833" s="77">
        <f t="shared" si="12"/>
        <v>100</v>
      </c>
    </row>
    <row r="834" spans="1:9" ht="15.75" outlineLevel="7" x14ac:dyDescent="0.2">
      <c r="A834" s="59" t="s">
        <v>268</v>
      </c>
      <c r="B834" s="61" t="s">
        <v>4</v>
      </c>
      <c r="C834" s="53" t="s">
        <v>1311</v>
      </c>
      <c r="D834" s="53" t="s">
        <v>145</v>
      </c>
      <c r="E834" s="53" t="s">
        <v>5</v>
      </c>
      <c r="F834" s="62">
        <v>57320</v>
      </c>
      <c r="G834" s="62">
        <v>52332</v>
      </c>
      <c r="H834" s="62">
        <v>52332</v>
      </c>
      <c r="I834" s="77">
        <f t="shared" si="12"/>
        <v>100</v>
      </c>
    </row>
    <row r="835" spans="1:9" ht="15.75" outlineLevel="7" x14ac:dyDescent="0.2">
      <c r="A835" s="59" t="s">
        <v>267</v>
      </c>
      <c r="B835" s="61" t="s">
        <v>25</v>
      </c>
      <c r="C835" s="59" t="s">
        <v>1311</v>
      </c>
      <c r="D835" s="59" t="s">
        <v>145</v>
      </c>
      <c r="E835" s="59" t="s">
        <v>26</v>
      </c>
      <c r="F835" s="63">
        <v>57320</v>
      </c>
      <c r="G835" s="63">
        <v>52332</v>
      </c>
      <c r="H835" s="63">
        <v>52332</v>
      </c>
      <c r="I835" s="76">
        <f t="shared" si="12"/>
        <v>100</v>
      </c>
    </row>
    <row r="836" spans="1:9" ht="78.75" outlineLevel="3" x14ac:dyDescent="0.2">
      <c r="A836" s="59" t="s">
        <v>264</v>
      </c>
      <c r="B836" s="61" t="s">
        <v>1431</v>
      </c>
      <c r="C836" s="53" t="s">
        <v>1430</v>
      </c>
      <c r="D836" s="53"/>
      <c r="E836" s="53"/>
      <c r="F836" s="62">
        <v>31463760</v>
      </c>
      <c r="G836" s="62">
        <v>32958352.25</v>
      </c>
      <c r="H836" s="62">
        <v>32078347.41</v>
      </c>
      <c r="I836" s="77">
        <f t="shared" si="12"/>
        <v>97.32994892061086</v>
      </c>
    </row>
    <row r="837" spans="1:9" ht="94.5" outlineLevel="7" x14ac:dyDescent="0.2">
      <c r="A837" s="59" t="s">
        <v>261</v>
      </c>
      <c r="B837" s="61" t="s">
        <v>163</v>
      </c>
      <c r="C837" s="53" t="s">
        <v>1430</v>
      </c>
      <c r="D837" s="53" t="s">
        <v>162</v>
      </c>
      <c r="E837" s="53"/>
      <c r="F837" s="62">
        <v>22411630</v>
      </c>
      <c r="G837" s="62">
        <v>24744630</v>
      </c>
      <c r="H837" s="62">
        <v>24606180.620000001</v>
      </c>
      <c r="I837" s="77">
        <f t="shared" si="12"/>
        <v>99.440487168327024</v>
      </c>
    </row>
    <row r="838" spans="1:9" ht="15.75" outlineLevel="7" x14ac:dyDescent="0.2">
      <c r="A838" s="59" t="s">
        <v>259</v>
      </c>
      <c r="B838" s="61" t="s">
        <v>4</v>
      </c>
      <c r="C838" s="53" t="s">
        <v>1430</v>
      </c>
      <c r="D838" s="53" t="s">
        <v>342</v>
      </c>
      <c r="E838" s="53" t="s">
        <v>5</v>
      </c>
      <c r="F838" s="62">
        <v>22411630</v>
      </c>
      <c r="G838" s="62">
        <v>24744630</v>
      </c>
      <c r="H838" s="62">
        <v>24606180.620000001</v>
      </c>
      <c r="I838" s="77">
        <f t="shared" si="12"/>
        <v>99.440487168327024</v>
      </c>
    </row>
    <row r="839" spans="1:9" ht="78.75" outlineLevel="7" x14ac:dyDescent="0.2">
      <c r="A839" s="59" t="s">
        <v>258</v>
      </c>
      <c r="B839" s="61" t="s">
        <v>13</v>
      </c>
      <c r="C839" s="59" t="s">
        <v>1430</v>
      </c>
      <c r="D839" s="59" t="s">
        <v>342</v>
      </c>
      <c r="E839" s="59" t="s">
        <v>14</v>
      </c>
      <c r="F839" s="63">
        <v>22411630</v>
      </c>
      <c r="G839" s="63">
        <v>24744630</v>
      </c>
      <c r="H839" s="63">
        <v>24606180.620000001</v>
      </c>
      <c r="I839" s="76">
        <f t="shared" si="12"/>
        <v>99.440487168327024</v>
      </c>
    </row>
    <row r="840" spans="1:9" ht="47.25" outlineLevel="7" x14ac:dyDescent="0.2">
      <c r="A840" s="59" t="s">
        <v>256</v>
      </c>
      <c r="B840" s="61" t="s">
        <v>157</v>
      </c>
      <c r="C840" s="53" t="s">
        <v>1430</v>
      </c>
      <c r="D840" s="53" t="s">
        <v>156</v>
      </c>
      <c r="E840" s="53"/>
      <c r="F840" s="62">
        <v>9052130</v>
      </c>
      <c r="G840" s="62">
        <v>5813722.25</v>
      </c>
      <c r="H840" s="62">
        <v>5072166.79</v>
      </c>
      <c r="I840" s="77">
        <f t="shared" si="12"/>
        <v>87.24473877299522</v>
      </c>
    </row>
    <row r="841" spans="1:9" ht="15.75" outlineLevel="7" x14ac:dyDescent="0.2">
      <c r="A841" s="59" t="s">
        <v>254</v>
      </c>
      <c r="B841" s="61" t="s">
        <v>4</v>
      </c>
      <c r="C841" s="53" t="s">
        <v>1430</v>
      </c>
      <c r="D841" s="53" t="s">
        <v>153</v>
      </c>
      <c r="E841" s="53" t="s">
        <v>5</v>
      </c>
      <c r="F841" s="62">
        <v>9052130</v>
      </c>
      <c r="G841" s="62">
        <v>5813722.25</v>
      </c>
      <c r="H841" s="62">
        <v>5072166.79</v>
      </c>
      <c r="I841" s="77">
        <f t="shared" si="12"/>
        <v>87.24473877299522</v>
      </c>
    </row>
    <row r="842" spans="1:9" ht="78.75" outlineLevel="7" x14ac:dyDescent="0.2">
      <c r="A842" s="59" t="s">
        <v>253</v>
      </c>
      <c r="B842" s="61" t="s">
        <v>13</v>
      </c>
      <c r="C842" s="59" t="s">
        <v>1430</v>
      </c>
      <c r="D842" s="59" t="s">
        <v>153</v>
      </c>
      <c r="E842" s="59" t="s">
        <v>14</v>
      </c>
      <c r="F842" s="63">
        <v>9052130</v>
      </c>
      <c r="G842" s="63">
        <v>5813722.25</v>
      </c>
      <c r="H842" s="63">
        <v>5072166.79</v>
      </c>
      <c r="I842" s="76">
        <f t="shared" si="12"/>
        <v>87.24473877299522</v>
      </c>
    </row>
    <row r="843" spans="1:9" ht="15.75" outlineLevel="7" x14ac:dyDescent="0.2">
      <c r="A843" s="59" t="s">
        <v>251</v>
      </c>
      <c r="B843" s="61" t="s">
        <v>151</v>
      </c>
      <c r="C843" s="53" t="s">
        <v>1430</v>
      </c>
      <c r="D843" s="53" t="s">
        <v>150</v>
      </c>
      <c r="E843" s="53"/>
      <c r="F843" s="62">
        <v>0</v>
      </c>
      <c r="G843" s="62">
        <v>2400000</v>
      </c>
      <c r="H843" s="62">
        <v>2400000</v>
      </c>
      <c r="I843" s="77">
        <f t="shared" ref="I843:I906" si="13">H843/G843*100</f>
        <v>100</v>
      </c>
    </row>
    <row r="844" spans="1:9" ht="15.75" outlineLevel="7" x14ac:dyDescent="0.2">
      <c r="A844" s="59" t="s">
        <v>249</v>
      </c>
      <c r="B844" s="61" t="s">
        <v>4</v>
      </c>
      <c r="C844" s="53" t="s">
        <v>1430</v>
      </c>
      <c r="D844" s="53" t="s">
        <v>145</v>
      </c>
      <c r="E844" s="53" t="s">
        <v>5</v>
      </c>
      <c r="F844" s="62">
        <v>0</v>
      </c>
      <c r="G844" s="62">
        <v>2400000</v>
      </c>
      <c r="H844" s="62">
        <v>2400000</v>
      </c>
      <c r="I844" s="77">
        <f t="shared" si="13"/>
        <v>100</v>
      </c>
    </row>
    <row r="845" spans="1:9" ht="78.75" outlineLevel="7" x14ac:dyDescent="0.2">
      <c r="A845" s="59" t="s">
        <v>248</v>
      </c>
      <c r="B845" s="61" t="s">
        <v>13</v>
      </c>
      <c r="C845" s="59" t="s">
        <v>1430</v>
      </c>
      <c r="D845" s="59" t="s">
        <v>145</v>
      </c>
      <c r="E845" s="59" t="s">
        <v>14</v>
      </c>
      <c r="F845" s="63">
        <v>0</v>
      </c>
      <c r="G845" s="63">
        <v>2400000</v>
      </c>
      <c r="H845" s="63">
        <v>2400000</v>
      </c>
      <c r="I845" s="76">
        <f t="shared" si="13"/>
        <v>100</v>
      </c>
    </row>
    <row r="846" spans="1:9" ht="346.5" outlineLevel="3" x14ac:dyDescent="0.2">
      <c r="A846" s="59" t="s">
        <v>246</v>
      </c>
      <c r="B846" s="75" t="s">
        <v>1309</v>
      </c>
      <c r="C846" s="53" t="s">
        <v>1305</v>
      </c>
      <c r="D846" s="53"/>
      <c r="E846" s="53"/>
      <c r="F846" s="62">
        <v>350000</v>
      </c>
      <c r="G846" s="62">
        <v>2405232.23</v>
      </c>
      <c r="H846" s="62">
        <v>2395091.23</v>
      </c>
      <c r="I846" s="77">
        <f t="shared" si="13"/>
        <v>99.57837751076535</v>
      </c>
    </row>
    <row r="847" spans="1:9" ht="15.75" outlineLevel="7" x14ac:dyDescent="0.2">
      <c r="A847" s="59" t="s">
        <v>243</v>
      </c>
      <c r="B847" s="61" t="s">
        <v>151</v>
      </c>
      <c r="C847" s="53" t="s">
        <v>1305</v>
      </c>
      <c r="D847" s="53" t="s">
        <v>150</v>
      </c>
      <c r="E847" s="53"/>
      <c r="F847" s="62">
        <v>350000</v>
      </c>
      <c r="G847" s="62">
        <v>2405232.23</v>
      </c>
      <c r="H847" s="62">
        <v>2395091.23</v>
      </c>
      <c r="I847" s="77">
        <f t="shared" si="13"/>
        <v>99.57837751076535</v>
      </c>
    </row>
    <row r="848" spans="1:9" ht="15.75" outlineLevel="7" x14ac:dyDescent="0.2">
      <c r="A848" s="59" t="s">
        <v>240</v>
      </c>
      <c r="B848" s="61" t="s">
        <v>4</v>
      </c>
      <c r="C848" s="53" t="s">
        <v>1305</v>
      </c>
      <c r="D848" s="53" t="s">
        <v>258</v>
      </c>
      <c r="E848" s="53" t="s">
        <v>5</v>
      </c>
      <c r="F848" s="62">
        <v>0</v>
      </c>
      <c r="G848" s="62">
        <v>2007732.23</v>
      </c>
      <c r="H848" s="62">
        <v>1997591.23</v>
      </c>
      <c r="I848" s="77">
        <f t="shared" si="13"/>
        <v>99.494902764000557</v>
      </c>
    </row>
    <row r="849" spans="1:9" ht="78.75" outlineLevel="7" x14ac:dyDescent="0.2">
      <c r="A849" s="59" t="s">
        <v>238</v>
      </c>
      <c r="B849" s="61" t="s">
        <v>13</v>
      </c>
      <c r="C849" s="59" t="s">
        <v>1305</v>
      </c>
      <c r="D849" s="59" t="s">
        <v>258</v>
      </c>
      <c r="E849" s="59" t="s">
        <v>14</v>
      </c>
      <c r="F849" s="63">
        <v>0</v>
      </c>
      <c r="G849" s="63">
        <v>321150</v>
      </c>
      <c r="H849" s="63">
        <v>321150</v>
      </c>
      <c r="I849" s="76">
        <f t="shared" si="13"/>
        <v>100</v>
      </c>
    </row>
    <row r="850" spans="1:9" ht="15.75" outlineLevel="7" x14ac:dyDescent="0.2">
      <c r="A850" s="59" t="s">
        <v>237</v>
      </c>
      <c r="B850" s="61" t="s">
        <v>25</v>
      </c>
      <c r="C850" s="59" t="s">
        <v>1305</v>
      </c>
      <c r="D850" s="59" t="s">
        <v>258</v>
      </c>
      <c r="E850" s="59" t="s">
        <v>26</v>
      </c>
      <c r="F850" s="63">
        <v>0</v>
      </c>
      <c r="G850" s="63">
        <v>1686582.23</v>
      </c>
      <c r="H850" s="63">
        <v>1676441.23</v>
      </c>
      <c r="I850" s="76">
        <f t="shared" si="13"/>
        <v>99.398724840116444</v>
      </c>
    </row>
    <row r="851" spans="1:9" ht="15.75" outlineLevel="7" x14ac:dyDescent="0.2">
      <c r="A851" s="59" t="s">
        <v>235</v>
      </c>
      <c r="B851" s="61" t="s">
        <v>4</v>
      </c>
      <c r="C851" s="53" t="s">
        <v>1305</v>
      </c>
      <c r="D851" s="53" t="s">
        <v>145</v>
      </c>
      <c r="E851" s="53" t="s">
        <v>5</v>
      </c>
      <c r="F851" s="62">
        <v>350000</v>
      </c>
      <c r="G851" s="62">
        <v>397500</v>
      </c>
      <c r="H851" s="62">
        <v>397500</v>
      </c>
      <c r="I851" s="77">
        <f t="shared" si="13"/>
        <v>100</v>
      </c>
    </row>
    <row r="852" spans="1:9" ht="15.75" outlineLevel="7" x14ac:dyDescent="0.2">
      <c r="A852" s="59" t="s">
        <v>233</v>
      </c>
      <c r="B852" s="61" t="s">
        <v>25</v>
      </c>
      <c r="C852" s="59" t="s">
        <v>1305</v>
      </c>
      <c r="D852" s="59" t="s">
        <v>145</v>
      </c>
      <c r="E852" s="59" t="s">
        <v>26</v>
      </c>
      <c r="F852" s="63">
        <v>350000</v>
      </c>
      <c r="G852" s="63">
        <v>397500</v>
      </c>
      <c r="H852" s="63">
        <v>397500</v>
      </c>
      <c r="I852" s="76">
        <f t="shared" si="13"/>
        <v>100</v>
      </c>
    </row>
    <row r="853" spans="1:9" ht="63" outlineLevel="3" x14ac:dyDescent="0.2">
      <c r="A853" s="59" t="s">
        <v>230</v>
      </c>
      <c r="B853" s="61" t="s">
        <v>1411</v>
      </c>
      <c r="C853" s="53" t="s">
        <v>1407</v>
      </c>
      <c r="D853" s="53"/>
      <c r="E853" s="53"/>
      <c r="F853" s="62">
        <v>1000000</v>
      </c>
      <c r="G853" s="62">
        <v>965000</v>
      </c>
      <c r="H853" s="62">
        <v>0</v>
      </c>
      <c r="I853" s="77">
        <f t="shared" si="13"/>
        <v>0</v>
      </c>
    </row>
    <row r="854" spans="1:9" ht="15.75" outlineLevel="7" x14ac:dyDescent="0.2">
      <c r="A854" s="59" t="s">
        <v>225</v>
      </c>
      <c r="B854" s="61" t="s">
        <v>151</v>
      </c>
      <c r="C854" s="53" t="s">
        <v>1407</v>
      </c>
      <c r="D854" s="53" t="s">
        <v>150</v>
      </c>
      <c r="E854" s="53"/>
      <c r="F854" s="62">
        <v>1000000</v>
      </c>
      <c r="G854" s="62">
        <v>965000</v>
      </c>
      <c r="H854" s="62">
        <v>0</v>
      </c>
      <c r="I854" s="77">
        <f t="shared" si="13"/>
        <v>0</v>
      </c>
    </row>
    <row r="855" spans="1:9" ht="15.75" outlineLevel="7" x14ac:dyDescent="0.2">
      <c r="A855" s="59" t="s">
        <v>223</v>
      </c>
      <c r="B855" s="61" t="s">
        <v>4</v>
      </c>
      <c r="C855" s="53" t="s">
        <v>1407</v>
      </c>
      <c r="D855" s="53" t="s">
        <v>177</v>
      </c>
      <c r="E855" s="53" t="s">
        <v>5</v>
      </c>
      <c r="F855" s="62">
        <v>1000000</v>
      </c>
      <c r="G855" s="62">
        <v>965000</v>
      </c>
      <c r="H855" s="62">
        <v>0</v>
      </c>
      <c r="I855" s="77">
        <f t="shared" si="13"/>
        <v>0</v>
      </c>
    </row>
    <row r="856" spans="1:9" ht="15.75" outlineLevel="7" x14ac:dyDescent="0.2">
      <c r="A856" s="59" t="s">
        <v>222</v>
      </c>
      <c r="B856" s="61" t="s">
        <v>22</v>
      </c>
      <c r="C856" s="59" t="s">
        <v>1407</v>
      </c>
      <c r="D856" s="59" t="s">
        <v>177</v>
      </c>
      <c r="E856" s="59" t="s">
        <v>23</v>
      </c>
      <c r="F856" s="63">
        <v>1000000</v>
      </c>
      <c r="G856" s="63">
        <v>965000</v>
      </c>
      <c r="H856" s="63">
        <v>0</v>
      </c>
      <c r="I856" s="76">
        <f t="shared" si="13"/>
        <v>0</v>
      </c>
    </row>
    <row r="857" spans="1:9" ht="110.25" outlineLevel="3" x14ac:dyDescent="0.2">
      <c r="A857" s="59" t="s">
        <v>221</v>
      </c>
      <c r="B857" s="61" t="s">
        <v>1429</v>
      </c>
      <c r="C857" s="53" t="s">
        <v>1426</v>
      </c>
      <c r="D857" s="53"/>
      <c r="E857" s="53"/>
      <c r="F857" s="62">
        <v>5018400</v>
      </c>
      <c r="G857" s="62">
        <v>5132658.54</v>
      </c>
      <c r="H857" s="62">
        <v>5132658.54</v>
      </c>
      <c r="I857" s="77">
        <f t="shared" si="13"/>
        <v>100</v>
      </c>
    </row>
    <row r="858" spans="1:9" ht="94.5" outlineLevel="7" x14ac:dyDescent="0.2">
      <c r="A858" s="59" t="s">
        <v>220</v>
      </c>
      <c r="B858" s="61" t="s">
        <v>163</v>
      </c>
      <c r="C858" s="53" t="s">
        <v>1426</v>
      </c>
      <c r="D858" s="53" t="s">
        <v>162</v>
      </c>
      <c r="E858" s="53"/>
      <c r="F858" s="62">
        <v>5018400</v>
      </c>
      <c r="G858" s="62">
        <v>5132658.54</v>
      </c>
      <c r="H858" s="62">
        <v>5132658.54</v>
      </c>
      <c r="I858" s="77">
        <f t="shared" si="13"/>
        <v>100</v>
      </c>
    </row>
    <row r="859" spans="1:9" ht="15.75" outlineLevel="7" x14ac:dyDescent="0.2">
      <c r="A859" s="59" t="s">
        <v>145</v>
      </c>
      <c r="B859" s="61" t="s">
        <v>4</v>
      </c>
      <c r="C859" s="53" t="s">
        <v>1426</v>
      </c>
      <c r="D859" s="53" t="s">
        <v>342</v>
      </c>
      <c r="E859" s="53" t="s">
        <v>5</v>
      </c>
      <c r="F859" s="62">
        <v>5018400</v>
      </c>
      <c r="G859" s="62">
        <v>5132658.54</v>
      </c>
      <c r="H859" s="62">
        <v>5132658.54</v>
      </c>
      <c r="I859" s="77">
        <f t="shared" si="13"/>
        <v>100</v>
      </c>
    </row>
    <row r="860" spans="1:9" ht="78.75" outlineLevel="7" x14ac:dyDescent="0.2">
      <c r="A860" s="59" t="s">
        <v>219</v>
      </c>
      <c r="B860" s="61" t="s">
        <v>13</v>
      </c>
      <c r="C860" s="59" t="s">
        <v>1426</v>
      </c>
      <c r="D860" s="59" t="s">
        <v>342</v>
      </c>
      <c r="E860" s="59" t="s">
        <v>14</v>
      </c>
      <c r="F860" s="63">
        <v>5018400</v>
      </c>
      <c r="G860" s="63">
        <v>5132658.54</v>
      </c>
      <c r="H860" s="63">
        <v>5132658.54</v>
      </c>
      <c r="I860" s="76">
        <f t="shared" si="13"/>
        <v>100</v>
      </c>
    </row>
    <row r="861" spans="1:9" ht="47.25" outlineLevel="2" x14ac:dyDescent="0.2">
      <c r="A861" s="59" t="s">
        <v>217</v>
      </c>
      <c r="B861" s="61" t="s">
        <v>883</v>
      </c>
      <c r="C861" s="53" t="s">
        <v>882</v>
      </c>
      <c r="D861" s="53"/>
      <c r="E861" s="53"/>
      <c r="F861" s="62">
        <v>2100000</v>
      </c>
      <c r="G861" s="62">
        <v>3135000</v>
      </c>
      <c r="H861" s="62">
        <v>3087477.74</v>
      </c>
      <c r="I861" s="77">
        <f t="shared" si="13"/>
        <v>98.484138437001604</v>
      </c>
    </row>
    <row r="862" spans="1:9" ht="110.25" outlineLevel="3" x14ac:dyDescent="0.2">
      <c r="A862" s="59" t="s">
        <v>216</v>
      </c>
      <c r="B862" s="61" t="s">
        <v>913</v>
      </c>
      <c r="C862" s="53" t="s">
        <v>909</v>
      </c>
      <c r="D862" s="53"/>
      <c r="E862" s="53"/>
      <c r="F862" s="62">
        <v>2100000</v>
      </c>
      <c r="G862" s="62">
        <v>2100000</v>
      </c>
      <c r="H862" s="62">
        <v>2052477.74</v>
      </c>
      <c r="I862" s="77">
        <f t="shared" si="13"/>
        <v>97.737035238095231</v>
      </c>
    </row>
    <row r="863" spans="1:9" ht="31.5" outlineLevel="7" x14ac:dyDescent="0.2">
      <c r="A863" s="59" t="s">
        <v>215</v>
      </c>
      <c r="B863" s="61" t="s">
        <v>379</v>
      </c>
      <c r="C863" s="53" t="s">
        <v>909</v>
      </c>
      <c r="D863" s="53" t="s">
        <v>378</v>
      </c>
      <c r="E863" s="53"/>
      <c r="F863" s="62">
        <v>2100000</v>
      </c>
      <c r="G863" s="62">
        <v>2100000</v>
      </c>
      <c r="H863" s="62">
        <v>2052477.74</v>
      </c>
      <c r="I863" s="77">
        <f t="shared" si="13"/>
        <v>97.737035238095231</v>
      </c>
    </row>
    <row r="864" spans="1:9" ht="15.75" outlineLevel="7" x14ac:dyDescent="0.2">
      <c r="A864" s="59" t="s">
        <v>212</v>
      </c>
      <c r="B864" s="61" t="s">
        <v>106</v>
      </c>
      <c r="C864" s="53" t="s">
        <v>909</v>
      </c>
      <c r="D864" s="53" t="s">
        <v>908</v>
      </c>
      <c r="E864" s="53" t="s">
        <v>107</v>
      </c>
      <c r="F864" s="62">
        <v>2100000</v>
      </c>
      <c r="G864" s="62">
        <v>2100000</v>
      </c>
      <c r="H864" s="62">
        <v>2052477.74</v>
      </c>
      <c r="I864" s="77">
        <f t="shared" si="13"/>
        <v>97.737035238095231</v>
      </c>
    </row>
    <row r="865" spans="1:9" ht="15.75" outlineLevel="7" x14ac:dyDescent="0.2">
      <c r="A865" s="59" t="s">
        <v>208</v>
      </c>
      <c r="B865" s="61" t="s">
        <v>109</v>
      </c>
      <c r="C865" s="59" t="s">
        <v>909</v>
      </c>
      <c r="D865" s="59" t="s">
        <v>908</v>
      </c>
      <c r="E865" s="59" t="s">
        <v>110</v>
      </c>
      <c r="F865" s="63">
        <v>2100000</v>
      </c>
      <c r="G865" s="63">
        <v>2100000</v>
      </c>
      <c r="H865" s="63">
        <v>2052477.74</v>
      </c>
      <c r="I865" s="76">
        <f t="shared" si="13"/>
        <v>97.737035238095231</v>
      </c>
    </row>
    <row r="866" spans="1:9" ht="78.75" outlineLevel="3" x14ac:dyDescent="0.2">
      <c r="A866" s="59" t="s">
        <v>205</v>
      </c>
      <c r="B866" s="61" t="s">
        <v>880</v>
      </c>
      <c r="C866" s="53" t="s">
        <v>878</v>
      </c>
      <c r="D866" s="53"/>
      <c r="E866" s="53"/>
      <c r="F866" s="62">
        <v>0</v>
      </c>
      <c r="G866" s="62">
        <v>1035000</v>
      </c>
      <c r="H866" s="62">
        <v>1035000</v>
      </c>
      <c r="I866" s="77">
        <f t="shared" si="13"/>
        <v>100</v>
      </c>
    </row>
    <row r="867" spans="1:9" ht="31.5" outlineLevel="7" x14ac:dyDescent="0.2">
      <c r="A867" s="59" t="s">
        <v>203</v>
      </c>
      <c r="B867" s="61" t="s">
        <v>379</v>
      </c>
      <c r="C867" s="53" t="s">
        <v>878</v>
      </c>
      <c r="D867" s="53" t="s">
        <v>378</v>
      </c>
      <c r="E867" s="53"/>
      <c r="F867" s="62">
        <v>0</v>
      </c>
      <c r="G867" s="62">
        <v>1035000</v>
      </c>
      <c r="H867" s="62">
        <v>1035000</v>
      </c>
      <c r="I867" s="77">
        <f t="shared" si="13"/>
        <v>100</v>
      </c>
    </row>
    <row r="868" spans="1:9" ht="15.75" outlineLevel="7" x14ac:dyDescent="0.2">
      <c r="A868" s="59" t="s">
        <v>202</v>
      </c>
      <c r="B868" s="61" t="s">
        <v>106</v>
      </c>
      <c r="C868" s="53" t="s">
        <v>878</v>
      </c>
      <c r="D868" s="53" t="s">
        <v>374</v>
      </c>
      <c r="E868" s="53" t="s">
        <v>107</v>
      </c>
      <c r="F868" s="62">
        <v>0</v>
      </c>
      <c r="G868" s="62">
        <v>1035000</v>
      </c>
      <c r="H868" s="62">
        <v>1035000</v>
      </c>
      <c r="I868" s="77">
        <f t="shared" si="13"/>
        <v>100</v>
      </c>
    </row>
    <row r="869" spans="1:9" ht="15.75" outlineLevel="7" x14ac:dyDescent="0.2">
      <c r="A869" s="59" t="s">
        <v>198</v>
      </c>
      <c r="B869" s="61" t="s">
        <v>112</v>
      </c>
      <c r="C869" s="59" t="s">
        <v>878</v>
      </c>
      <c r="D869" s="59" t="s">
        <v>374</v>
      </c>
      <c r="E869" s="59" t="s">
        <v>113</v>
      </c>
      <c r="F869" s="63">
        <v>0</v>
      </c>
      <c r="G869" s="63">
        <v>1035000</v>
      </c>
      <c r="H869" s="63">
        <v>1035000</v>
      </c>
      <c r="I869" s="76">
        <f t="shared" si="13"/>
        <v>100</v>
      </c>
    </row>
    <row r="870" spans="1:9" ht="47.25" outlineLevel="1" x14ac:dyDescent="0.2">
      <c r="A870" s="59" t="s">
        <v>195</v>
      </c>
      <c r="B870" s="61" t="s">
        <v>245</v>
      </c>
      <c r="C870" s="53" t="s">
        <v>244</v>
      </c>
      <c r="D870" s="53"/>
      <c r="E870" s="53"/>
      <c r="F870" s="62">
        <v>3505200</v>
      </c>
      <c r="G870" s="62">
        <v>4661161.88</v>
      </c>
      <c r="H870" s="62">
        <v>4661161.88</v>
      </c>
      <c r="I870" s="77">
        <f t="shared" si="13"/>
        <v>100</v>
      </c>
    </row>
    <row r="871" spans="1:9" ht="47.25" outlineLevel="2" x14ac:dyDescent="0.2">
      <c r="A871" s="59" t="s">
        <v>192</v>
      </c>
      <c r="B871" s="61" t="s">
        <v>242</v>
      </c>
      <c r="C871" s="53" t="s">
        <v>241</v>
      </c>
      <c r="D871" s="53"/>
      <c r="E871" s="53"/>
      <c r="F871" s="62">
        <v>3505200</v>
      </c>
      <c r="G871" s="62">
        <v>4661161.88</v>
      </c>
      <c r="H871" s="62">
        <v>4661161.88</v>
      </c>
      <c r="I871" s="77">
        <f t="shared" si="13"/>
        <v>100</v>
      </c>
    </row>
    <row r="872" spans="1:9" ht="94.5" outlineLevel="3" x14ac:dyDescent="0.2">
      <c r="A872" s="59" t="s">
        <v>190</v>
      </c>
      <c r="B872" s="61" t="s">
        <v>326</v>
      </c>
      <c r="C872" s="53" t="s">
        <v>322</v>
      </c>
      <c r="D872" s="53"/>
      <c r="E872" s="53"/>
      <c r="F872" s="62">
        <v>3422100</v>
      </c>
      <c r="G872" s="62">
        <v>3972600</v>
      </c>
      <c r="H872" s="62">
        <v>3972600</v>
      </c>
      <c r="I872" s="77">
        <f t="shared" si="13"/>
        <v>100</v>
      </c>
    </row>
    <row r="873" spans="1:9" ht="15.75" outlineLevel="7" x14ac:dyDescent="0.2">
      <c r="A873" s="59" t="s">
        <v>189</v>
      </c>
      <c r="B873" s="61" t="s">
        <v>232</v>
      </c>
      <c r="C873" s="53" t="s">
        <v>322</v>
      </c>
      <c r="D873" s="53" t="s">
        <v>231</v>
      </c>
      <c r="E873" s="53"/>
      <c r="F873" s="62">
        <v>3422100</v>
      </c>
      <c r="G873" s="62">
        <v>3972600</v>
      </c>
      <c r="H873" s="62">
        <v>3972600</v>
      </c>
      <c r="I873" s="77">
        <f t="shared" si="13"/>
        <v>100</v>
      </c>
    </row>
    <row r="874" spans="1:9" ht="15.75" outlineLevel="7" x14ac:dyDescent="0.2">
      <c r="A874" s="59" t="s">
        <v>187</v>
      </c>
      <c r="B874" s="61" t="s">
        <v>28</v>
      </c>
      <c r="C874" s="53" t="s">
        <v>322</v>
      </c>
      <c r="D874" s="53" t="s">
        <v>321</v>
      </c>
      <c r="E874" s="53" t="s">
        <v>29</v>
      </c>
      <c r="F874" s="62">
        <v>3422100</v>
      </c>
      <c r="G874" s="62">
        <v>3972600</v>
      </c>
      <c r="H874" s="62">
        <v>3972600</v>
      </c>
      <c r="I874" s="77">
        <f t="shared" si="13"/>
        <v>100</v>
      </c>
    </row>
    <row r="875" spans="1:9" ht="31.5" outlineLevel="7" x14ac:dyDescent="0.2">
      <c r="A875" s="59" t="s">
        <v>186</v>
      </c>
      <c r="B875" s="61" t="s">
        <v>31</v>
      </c>
      <c r="C875" s="59" t="s">
        <v>322</v>
      </c>
      <c r="D875" s="59" t="s">
        <v>321</v>
      </c>
      <c r="E875" s="59" t="s">
        <v>32</v>
      </c>
      <c r="F875" s="63">
        <v>3422100</v>
      </c>
      <c r="G875" s="63">
        <v>3972600</v>
      </c>
      <c r="H875" s="63">
        <v>3972600</v>
      </c>
      <c r="I875" s="76">
        <f t="shared" si="13"/>
        <v>100</v>
      </c>
    </row>
    <row r="876" spans="1:9" ht="110.25" outlineLevel="3" x14ac:dyDescent="0.2">
      <c r="A876" s="59" t="s">
        <v>185</v>
      </c>
      <c r="B876" s="61" t="s">
        <v>239</v>
      </c>
      <c r="C876" s="53" t="s">
        <v>236</v>
      </c>
      <c r="D876" s="53"/>
      <c r="E876" s="53"/>
      <c r="F876" s="62">
        <v>0</v>
      </c>
      <c r="G876" s="62">
        <v>30000</v>
      </c>
      <c r="H876" s="62">
        <v>30000</v>
      </c>
      <c r="I876" s="77">
        <f t="shared" si="13"/>
        <v>100</v>
      </c>
    </row>
    <row r="877" spans="1:9" ht="15.75" outlineLevel="7" x14ac:dyDescent="0.2">
      <c r="A877" s="59" t="s">
        <v>182</v>
      </c>
      <c r="B877" s="61" t="s">
        <v>232</v>
      </c>
      <c r="C877" s="53" t="s">
        <v>236</v>
      </c>
      <c r="D877" s="53" t="s">
        <v>231</v>
      </c>
      <c r="E877" s="53"/>
      <c r="F877" s="62">
        <v>0</v>
      </c>
      <c r="G877" s="62">
        <v>30000</v>
      </c>
      <c r="H877" s="62">
        <v>30000</v>
      </c>
      <c r="I877" s="77">
        <f t="shared" si="13"/>
        <v>100</v>
      </c>
    </row>
    <row r="878" spans="1:9" ht="63" outlineLevel="7" x14ac:dyDescent="0.2">
      <c r="A878" s="59" t="s">
        <v>179</v>
      </c>
      <c r="B878" s="61" t="s">
        <v>136</v>
      </c>
      <c r="C878" s="53" t="s">
        <v>236</v>
      </c>
      <c r="D878" s="53" t="s">
        <v>226</v>
      </c>
      <c r="E878" s="53" t="s">
        <v>137</v>
      </c>
      <c r="F878" s="62">
        <v>0</v>
      </c>
      <c r="G878" s="62">
        <v>30000</v>
      </c>
      <c r="H878" s="62">
        <v>30000</v>
      </c>
      <c r="I878" s="77">
        <f t="shared" si="13"/>
        <v>100</v>
      </c>
    </row>
    <row r="879" spans="1:9" ht="31.5" outlineLevel="7" x14ac:dyDescent="0.2">
      <c r="A879" s="59" t="s">
        <v>177</v>
      </c>
      <c r="B879" s="61" t="s">
        <v>142</v>
      </c>
      <c r="C879" s="59" t="s">
        <v>236</v>
      </c>
      <c r="D879" s="59" t="s">
        <v>226</v>
      </c>
      <c r="E879" s="59" t="s">
        <v>143</v>
      </c>
      <c r="F879" s="63">
        <v>0</v>
      </c>
      <c r="G879" s="63">
        <v>30000</v>
      </c>
      <c r="H879" s="63">
        <v>30000</v>
      </c>
      <c r="I879" s="76">
        <f t="shared" si="13"/>
        <v>100</v>
      </c>
    </row>
    <row r="880" spans="1:9" ht="126" outlineLevel="3" x14ac:dyDescent="0.2">
      <c r="A880" s="59" t="s">
        <v>176</v>
      </c>
      <c r="B880" s="61" t="s">
        <v>336</v>
      </c>
      <c r="C880" s="53" t="s">
        <v>333</v>
      </c>
      <c r="D880" s="53"/>
      <c r="E880" s="53"/>
      <c r="F880" s="62">
        <v>83100</v>
      </c>
      <c r="G880" s="62">
        <v>94600</v>
      </c>
      <c r="H880" s="62">
        <v>94600</v>
      </c>
      <c r="I880" s="77">
        <f t="shared" si="13"/>
        <v>100</v>
      </c>
    </row>
    <row r="881" spans="1:9" ht="15.75" outlineLevel="7" x14ac:dyDescent="0.2">
      <c r="A881" s="59" t="s">
        <v>174</v>
      </c>
      <c r="B881" s="61" t="s">
        <v>232</v>
      </c>
      <c r="C881" s="53" t="s">
        <v>333</v>
      </c>
      <c r="D881" s="53" t="s">
        <v>231</v>
      </c>
      <c r="E881" s="53"/>
      <c r="F881" s="62">
        <v>83100</v>
      </c>
      <c r="G881" s="62">
        <v>94600</v>
      </c>
      <c r="H881" s="62">
        <v>94600</v>
      </c>
      <c r="I881" s="77">
        <f t="shared" si="13"/>
        <v>100</v>
      </c>
    </row>
    <row r="882" spans="1:9" ht="15.75" outlineLevel="7" x14ac:dyDescent="0.2">
      <c r="A882" s="59" t="s">
        <v>171</v>
      </c>
      <c r="B882" s="61" t="s">
        <v>4</v>
      </c>
      <c r="C882" s="53" t="s">
        <v>333</v>
      </c>
      <c r="D882" s="53" t="s">
        <v>321</v>
      </c>
      <c r="E882" s="53" t="s">
        <v>5</v>
      </c>
      <c r="F882" s="62">
        <v>83100</v>
      </c>
      <c r="G882" s="62">
        <v>94600</v>
      </c>
      <c r="H882" s="62">
        <v>94600</v>
      </c>
      <c r="I882" s="77">
        <f t="shared" si="13"/>
        <v>100</v>
      </c>
    </row>
    <row r="883" spans="1:9" ht="15.75" outlineLevel="7" x14ac:dyDescent="0.2">
      <c r="A883" s="59" t="s">
        <v>169</v>
      </c>
      <c r="B883" s="61" t="s">
        <v>25</v>
      </c>
      <c r="C883" s="59" t="s">
        <v>333</v>
      </c>
      <c r="D883" s="59" t="s">
        <v>321</v>
      </c>
      <c r="E883" s="59" t="s">
        <v>26</v>
      </c>
      <c r="F883" s="63">
        <v>83100</v>
      </c>
      <c r="G883" s="63">
        <v>94600</v>
      </c>
      <c r="H883" s="63">
        <v>94600</v>
      </c>
      <c r="I883" s="76">
        <f t="shared" si="13"/>
        <v>100</v>
      </c>
    </row>
    <row r="884" spans="1:9" ht="110.25" outlineLevel="3" x14ac:dyDescent="0.2">
      <c r="A884" s="59" t="s">
        <v>168</v>
      </c>
      <c r="B884" s="61" t="s">
        <v>301</v>
      </c>
      <c r="C884" s="53" t="s">
        <v>298</v>
      </c>
      <c r="D884" s="53"/>
      <c r="E884" s="53"/>
      <c r="F884" s="62">
        <v>0</v>
      </c>
      <c r="G884" s="62">
        <v>238211.88</v>
      </c>
      <c r="H884" s="62">
        <v>238211.88</v>
      </c>
      <c r="I884" s="77">
        <f t="shared" si="13"/>
        <v>100</v>
      </c>
    </row>
    <row r="885" spans="1:9" ht="15.75" outlineLevel="7" x14ac:dyDescent="0.2">
      <c r="A885" s="59" t="s">
        <v>166</v>
      </c>
      <c r="B885" s="61" t="s">
        <v>232</v>
      </c>
      <c r="C885" s="53" t="s">
        <v>298</v>
      </c>
      <c r="D885" s="53" t="s">
        <v>231</v>
      </c>
      <c r="E885" s="53"/>
      <c r="F885" s="62">
        <v>0</v>
      </c>
      <c r="G885" s="62">
        <v>238211.88</v>
      </c>
      <c r="H885" s="62">
        <v>238211.88</v>
      </c>
      <c r="I885" s="77">
        <f t="shared" si="13"/>
        <v>100</v>
      </c>
    </row>
    <row r="886" spans="1:9" ht="31.5" outlineLevel="7" x14ac:dyDescent="0.2">
      <c r="A886" s="59" t="s">
        <v>164</v>
      </c>
      <c r="B886" s="61" t="s">
        <v>58</v>
      </c>
      <c r="C886" s="53" t="s">
        <v>298</v>
      </c>
      <c r="D886" s="53" t="s">
        <v>226</v>
      </c>
      <c r="E886" s="53" t="s">
        <v>59</v>
      </c>
      <c r="F886" s="62">
        <v>0</v>
      </c>
      <c r="G886" s="62">
        <v>238211.88</v>
      </c>
      <c r="H886" s="62">
        <v>238211.88</v>
      </c>
      <c r="I886" s="77">
        <f t="shared" si="13"/>
        <v>100</v>
      </c>
    </row>
    <row r="887" spans="1:9" ht="15.75" outlineLevel="7" x14ac:dyDescent="0.2">
      <c r="A887" s="59" t="s">
        <v>161</v>
      </c>
      <c r="B887" s="61" t="s">
        <v>67</v>
      </c>
      <c r="C887" s="59" t="s">
        <v>298</v>
      </c>
      <c r="D887" s="59" t="s">
        <v>226</v>
      </c>
      <c r="E887" s="59" t="s">
        <v>68</v>
      </c>
      <c r="F887" s="63">
        <v>0</v>
      </c>
      <c r="G887" s="63">
        <v>238211.88</v>
      </c>
      <c r="H887" s="63">
        <v>238211.88</v>
      </c>
      <c r="I887" s="76">
        <f t="shared" si="13"/>
        <v>100</v>
      </c>
    </row>
    <row r="888" spans="1:9" ht="94.5" outlineLevel="3" x14ac:dyDescent="0.2">
      <c r="A888" s="59" t="s">
        <v>158</v>
      </c>
      <c r="B888" s="61" t="s">
        <v>234</v>
      </c>
      <c r="C888" s="53" t="s">
        <v>227</v>
      </c>
      <c r="D888" s="53"/>
      <c r="E888" s="53"/>
      <c r="F888" s="62">
        <v>0</v>
      </c>
      <c r="G888" s="62">
        <v>325750</v>
      </c>
      <c r="H888" s="62">
        <v>325750</v>
      </c>
      <c r="I888" s="77">
        <f t="shared" si="13"/>
        <v>100</v>
      </c>
    </row>
    <row r="889" spans="1:9" ht="15.75" outlineLevel="7" x14ac:dyDescent="0.2">
      <c r="A889" s="59" t="s">
        <v>155</v>
      </c>
      <c r="B889" s="61" t="s">
        <v>232</v>
      </c>
      <c r="C889" s="53" t="s">
        <v>227</v>
      </c>
      <c r="D889" s="53" t="s">
        <v>231</v>
      </c>
      <c r="E889" s="53"/>
      <c r="F889" s="62">
        <v>0</v>
      </c>
      <c r="G889" s="62">
        <v>325750</v>
      </c>
      <c r="H889" s="62">
        <v>325750</v>
      </c>
      <c r="I889" s="77">
        <f t="shared" si="13"/>
        <v>100</v>
      </c>
    </row>
    <row r="890" spans="1:9" ht="63" outlineLevel="7" x14ac:dyDescent="0.2">
      <c r="A890" s="59" t="s">
        <v>152</v>
      </c>
      <c r="B890" s="61" t="s">
        <v>136</v>
      </c>
      <c r="C890" s="53" t="s">
        <v>227</v>
      </c>
      <c r="D890" s="53" t="s">
        <v>226</v>
      </c>
      <c r="E890" s="53" t="s">
        <v>137</v>
      </c>
      <c r="F890" s="62">
        <v>0</v>
      </c>
      <c r="G890" s="62">
        <v>325750</v>
      </c>
      <c r="H890" s="62">
        <v>325750</v>
      </c>
      <c r="I890" s="77">
        <f t="shared" si="13"/>
        <v>100</v>
      </c>
    </row>
    <row r="891" spans="1:9" ht="31.5" outlineLevel="7" x14ac:dyDescent="0.2">
      <c r="A891" s="59" t="s">
        <v>149</v>
      </c>
      <c r="B891" s="61" t="s">
        <v>142</v>
      </c>
      <c r="C891" s="59" t="s">
        <v>227</v>
      </c>
      <c r="D891" s="59" t="s">
        <v>226</v>
      </c>
      <c r="E891" s="59" t="s">
        <v>143</v>
      </c>
      <c r="F891" s="63">
        <v>0</v>
      </c>
      <c r="G891" s="63">
        <v>325750</v>
      </c>
      <c r="H891" s="63">
        <v>325750</v>
      </c>
      <c r="I891" s="76">
        <f t="shared" si="13"/>
        <v>100</v>
      </c>
    </row>
    <row r="892" spans="1:9" ht="47.25" outlineLevel="1" x14ac:dyDescent="0.2">
      <c r="A892" s="59" t="s">
        <v>1459</v>
      </c>
      <c r="B892" s="61" t="s">
        <v>197</v>
      </c>
      <c r="C892" s="53" t="s">
        <v>196</v>
      </c>
      <c r="D892" s="53"/>
      <c r="E892" s="53"/>
      <c r="F892" s="62">
        <v>0</v>
      </c>
      <c r="G892" s="62">
        <v>40511951.840000004</v>
      </c>
      <c r="H892" s="62">
        <v>38495125.350000001</v>
      </c>
      <c r="I892" s="77">
        <f t="shared" si="13"/>
        <v>95.021650652712665</v>
      </c>
    </row>
    <row r="893" spans="1:9" ht="63" outlineLevel="2" x14ac:dyDescent="0.2">
      <c r="A893" s="59" t="s">
        <v>1458</v>
      </c>
      <c r="B893" s="61" t="s">
        <v>194</v>
      </c>
      <c r="C893" s="53" t="s">
        <v>193</v>
      </c>
      <c r="D893" s="53"/>
      <c r="E893" s="53"/>
      <c r="F893" s="62">
        <v>0</v>
      </c>
      <c r="G893" s="62">
        <v>40511951.840000004</v>
      </c>
      <c r="H893" s="62">
        <v>38495125.350000001</v>
      </c>
      <c r="I893" s="77">
        <f t="shared" si="13"/>
        <v>95.021650652712665</v>
      </c>
    </row>
    <row r="894" spans="1:9" ht="110.25" outlineLevel="3" x14ac:dyDescent="0.2">
      <c r="A894" s="59" t="s">
        <v>1457</v>
      </c>
      <c r="B894" s="61" t="s">
        <v>191</v>
      </c>
      <c r="C894" s="53" t="s">
        <v>188</v>
      </c>
      <c r="D894" s="53"/>
      <c r="E894" s="53"/>
      <c r="F894" s="62">
        <v>0</v>
      </c>
      <c r="G894" s="62">
        <v>40511951.840000004</v>
      </c>
      <c r="H894" s="62">
        <v>38495125.350000001</v>
      </c>
      <c r="I894" s="77">
        <f t="shared" si="13"/>
        <v>95.021650652712665</v>
      </c>
    </row>
    <row r="895" spans="1:9" ht="47.25" outlineLevel="7" x14ac:dyDescent="0.2">
      <c r="A895" s="59" t="s">
        <v>1456</v>
      </c>
      <c r="B895" s="61" t="s">
        <v>157</v>
      </c>
      <c r="C895" s="53" t="s">
        <v>188</v>
      </c>
      <c r="D895" s="53" t="s">
        <v>156</v>
      </c>
      <c r="E895" s="53"/>
      <c r="F895" s="62">
        <v>0</v>
      </c>
      <c r="G895" s="62">
        <v>40511951.840000004</v>
      </c>
      <c r="H895" s="62">
        <v>38495125.350000001</v>
      </c>
      <c r="I895" s="77">
        <f t="shared" si="13"/>
        <v>95.021650652712665</v>
      </c>
    </row>
    <row r="896" spans="1:9" ht="31.5" outlineLevel="7" x14ac:dyDescent="0.2">
      <c r="A896" s="59" t="s">
        <v>1455</v>
      </c>
      <c r="B896" s="61" t="s">
        <v>58</v>
      </c>
      <c r="C896" s="53" t="s">
        <v>188</v>
      </c>
      <c r="D896" s="53" t="s">
        <v>153</v>
      </c>
      <c r="E896" s="53" t="s">
        <v>59</v>
      </c>
      <c r="F896" s="62">
        <v>0</v>
      </c>
      <c r="G896" s="62">
        <v>40511951.840000004</v>
      </c>
      <c r="H896" s="62">
        <v>38495125.350000001</v>
      </c>
      <c r="I896" s="77">
        <f t="shared" si="13"/>
        <v>95.021650652712665</v>
      </c>
    </row>
    <row r="897" spans="1:9" ht="15.75" outlineLevel="7" x14ac:dyDescent="0.2">
      <c r="A897" s="59" t="s">
        <v>1454</v>
      </c>
      <c r="B897" s="61" t="s">
        <v>64</v>
      </c>
      <c r="C897" s="59" t="s">
        <v>188</v>
      </c>
      <c r="D897" s="59" t="s">
        <v>153</v>
      </c>
      <c r="E897" s="59" t="s">
        <v>65</v>
      </c>
      <c r="F897" s="63">
        <v>0</v>
      </c>
      <c r="G897" s="63">
        <v>40511951.840000004</v>
      </c>
      <c r="H897" s="63">
        <v>38495125.350000001</v>
      </c>
      <c r="I897" s="76">
        <f t="shared" si="13"/>
        <v>95.021650652712665</v>
      </c>
    </row>
    <row r="898" spans="1:9" ht="31.5" outlineLevel="1" x14ac:dyDescent="0.2">
      <c r="A898" s="59" t="s">
        <v>1453</v>
      </c>
      <c r="B898" s="61" t="s">
        <v>710</v>
      </c>
      <c r="C898" s="53" t="s">
        <v>709</v>
      </c>
      <c r="D898" s="53"/>
      <c r="E898" s="53"/>
      <c r="F898" s="62">
        <v>2171070</v>
      </c>
      <c r="G898" s="62">
        <v>2191870</v>
      </c>
      <c r="H898" s="62">
        <v>2178834.54</v>
      </c>
      <c r="I898" s="77">
        <f t="shared" si="13"/>
        <v>99.405281335115674</v>
      </c>
    </row>
    <row r="899" spans="1:9" ht="31.5" outlineLevel="2" x14ac:dyDescent="0.2">
      <c r="A899" s="59" t="s">
        <v>1452</v>
      </c>
      <c r="B899" s="61" t="s">
        <v>707</v>
      </c>
      <c r="C899" s="53" t="s">
        <v>706</v>
      </c>
      <c r="D899" s="53"/>
      <c r="E899" s="53"/>
      <c r="F899" s="62">
        <v>2171070</v>
      </c>
      <c r="G899" s="62">
        <v>2191870</v>
      </c>
      <c r="H899" s="62">
        <v>2178834.54</v>
      </c>
      <c r="I899" s="77">
        <f t="shared" si="13"/>
        <v>99.405281335115674</v>
      </c>
    </row>
    <row r="900" spans="1:9" ht="94.5" outlineLevel="3" x14ac:dyDescent="0.2">
      <c r="A900" s="59" t="s">
        <v>228</v>
      </c>
      <c r="B900" s="61" t="s">
        <v>704</v>
      </c>
      <c r="C900" s="53" t="s">
        <v>701</v>
      </c>
      <c r="D900" s="53"/>
      <c r="E900" s="53"/>
      <c r="F900" s="62">
        <v>0</v>
      </c>
      <c r="G900" s="62">
        <v>149800</v>
      </c>
      <c r="H900" s="62">
        <v>149800</v>
      </c>
      <c r="I900" s="77">
        <f t="shared" si="13"/>
        <v>100</v>
      </c>
    </row>
    <row r="901" spans="1:9" ht="94.5" outlineLevel="7" x14ac:dyDescent="0.2">
      <c r="A901" s="59" t="s">
        <v>1451</v>
      </c>
      <c r="B901" s="61" t="s">
        <v>163</v>
      </c>
      <c r="C901" s="53" t="s">
        <v>701</v>
      </c>
      <c r="D901" s="53" t="s">
        <v>162</v>
      </c>
      <c r="E901" s="53"/>
      <c r="F901" s="62">
        <v>0</v>
      </c>
      <c r="G901" s="62">
        <v>149800</v>
      </c>
      <c r="H901" s="62">
        <v>149800</v>
      </c>
      <c r="I901" s="77">
        <f t="shared" si="13"/>
        <v>100</v>
      </c>
    </row>
    <row r="902" spans="1:9" ht="15.75" outlineLevel="7" x14ac:dyDescent="0.2">
      <c r="A902" s="59" t="s">
        <v>1450</v>
      </c>
      <c r="B902" s="61" t="s">
        <v>4</v>
      </c>
      <c r="C902" s="53" t="s">
        <v>701</v>
      </c>
      <c r="D902" s="53" t="s">
        <v>342</v>
      </c>
      <c r="E902" s="53" t="s">
        <v>5</v>
      </c>
      <c r="F902" s="62">
        <v>0</v>
      </c>
      <c r="G902" s="62">
        <v>149800</v>
      </c>
      <c r="H902" s="62">
        <v>149800</v>
      </c>
      <c r="I902" s="77">
        <f t="shared" si="13"/>
        <v>100</v>
      </c>
    </row>
    <row r="903" spans="1:9" ht="63" outlineLevel="7" x14ac:dyDescent="0.2">
      <c r="A903" s="59" t="s">
        <v>1449</v>
      </c>
      <c r="B903" s="61" t="s">
        <v>19</v>
      </c>
      <c r="C903" s="59" t="s">
        <v>701</v>
      </c>
      <c r="D903" s="59" t="s">
        <v>342</v>
      </c>
      <c r="E903" s="59" t="s">
        <v>20</v>
      </c>
      <c r="F903" s="63">
        <v>0</v>
      </c>
      <c r="G903" s="63">
        <v>149800</v>
      </c>
      <c r="H903" s="63">
        <v>149800</v>
      </c>
      <c r="I903" s="76">
        <f t="shared" si="13"/>
        <v>100</v>
      </c>
    </row>
    <row r="904" spans="1:9" ht="78.75" outlineLevel="3" x14ac:dyDescent="0.2">
      <c r="A904" s="59" t="s">
        <v>1448</v>
      </c>
      <c r="B904" s="61" t="s">
        <v>700</v>
      </c>
      <c r="C904" s="53" t="s">
        <v>695</v>
      </c>
      <c r="D904" s="53"/>
      <c r="E904" s="53"/>
      <c r="F904" s="62">
        <v>2171070</v>
      </c>
      <c r="G904" s="62">
        <v>2042070</v>
      </c>
      <c r="H904" s="62">
        <v>2029034.54</v>
      </c>
      <c r="I904" s="77">
        <f t="shared" si="13"/>
        <v>99.361654595581939</v>
      </c>
    </row>
    <row r="905" spans="1:9" ht="94.5" outlineLevel="7" x14ac:dyDescent="0.2">
      <c r="A905" s="59" t="s">
        <v>1447</v>
      </c>
      <c r="B905" s="61" t="s">
        <v>163</v>
      </c>
      <c r="C905" s="53" t="s">
        <v>695</v>
      </c>
      <c r="D905" s="53" t="s">
        <v>162</v>
      </c>
      <c r="E905" s="53"/>
      <c r="F905" s="62">
        <v>2116210</v>
      </c>
      <c r="G905" s="62">
        <v>1987210</v>
      </c>
      <c r="H905" s="62">
        <v>1985575.74</v>
      </c>
      <c r="I905" s="77">
        <f t="shared" si="13"/>
        <v>99.917761082120165</v>
      </c>
    </row>
    <row r="906" spans="1:9" ht="15.75" outlineLevel="7" x14ac:dyDescent="0.2">
      <c r="A906" s="59" t="s">
        <v>1446</v>
      </c>
      <c r="B906" s="61" t="s">
        <v>4</v>
      </c>
      <c r="C906" s="53" t="s">
        <v>695</v>
      </c>
      <c r="D906" s="53" t="s">
        <v>342</v>
      </c>
      <c r="E906" s="53" t="s">
        <v>5</v>
      </c>
      <c r="F906" s="62">
        <v>2116210</v>
      </c>
      <c r="G906" s="62">
        <v>1987210</v>
      </c>
      <c r="H906" s="62">
        <v>1985575.74</v>
      </c>
      <c r="I906" s="77">
        <f t="shared" si="13"/>
        <v>99.917761082120165</v>
      </c>
    </row>
    <row r="907" spans="1:9" ht="63" outlineLevel="7" x14ac:dyDescent="0.2">
      <c r="A907" s="59" t="s">
        <v>1445</v>
      </c>
      <c r="B907" s="61" t="s">
        <v>19</v>
      </c>
      <c r="C907" s="59" t="s">
        <v>695</v>
      </c>
      <c r="D907" s="59" t="s">
        <v>342</v>
      </c>
      <c r="E907" s="59" t="s">
        <v>20</v>
      </c>
      <c r="F907" s="63">
        <v>2116210</v>
      </c>
      <c r="G907" s="63">
        <v>1987210</v>
      </c>
      <c r="H907" s="63">
        <v>1985575.74</v>
      </c>
      <c r="I907" s="76">
        <f t="shared" ref="I907:I911" si="14">H907/G907*100</f>
        <v>99.917761082120165</v>
      </c>
    </row>
    <row r="908" spans="1:9" ht="47.25" outlineLevel="7" x14ac:dyDescent="0.2">
      <c r="A908" s="59" t="s">
        <v>147</v>
      </c>
      <c r="B908" s="61" t="s">
        <v>157</v>
      </c>
      <c r="C908" s="53" t="s">
        <v>695</v>
      </c>
      <c r="D908" s="53" t="s">
        <v>156</v>
      </c>
      <c r="E908" s="53"/>
      <c r="F908" s="62">
        <v>54860</v>
      </c>
      <c r="G908" s="62">
        <v>54860</v>
      </c>
      <c r="H908" s="62">
        <v>43458.8</v>
      </c>
      <c r="I908" s="77">
        <f t="shared" si="14"/>
        <v>79.21764491432738</v>
      </c>
    </row>
    <row r="909" spans="1:9" ht="15.75" outlineLevel="7" x14ac:dyDescent="0.2">
      <c r="A909" s="59" t="s">
        <v>1444</v>
      </c>
      <c r="B909" s="61" t="s">
        <v>4</v>
      </c>
      <c r="C909" s="53" t="s">
        <v>695</v>
      </c>
      <c r="D909" s="53" t="s">
        <v>153</v>
      </c>
      <c r="E909" s="53" t="s">
        <v>5</v>
      </c>
      <c r="F909" s="62">
        <v>54860</v>
      </c>
      <c r="G909" s="62">
        <v>54860</v>
      </c>
      <c r="H909" s="62">
        <v>43458.8</v>
      </c>
      <c r="I909" s="77">
        <f t="shared" si="14"/>
        <v>79.21764491432738</v>
      </c>
    </row>
    <row r="910" spans="1:9" ht="63" outlineLevel="7" x14ac:dyDescent="0.2">
      <c r="A910" s="59" t="s">
        <v>1443</v>
      </c>
      <c r="B910" s="61" t="s">
        <v>19</v>
      </c>
      <c r="C910" s="59" t="s">
        <v>695</v>
      </c>
      <c r="D910" s="59" t="s">
        <v>153</v>
      </c>
      <c r="E910" s="59" t="s">
        <v>20</v>
      </c>
      <c r="F910" s="63">
        <v>54860</v>
      </c>
      <c r="G910" s="63">
        <v>54860</v>
      </c>
      <c r="H910" s="63">
        <v>43458.8</v>
      </c>
      <c r="I910" s="76">
        <f t="shared" si="14"/>
        <v>79.21764491432738</v>
      </c>
    </row>
    <row r="911" spans="1:9" ht="15.75" x14ac:dyDescent="0.25">
      <c r="A911" s="67" t="s">
        <v>144</v>
      </c>
      <c r="B911" s="65"/>
      <c r="C911" s="64"/>
      <c r="D911" s="64"/>
      <c r="E911" s="64"/>
      <c r="F911" s="66">
        <v>921607000</v>
      </c>
      <c r="G911" s="66">
        <v>1255670585.2</v>
      </c>
      <c r="H911" s="66">
        <v>1215947606.3299999</v>
      </c>
      <c r="I911" s="77">
        <f t="shared" si="14"/>
        <v>96.836512749586063</v>
      </c>
    </row>
  </sheetData>
  <autoFilter ref="A9:I911"/>
  <mergeCells count="1">
    <mergeCell ref="A5:I5"/>
  </mergeCells>
  <pageMargins left="1.1417322834645669" right="0.55118110236220474" top="0.59055118110236227" bottom="0.59055118110236227" header="0.51181102362204722" footer="0.51181102362204722"/>
  <pageSetup paperSize="9" scale="59"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7"/>
  <sheetViews>
    <sheetView showGridLines="0" workbookViewId="0">
      <selection activeCell="E1" sqref="E1:E3"/>
    </sheetView>
  </sheetViews>
  <sheetFormatPr defaultRowHeight="12.75" customHeight="1" x14ac:dyDescent="0.25"/>
  <cols>
    <col min="1" max="1" width="48.5703125" style="54" customWidth="1"/>
    <col min="2" max="4" width="15.42578125" style="54" customWidth="1"/>
    <col min="5" max="5" width="9.140625" style="54" customWidth="1"/>
    <col min="6" max="6" width="9.140625" customWidth="1"/>
    <col min="7" max="7" width="13.140625" customWidth="1"/>
    <col min="8" max="10" width="9.140625" customWidth="1"/>
  </cols>
  <sheetData>
    <row r="1" spans="1:10" ht="15.75" x14ac:dyDescent="0.25">
      <c r="A1" s="1"/>
      <c r="B1" s="1"/>
      <c r="C1" s="1"/>
      <c r="D1" s="1"/>
      <c r="E1" s="58" t="s">
        <v>1574</v>
      </c>
      <c r="F1" s="1"/>
      <c r="G1" s="1"/>
      <c r="H1" s="1"/>
      <c r="I1" s="1"/>
      <c r="J1" s="1"/>
    </row>
    <row r="2" spans="1:10" ht="15.75" x14ac:dyDescent="0.25">
      <c r="A2" s="48"/>
      <c r="B2" s="48"/>
      <c r="C2" s="48"/>
      <c r="D2" s="48"/>
      <c r="E2" s="27" t="s">
        <v>1470</v>
      </c>
      <c r="F2" s="1"/>
      <c r="G2" s="1"/>
      <c r="H2" s="1"/>
      <c r="I2" s="1"/>
      <c r="J2" s="1"/>
    </row>
    <row r="3" spans="1:10" ht="15.75" x14ac:dyDescent="0.25">
      <c r="A3" s="48"/>
      <c r="B3" s="48"/>
      <c r="C3" s="48"/>
      <c r="D3" s="48"/>
      <c r="E3" s="58"/>
      <c r="F3" s="1"/>
      <c r="G3" s="1"/>
      <c r="H3" s="1"/>
      <c r="I3" s="1"/>
      <c r="J3" s="1"/>
    </row>
    <row r="4" spans="1:10" ht="15.75" x14ac:dyDescent="0.25">
      <c r="A4" s="49"/>
      <c r="B4" s="50"/>
      <c r="C4" s="50"/>
      <c r="D4" s="50"/>
      <c r="E4" s="50"/>
      <c r="F4" s="2"/>
      <c r="G4" s="2"/>
      <c r="H4" s="2"/>
      <c r="I4" s="2"/>
      <c r="J4" s="2"/>
    </row>
    <row r="5" spans="1:10" ht="81.75" customHeight="1" x14ac:dyDescent="0.25">
      <c r="A5" s="226" t="s">
        <v>1573</v>
      </c>
      <c r="B5" s="226"/>
      <c r="C5" s="226"/>
      <c r="D5" s="226"/>
      <c r="E5" s="226"/>
      <c r="F5" s="2"/>
      <c r="G5" s="3"/>
      <c r="H5" s="3"/>
      <c r="I5" s="2"/>
      <c r="J5" s="2"/>
    </row>
    <row r="6" spans="1:10" ht="15.75" x14ac:dyDescent="0.25">
      <c r="A6" s="52" t="s">
        <v>1</v>
      </c>
      <c r="B6" s="52"/>
      <c r="C6" s="52"/>
      <c r="D6" s="52"/>
      <c r="E6" s="52"/>
      <c r="F6" s="4"/>
      <c r="G6" s="4"/>
      <c r="H6" s="4"/>
      <c r="I6" s="1"/>
      <c r="J6" s="1"/>
    </row>
    <row r="7" spans="1:10" ht="83.25" x14ac:dyDescent="0.2">
      <c r="A7" s="59" t="s">
        <v>1572</v>
      </c>
      <c r="B7" s="12" t="s">
        <v>1475</v>
      </c>
      <c r="C7" s="12" t="s">
        <v>1476</v>
      </c>
      <c r="D7" s="12" t="s">
        <v>1477</v>
      </c>
      <c r="E7" s="74" t="s">
        <v>1534</v>
      </c>
    </row>
    <row r="8" spans="1:10" ht="15.75" x14ac:dyDescent="0.2">
      <c r="A8" s="61" t="s">
        <v>1468</v>
      </c>
      <c r="B8" s="63">
        <v>987500</v>
      </c>
      <c r="C8" s="63">
        <v>987500</v>
      </c>
      <c r="D8" s="63">
        <v>987500</v>
      </c>
      <c r="E8" s="80">
        <f>D8/C8*100</f>
        <v>100</v>
      </c>
    </row>
    <row r="9" spans="1:10" ht="15.75" x14ac:dyDescent="0.2">
      <c r="A9" s="61" t="s">
        <v>1467</v>
      </c>
      <c r="B9" s="63">
        <v>2475000</v>
      </c>
      <c r="C9" s="63">
        <v>2475000</v>
      </c>
      <c r="D9" s="63">
        <v>2475000</v>
      </c>
      <c r="E9" s="80">
        <f t="shared" ref="E9:E17" si="0">D9/C9*100</f>
        <v>100</v>
      </c>
    </row>
    <row r="10" spans="1:10" ht="15.75" x14ac:dyDescent="0.2">
      <c r="A10" s="61" t="s">
        <v>1466</v>
      </c>
      <c r="B10" s="63">
        <v>2667700</v>
      </c>
      <c r="C10" s="63">
        <v>2667700</v>
      </c>
      <c r="D10" s="63">
        <v>2667700</v>
      </c>
      <c r="E10" s="80">
        <f t="shared" si="0"/>
        <v>100</v>
      </c>
    </row>
    <row r="11" spans="1:10" ht="31.5" x14ac:dyDescent="0.2">
      <c r="A11" s="61" t="s">
        <v>1465</v>
      </c>
      <c r="B11" s="63">
        <v>469900</v>
      </c>
      <c r="C11" s="63">
        <v>469900</v>
      </c>
      <c r="D11" s="63">
        <v>469900</v>
      </c>
      <c r="E11" s="80">
        <f t="shared" si="0"/>
        <v>100</v>
      </c>
    </row>
    <row r="12" spans="1:10" ht="31.5" x14ac:dyDescent="0.2">
      <c r="A12" s="61" t="s">
        <v>1464</v>
      </c>
      <c r="B12" s="63">
        <v>4805200</v>
      </c>
      <c r="C12" s="63">
        <v>4805200</v>
      </c>
      <c r="D12" s="63">
        <v>4805200</v>
      </c>
      <c r="E12" s="80">
        <f t="shared" si="0"/>
        <v>100</v>
      </c>
    </row>
    <row r="13" spans="1:10" ht="31.5" x14ac:dyDescent="0.2">
      <c r="A13" s="61" t="s">
        <v>1463</v>
      </c>
      <c r="B13" s="63">
        <v>1916400</v>
      </c>
      <c r="C13" s="63">
        <v>1916400</v>
      </c>
      <c r="D13" s="63">
        <v>1916400</v>
      </c>
      <c r="E13" s="80">
        <f t="shared" si="0"/>
        <v>100</v>
      </c>
    </row>
    <row r="14" spans="1:10" ht="31.5" x14ac:dyDescent="0.2">
      <c r="A14" s="61" t="s">
        <v>1462</v>
      </c>
      <c r="B14" s="63">
        <v>2651700</v>
      </c>
      <c r="C14" s="63">
        <v>2651700</v>
      </c>
      <c r="D14" s="63">
        <v>2651700</v>
      </c>
      <c r="E14" s="80">
        <f t="shared" si="0"/>
        <v>100</v>
      </c>
    </row>
    <row r="15" spans="1:10" ht="15.75" x14ac:dyDescent="0.2">
      <c r="A15" s="61" t="s">
        <v>1461</v>
      </c>
      <c r="B15" s="63">
        <v>1882100</v>
      </c>
      <c r="C15" s="63">
        <v>1882100</v>
      </c>
      <c r="D15" s="63">
        <v>1882100</v>
      </c>
      <c r="E15" s="80">
        <f t="shared" si="0"/>
        <v>100</v>
      </c>
    </row>
    <row r="16" spans="1:10" ht="31.5" x14ac:dyDescent="0.2">
      <c r="A16" s="61" t="s">
        <v>1460</v>
      </c>
      <c r="B16" s="63">
        <v>1642600</v>
      </c>
      <c r="C16" s="63">
        <v>1642600</v>
      </c>
      <c r="D16" s="63">
        <v>1642600</v>
      </c>
      <c r="E16" s="80">
        <f t="shared" si="0"/>
        <v>100</v>
      </c>
    </row>
    <row r="17" spans="1:5" ht="15.75" x14ac:dyDescent="0.25">
      <c r="A17" s="81" t="s">
        <v>144</v>
      </c>
      <c r="B17" s="66">
        <v>19498100</v>
      </c>
      <c r="C17" s="66">
        <v>19498100</v>
      </c>
      <c r="D17" s="66">
        <v>19498100</v>
      </c>
      <c r="E17" s="82">
        <f t="shared" si="0"/>
        <v>100</v>
      </c>
    </row>
  </sheetData>
  <mergeCells count="1">
    <mergeCell ref="A5:E5"/>
  </mergeCells>
  <pageMargins left="1.1417322834645669" right="0.55118110236220474" top="0.59055118110236227" bottom="0.59055118110236227" header="0.51181102362204722" footer="0.51181102362204722"/>
  <pageSetup paperSize="9" scale="82"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8"/>
  <sheetViews>
    <sheetView showGridLines="0" workbookViewId="0">
      <selection activeCell="E1" sqref="E1:E3"/>
    </sheetView>
  </sheetViews>
  <sheetFormatPr defaultRowHeight="12.75" customHeight="1" x14ac:dyDescent="0.25"/>
  <cols>
    <col min="1" max="1" width="47.42578125" style="54" customWidth="1"/>
    <col min="2" max="4" width="15.42578125" style="54" customWidth="1"/>
    <col min="5" max="5" width="9.140625" style="54" customWidth="1"/>
    <col min="6" max="6" width="9.140625" customWidth="1"/>
    <col min="7" max="7" width="13.140625" customWidth="1"/>
    <col min="8" max="10" width="9.140625" customWidth="1"/>
  </cols>
  <sheetData>
    <row r="1" spans="1:10" ht="15.75" x14ac:dyDescent="0.25">
      <c r="A1" s="1"/>
      <c r="B1" s="1"/>
      <c r="C1" s="1"/>
      <c r="D1" s="1"/>
      <c r="E1" s="58" t="s">
        <v>1576</v>
      </c>
      <c r="F1" s="1"/>
      <c r="G1" s="1"/>
      <c r="H1" s="1"/>
      <c r="I1" s="1"/>
      <c r="J1" s="1"/>
    </row>
    <row r="2" spans="1:10" ht="15.75" x14ac:dyDescent="0.25">
      <c r="A2" s="48"/>
      <c r="B2" s="48"/>
      <c r="C2" s="48"/>
      <c r="D2" s="48"/>
      <c r="E2" s="27" t="s">
        <v>1470</v>
      </c>
      <c r="F2" s="1"/>
      <c r="G2" s="1"/>
      <c r="H2" s="1"/>
      <c r="I2" s="1"/>
      <c r="J2" s="1"/>
    </row>
    <row r="3" spans="1:10" ht="15.75" x14ac:dyDescent="0.25">
      <c r="A3" s="48"/>
      <c r="B3" s="48"/>
      <c r="C3" s="48"/>
      <c r="D3" s="48"/>
      <c r="E3" s="58"/>
      <c r="F3" s="1"/>
      <c r="G3" s="1"/>
      <c r="H3" s="1"/>
      <c r="I3" s="1"/>
      <c r="J3" s="1"/>
    </row>
    <row r="4" spans="1:10" ht="15.75" x14ac:dyDescent="0.25">
      <c r="A4" s="49"/>
      <c r="B4" s="50"/>
      <c r="C4" s="50"/>
      <c r="D4" s="50"/>
      <c r="E4" s="50"/>
      <c r="F4" s="2"/>
      <c r="G4" s="2"/>
      <c r="H4" s="2"/>
      <c r="I4" s="2"/>
      <c r="J4" s="2"/>
    </row>
    <row r="5" spans="1:10" ht="58.5" customHeight="1" x14ac:dyDescent="0.25">
      <c r="A5" s="224" t="s">
        <v>1575</v>
      </c>
      <c r="B5" s="224"/>
      <c r="C5" s="224"/>
      <c r="D5" s="224"/>
      <c r="E5" s="224"/>
      <c r="F5" s="2"/>
      <c r="G5" s="3"/>
      <c r="H5" s="3"/>
      <c r="I5" s="2"/>
      <c r="J5" s="2"/>
    </row>
    <row r="6" spans="1:10" ht="15.75" x14ac:dyDescent="0.25">
      <c r="A6" s="48"/>
      <c r="B6" s="48"/>
      <c r="C6" s="48"/>
      <c r="D6" s="48"/>
      <c r="E6" s="48"/>
      <c r="F6" s="1"/>
      <c r="G6" s="1"/>
      <c r="H6" s="1"/>
      <c r="I6" s="1"/>
      <c r="J6" s="1"/>
    </row>
    <row r="7" spans="1:10" ht="15.75" x14ac:dyDescent="0.25">
      <c r="A7" s="52" t="s">
        <v>1</v>
      </c>
      <c r="B7" s="52"/>
      <c r="C7" s="52"/>
      <c r="D7" s="52"/>
      <c r="E7" s="52"/>
      <c r="F7" s="4"/>
      <c r="G7" s="4"/>
      <c r="H7" s="4"/>
      <c r="I7" s="1"/>
      <c r="J7" s="1"/>
    </row>
    <row r="8" spans="1:10" ht="83.25" x14ac:dyDescent="0.2">
      <c r="A8" s="59" t="s">
        <v>1572</v>
      </c>
      <c r="B8" s="12" t="s">
        <v>1475</v>
      </c>
      <c r="C8" s="12" t="s">
        <v>1476</v>
      </c>
      <c r="D8" s="12" t="s">
        <v>1477</v>
      </c>
      <c r="E8" s="74" t="s">
        <v>1534</v>
      </c>
    </row>
    <row r="9" spans="1:10" ht="15.75" x14ac:dyDescent="0.2">
      <c r="A9" s="61" t="s">
        <v>1468</v>
      </c>
      <c r="B9" s="63">
        <v>521800</v>
      </c>
      <c r="C9" s="63">
        <v>521800</v>
      </c>
      <c r="D9" s="63">
        <v>521800</v>
      </c>
      <c r="E9" s="80">
        <f>D9/C9*100</f>
        <v>100</v>
      </c>
    </row>
    <row r="10" spans="1:10" ht="15.75" x14ac:dyDescent="0.2">
      <c r="A10" s="61" t="s">
        <v>1467</v>
      </c>
      <c r="B10" s="63">
        <v>2008800</v>
      </c>
      <c r="C10" s="63">
        <v>2008800</v>
      </c>
      <c r="D10" s="63">
        <v>2008800</v>
      </c>
      <c r="E10" s="80">
        <f t="shared" ref="E10:E18" si="0">D10/C10*100</f>
        <v>100</v>
      </c>
    </row>
    <row r="11" spans="1:10" ht="31.5" x14ac:dyDescent="0.2">
      <c r="A11" s="61" t="s">
        <v>1466</v>
      </c>
      <c r="B11" s="63">
        <v>726500</v>
      </c>
      <c r="C11" s="63">
        <v>726500</v>
      </c>
      <c r="D11" s="63">
        <v>726500</v>
      </c>
      <c r="E11" s="80">
        <f t="shared" si="0"/>
        <v>100</v>
      </c>
    </row>
    <row r="12" spans="1:10" ht="31.5" x14ac:dyDescent="0.2">
      <c r="A12" s="61" t="s">
        <v>1465</v>
      </c>
      <c r="B12" s="63">
        <v>4404000</v>
      </c>
      <c r="C12" s="63">
        <v>4404000</v>
      </c>
      <c r="D12" s="63">
        <v>4404000</v>
      </c>
      <c r="E12" s="80">
        <f t="shared" si="0"/>
        <v>100</v>
      </c>
    </row>
    <row r="13" spans="1:10" ht="31.5" x14ac:dyDescent="0.2">
      <c r="A13" s="61" t="s">
        <v>1464</v>
      </c>
      <c r="B13" s="63">
        <v>1085500</v>
      </c>
      <c r="C13" s="63">
        <v>1085500</v>
      </c>
      <c r="D13" s="63">
        <v>1085500</v>
      </c>
      <c r="E13" s="80">
        <f t="shared" si="0"/>
        <v>100</v>
      </c>
    </row>
    <row r="14" spans="1:10" ht="31.5" x14ac:dyDescent="0.2">
      <c r="A14" s="61" t="s">
        <v>1463</v>
      </c>
      <c r="B14" s="63">
        <v>2769700</v>
      </c>
      <c r="C14" s="63">
        <v>2769700</v>
      </c>
      <c r="D14" s="63">
        <v>2769700</v>
      </c>
      <c r="E14" s="80">
        <f t="shared" si="0"/>
        <v>100</v>
      </c>
    </row>
    <row r="15" spans="1:10" ht="31.5" x14ac:dyDescent="0.2">
      <c r="A15" s="61" t="s">
        <v>1462</v>
      </c>
      <c r="B15" s="63">
        <v>3822300</v>
      </c>
      <c r="C15" s="63">
        <v>3822300</v>
      </c>
      <c r="D15" s="63">
        <v>3822300</v>
      </c>
      <c r="E15" s="80">
        <f t="shared" si="0"/>
        <v>100</v>
      </c>
    </row>
    <row r="16" spans="1:10" ht="31.5" x14ac:dyDescent="0.2">
      <c r="A16" s="61" t="s">
        <v>1461</v>
      </c>
      <c r="B16" s="63">
        <v>1996500</v>
      </c>
      <c r="C16" s="63">
        <v>1996500</v>
      </c>
      <c r="D16" s="63">
        <v>1996500</v>
      </c>
      <c r="E16" s="80">
        <f t="shared" si="0"/>
        <v>100</v>
      </c>
    </row>
    <row r="17" spans="1:5" ht="31.5" x14ac:dyDescent="0.2">
      <c r="A17" s="61" t="s">
        <v>1460</v>
      </c>
      <c r="B17" s="63">
        <v>2880900</v>
      </c>
      <c r="C17" s="63">
        <v>2880900</v>
      </c>
      <c r="D17" s="63">
        <v>2880900</v>
      </c>
      <c r="E17" s="80">
        <f t="shared" si="0"/>
        <v>100</v>
      </c>
    </row>
    <row r="18" spans="1:5" ht="15.75" x14ac:dyDescent="0.25">
      <c r="A18" s="81" t="s">
        <v>144</v>
      </c>
      <c r="B18" s="66">
        <v>20216000</v>
      </c>
      <c r="C18" s="66">
        <v>20216000</v>
      </c>
      <c r="D18" s="66">
        <v>20216000</v>
      </c>
      <c r="E18" s="82">
        <f t="shared" si="0"/>
        <v>100</v>
      </c>
    </row>
  </sheetData>
  <mergeCells count="1">
    <mergeCell ref="A5:E5"/>
  </mergeCells>
  <pageMargins left="1.1417322834645669" right="0.55118110236220474" top="0.59055118110236227" bottom="0.59055118110236227" header="0.51181102362204722" footer="0.51181102362204722"/>
  <pageSetup paperSize="9" scale="83"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8"/>
  <sheetViews>
    <sheetView showGridLines="0" workbookViewId="0">
      <selection activeCell="E1" sqref="E1:E3"/>
    </sheetView>
  </sheetViews>
  <sheetFormatPr defaultRowHeight="12.75" customHeight="1" x14ac:dyDescent="0.25"/>
  <cols>
    <col min="1" max="1" width="41.5703125" style="54" customWidth="1"/>
    <col min="2" max="4" width="15.42578125" style="54" customWidth="1"/>
    <col min="5" max="5" width="9.140625" style="54" customWidth="1"/>
    <col min="6" max="6" width="9.140625" customWidth="1"/>
    <col min="7" max="7" width="13.140625" customWidth="1"/>
    <col min="8" max="10" width="9.140625" customWidth="1"/>
  </cols>
  <sheetData>
    <row r="1" spans="1:10" ht="15.75" x14ac:dyDescent="0.25">
      <c r="A1" s="1"/>
      <c r="B1" s="1"/>
      <c r="C1" s="1"/>
      <c r="D1" s="1"/>
      <c r="E1" s="58" t="s">
        <v>1578</v>
      </c>
      <c r="F1" s="1"/>
      <c r="G1" s="1"/>
      <c r="H1" s="1"/>
      <c r="I1" s="1"/>
      <c r="J1" s="1"/>
    </row>
    <row r="2" spans="1:10" ht="15.75" x14ac:dyDescent="0.25">
      <c r="A2" s="1"/>
      <c r="B2" s="1"/>
      <c r="C2" s="1"/>
      <c r="D2" s="1"/>
      <c r="E2" s="27" t="s">
        <v>1470</v>
      </c>
      <c r="F2" s="1"/>
      <c r="G2" s="1"/>
      <c r="H2" s="1"/>
      <c r="I2" s="1"/>
      <c r="J2" s="1"/>
    </row>
    <row r="3" spans="1:10" ht="15.75" x14ac:dyDescent="0.25">
      <c r="A3" s="48"/>
      <c r="B3" s="48"/>
      <c r="C3" s="48"/>
      <c r="D3" s="48"/>
      <c r="E3" s="58"/>
      <c r="F3" s="1"/>
      <c r="G3" s="1"/>
      <c r="H3" s="1"/>
      <c r="I3" s="1"/>
      <c r="J3" s="1"/>
    </row>
    <row r="4" spans="1:10" ht="15.75" x14ac:dyDescent="0.25">
      <c r="A4" s="49"/>
      <c r="B4" s="50"/>
      <c r="C4" s="50"/>
      <c r="D4" s="50"/>
      <c r="E4" s="50"/>
      <c r="F4" s="2"/>
      <c r="G4" s="2"/>
      <c r="H4" s="2"/>
      <c r="I4" s="2"/>
      <c r="J4" s="2"/>
    </row>
    <row r="5" spans="1:10" ht="53.25" customHeight="1" x14ac:dyDescent="0.25">
      <c r="A5" s="224" t="s">
        <v>1577</v>
      </c>
      <c r="B5" s="224"/>
      <c r="C5" s="224"/>
      <c r="D5" s="224"/>
      <c r="E5" s="224"/>
      <c r="F5" s="2"/>
      <c r="G5" s="3"/>
      <c r="H5" s="3"/>
      <c r="I5" s="2"/>
      <c r="J5" s="2"/>
    </row>
    <row r="6" spans="1:10" x14ac:dyDescent="0.2">
      <c r="A6" s="55"/>
      <c r="B6" s="56"/>
      <c r="C6" s="56"/>
      <c r="D6" s="56"/>
      <c r="E6" s="56"/>
      <c r="F6" s="56"/>
      <c r="G6" s="56"/>
    </row>
    <row r="7" spans="1:10" ht="15.75" x14ac:dyDescent="0.25">
      <c r="A7" s="52" t="s">
        <v>1</v>
      </c>
      <c r="B7" s="52"/>
      <c r="C7" s="52"/>
      <c r="D7" s="52"/>
      <c r="E7" s="52"/>
      <c r="F7" s="4"/>
      <c r="G7" s="4"/>
      <c r="H7" s="4"/>
      <c r="I7" s="1"/>
      <c r="J7" s="1"/>
    </row>
    <row r="8" spans="1:10" ht="83.25" x14ac:dyDescent="0.2">
      <c r="A8" s="59" t="s">
        <v>1572</v>
      </c>
      <c r="B8" s="12" t="s">
        <v>1475</v>
      </c>
      <c r="C8" s="12" t="s">
        <v>1476</v>
      </c>
      <c r="D8" s="12" t="s">
        <v>1477</v>
      </c>
      <c r="E8" s="74" t="s">
        <v>1534</v>
      </c>
    </row>
    <row r="9" spans="1:10" ht="31.5" x14ac:dyDescent="0.2">
      <c r="A9" s="61" t="s">
        <v>1468</v>
      </c>
      <c r="B9" s="63">
        <v>3326210</v>
      </c>
      <c r="C9" s="63">
        <v>4843469.59</v>
      </c>
      <c r="D9" s="63">
        <v>4843469.59</v>
      </c>
      <c r="E9" s="80">
        <f>D9/C9*100</f>
        <v>100</v>
      </c>
    </row>
    <row r="10" spans="1:10" ht="31.5" x14ac:dyDescent="0.2">
      <c r="A10" s="61" t="s">
        <v>1467</v>
      </c>
      <c r="B10" s="63">
        <v>4007610</v>
      </c>
      <c r="C10" s="63">
        <v>4232621.9400000004</v>
      </c>
      <c r="D10" s="63">
        <v>4232621.9400000004</v>
      </c>
      <c r="E10" s="80">
        <f t="shared" ref="E10:E18" si="0">D10/C10*100</f>
        <v>100</v>
      </c>
    </row>
    <row r="11" spans="1:10" ht="31.5" x14ac:dyDescent="0.2">
      <c r="A11" s="61" t="s">
        <v>1466</v>
      </c>
      <c r="B11" s="63">
        <v>4548400</v>
      </c>
      <c r="C11" s="63">
        <v>5313010.05</v>
      </c>
      <c r="D11" s="63">
        <v>5313010.05</v>
      </c>
      <c r="E11" s="80">
        <f t="shared" si="0"/>
        <v>100</v>
      </c>
    </row>
    <row r="12" spans="1:10" ht="31.5" x14ac:dyDescent="0.2">
      <c r="A12" s="61" t="s">
        <v>1465</v>
      </c>
      <c r="B12" s="63">
        <v>3655940</v>
      </c>
      <c r="C12" s="63">
        <v>3655940</v>
      </c>
      <c r="D12" s="63">
        <v>3655940</v>
      </c>
      <c r="E12" s="80">
        <f t="shared" si="0"/>
        <v>100</v>
      </c>
    </row>
    <row r="13" spans="1:10" ht="31.5" x14ac:dyDescent="0.2">
      <c r="A13" s="61" t="s">
        <v>1464</v>
      </c>
      <c r="B13" s="63">
        <v>11240</v>
      </c>
      <c r="C13" s="63">
        <v>304340</v>
      </c>
      <c r="D13" s="63">
        <v>304340</v>
      </c>
      <c r="E13" s="80">
        <f t="shared" si="0"/>
        <v>100</v>
      </c>
    </row>
    <row r="14" spans="1:10" ht="31.5" x14ac:dyDescent="0.2">
      <c r="A14" s="61" t="s">
        <v>1463</v>
      </c>
      <c r="B14" s="63">
        <v>400700</v>
      </c>
      <c r="C14" s="63">
        <v>2511198.66</v>
      </c>
      <c r="D14" s="63">
        <v>2511198.66</v>
      </c>
      <c r="E14" s="80">
        <f t="shared" si="0"/>
        <v>100</v>
      </c>
    </row>
    <row r="15" spans="1:10" ht="31.5" x14ac:dyDescent="0.2">
      <c r="A15" s="61" t="s">
        <v>1462</v>
      </c>
      <c r="B15" s="63">
        <v>3447060</v>
      </c>
      <c r="C15" s="63">
        <v>3447060</v>
      </c>
      <c r="D15" s="63">
        <v>3447060</v>
      </c>
      <c r="E15" s="80">
        <f t="shared" si="0"/>
        <v>100</v>
      </c>
    </row>
    <row r="16" spans="1:10" ht="31.5" x14ac:dyDescent="0.2">
      <c r="A16" s="61" t="s">
        <v>1461</v>
      </c>
      <c r="B16" s="63">
        <v>4283630</v>
      </c>
      <c r="C16" s="63">
        <v>4346621.4000000004</v>
      </c>
      <c r="D16" s="63">
        <v>4346621.4000000004</v>
      </c>
      <c r="E16" s="80">
        <f t="shared" si="0"/>
        <v>100</v>
      </c>
    </row>
    <row r="17" spans="1:5" ht="31.5" x14ac:dyDescent="0.2">
      <c r="A17" s="61" t="s">
        <v>1460</v>
      </c>
      <c r="B17" s="63">
        <v>5788450</v>
      </c>
      <c r="C17" s="63">
        <v>5788450</v>
      </c>
      <c r="D17" s="63">
        <v>5788450</v>
      </c>
      <c r="E17" s="80">
        <f t="shared" si="0"/>
        <v>100</v>
      </c>
    </row>
    <row r="18" spans="1:5" ht="15.75" x14ac:dyDescent="0.25">
      <c r="A18" s="81" t="s">
        <v>144</v>
      </c>
      <c r="B18" s="66">
        <v>29469240</v>
      </c>
      <c r="C18" s="66">
        <v>34442711.640000001</v>
      </c>
      <c r="D18" s="66">
        <v>34442711.640000001</v>
      </c>
      <c r="E18" s="82">
        <f t="shared" si="0"/>
        <v>100</v>
      </c>
    </row>
  </sheetData>
  <mergeCells count="1">
    <mergeCell ref="A5:E5"/>
  </mergeCells>
  <pageMargins left="1.1417322834645669" right="0.55118110236220474" top="0.59055118110236227" bottom="0.59055118110236227" header="0.51181102362204722" footer="0.51181102362204722"/>
  <pageSetup paperSize="9" scale="88"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8"/>
  <sheetViews>
    <sheetView showGridLines="0" workbookViewId="0">
      <selection activeCell="E1" sqref="E1:E3"/>
    </sheetView>
  </sheetViews>
  <sheetFormatPr defaultRowHeight="12.75" customHeight="1" x14ac:dyDescent="0.25"/>
  <cols>
    <col min="1" max="1" width="45.85546875" style="54" customWidth="1"/>
    <col min="2" max="4" width="15.42578125" style="54" customWidth="1"/>
    <col min="5" max="5" width="9.140625" style="54" customWidth="1"/>
    <col min="6" max="6" width="9.140625" customWidth="1"/>
    <col min="7" max="7" width="13.140625" customWidth="1"/>
    <col min="8" max="10" width="9.140625" customWidth="1"/>
  </cols>
  <sheetData>
    <row r="1" spans="1:10" ht="15.75" x14ac:dyDescent="0.25">
      <c r="A1" s="1"/>
      <c r="B1" s="1"/>
      <c r="C1" s="1"/>
      <c r="D1" s="1"/>
      <c r="E1" s="58" t="s">
        <v>1580</v>
      </c>
      <c r="F1" s="1"/>
      <c r="G1" s="1"/>
      <c r="H1" s="1"/>
      <c r="I1" s="1"/>
      <c r="J1" s="1"/>
    </row>
    <row r="2" spans="1:10" ht="15.75" x14ac:dyDescent="0.25">
      <c r="A2" s="48"/>
      <c r="B2" s="48"/>
      <c r="C2" s="48"/>
      <c r="D2" s="48"/>
      <c r="E2" s="27" t="s">
        <v>1470</v>
      </c>
      <c r="F2" s="1"/>
      <c r="G2" s="1"/>
      <c r="H2" s="1"/>
      <c r="I2" s="1"/>
      <c r="J2" s="1"/>
    </row>
    <row r="3" spans="1:10" ht="15.75" x14ac:dyDescent="0.25">
      <c r="A3" s="48"/>
      <c r="B3" s="48"/>
      <c r="C3" s="48"/>
      <c r="D3" s="48"/>
      <c r="E3" s="58"/>
      <c r="F3" s="1"/>
      <c r="G3" s="1"/>
      <c r="H3" s="1"/>
      <c r="I3" s="1"/>
      <c r="J3" s="1"/>
    </row>
    <row r="4" spans="1:10" ht="15.75" x14ac:dyDescent="0.25">
      <c r="A4" s="49"/>
      <c r="B4" s="50"/>
      <c r="C4" s="50"/>
      <c r="D4" s="50"/>
      <c r="E4" s="50"/>
      <c r="F4" s="2"/>
      <c r="G4" s="2"/>
      <c r="H4" s="2"/>
      <c r="I4" s="2"/>
      <c r="J4" s="2"/>
    </row>
    <row r="5" spans="1:10" ht="54" customHeight="1" x14ac:dyDescent="0.25">
      <c r="A5" s="224" t="s">
        <v>1579</v>
      </c>
      <c r="B5" s="224"/>
      <c r="C5" s="224"/>
      <c r="D5" s="224"/>
      <c r="E5" s="224"/>
      <c r="F5" s="2"/>
      <c r="G5" s="3"/>
      <c r="H5" s="3"/>
      <c r="I5" s="2"/>
      <c r="J5" s="2"/>
    </row>
    <row r="6" spans="1:10" ht="15.75" x14ac:dyDescent="0.25">
      <c r="A6" s="48"/>
      <c r="B6" s="48"/>
      <c r="C6" s="48"/>
      <c r="D6" s="48"/>
      <c r="E6" s="48"/>
      <c r="F6" s="1"/>
      <c r="G6" s="1"/>
      <c r="H6" s="1"/>
      <c r="I6" s="1"/>
      <c r="J6" s="1"/>
    </row>
    <row r="7" spans="1:10" ht="15.75" x14ac:dyDescent="0.25">
      <c r="A7" s="52" t="s">
        <v>1</v>
      </c>
      <c r="B7" s="52"/>
      <c r="C7" s="52"/>
      <c r="D7" s="52"/>
      <c r="E7" s="52"/>
      <c r="F7" s="4"/>
      <c r="G7" s="4"/>
      <c r="H7" s="4"/>
      <c r="I7" s="1"/>
      <c r="J7" s="1"/>
    </row>
    <row r="8" spans="1:10" ht="83.25" x14ac:dyDescent="0.2">
      <c r="A8" s="59" t="s">
        <v>1572</v>
      </c>
      <c r="B8" s="12" t="s">
        <v>1475</v>
      </c>
      <c r="C8" s="12" t="s">
        <v>1476</v>
      </c>
      <c r="D8" s="12" t="s">
        <v>1477</v>
      </c>
      <c r="E8" s="74" t="s">
        <v>1534</v>
      </c>
    </row>
    <row r="9" spans="1:10" ht="31.5" x14ac:dyDescent="0.2">
      <c r="A9" s="61" t="s">
        <v>1468</v>
      </c>
      <c r="B9" s="63">
        <v>412040</v>
      </c>
      <c r="C9" s="63">
        <v>412040</v>
      </c>
      <c r="D9" s="63">
        <v>412040</v>
      </c>
      <c r="E9" s="80">
        <f>D9/C9*100</f>
        <v>100</v>
      </c>
    </row>
    <row r="10" spans="1:10" ht="15.75" x14ac:dyDescent="0.2">
      <c r="A10" s="61" t="s">
        <v>1467</v>
      </c>
      <c r="B10" s="63">
        <v>374580</v>
      </c>
      <c r="C10" s="63">
        <v>374580</v>
      </c>
      <c r="D10" s="63">
        <v>374580</v>
      </c>
      <c r="E10" s="80">
        <f t="shared" ref="E10:E18" si="0">D10/C10*100</f>
        <v>100</v>
      </c>
    </row>
    <row r="11" spans="1:10" ht="31.5" x14ac:dyDescent="0.2">
      <c r="A11" s="61" t="s">
        <v>1466</v>
      </c>
      <c r="B11" s="63">
        <v>479460</v>
      </c>
      <c r="C11" s="63">
        <v>479460</v>
      </c>
      <c r="D11" s="63">
        <v>479460</v>
      </c>
      <c r="E11" s="80">
        <f t="shared" si="0"/>
        <v>100</v>
      </c>
    </row>
    <row r="12" spans="1:10" ht="31.5" x14ac:dyDescent="0.2">
      <c r="A12" s="61" t="s">
        <v>1465</v>
      </c>
      <c r="B12" s="63">
        <v>239730</v>
      </c>
      <c r="C12" s="63">
        <v>239730</v>
      </c>
      <c r="D12" s="63">
        <v>239730</v>
      </c>
      <c r="E12" s="80">
        <f t="shared" si="0"/>
        <v>100</v>
      </c>
    </row>
    <row r="13" spans="1:10" ht="31.5" x14ac:dyDescent="0.2">
      <c r="A13" s="61" t="s">
        <v>1464</v>
      </c>
      <c r="B13" s="63">
        <v>434510</v>
      </c>
      <c r="C13" s="63">
        <v>434510</v>
      </c>
      <c r="D13" s="63">
        <v>434510</v>
      </c>
      <c r="E13" s="80">
        <f t="shared" si="0"/>
        <v>100</v>
      </c>
    </row>
    <row r="14" spans="1:10" ht="31.5" x14ac:dyDescent="0.2">
      <c r="A14" s="61" t="s">
        <v>1463</v>
      </c>
      <c r="B14" s="63">
        <v>839060</v>
      </c>
      <c r="C14" s="63">
        <v>839060</v>
      </c>
      <c r="D14" s="63">
        <v>658490.19999999995</v>
      </c>
      <c r="E14" s="76">
        <f t="shared" si="0"/>
        <v>78.479512788120033</v>
      </c>
    </row>
    <row r="15" spans="1:10" ht="31.5" x14ac:dyDescent="0.2">
      <c r="A15" s="61" t="s">
        <v>1462</v>
      </c>
      <c r="B15" s="63">
        <v>44950</v>
      </c>
      <c r="C15" s="63">
        <v>44950</v>
      </c>
      <c r="D15" s="63">
        <v>44950</v>
      </c>
      <c r="E15" s="80">
        <f t="shared" si="0"/>
        <v>100</v>
      </c>
    </row>
    <row r="16" spans="1:10" ht="31.5" x14ac:dyDescent="0.2">
      <c r="A16" s="61" t="s">
        <v>1461</v>
      </c>
      <c r="B16" s="63">
        <v>546890</v>
      </c>
      <c r="C16" s="63">
        <v>546890</v>
      </c>
      <c r="D16" s="63">
        <v>546890</v>
      </c>
      <c r="E16" s="80">
        <f t="shared" si="0"/>
        <v>100</v>
      </c>
    </row>
    <row r="17" spans="1:5" ht="31.5" x14ac:dyDescent="0.2">
      <c r="A17" s="61" t="s">
        <v>1460</v>
      </c>
      <c r="B17" s="63">
        <v>501940</v>
      </c>
      <c r="C17" s="63">
        <v>501940</v>
      </c>
      <c r="D17" s="63">
        <v>501940</v>
      </c>
      <c r="E17" s="80">
        <f t="shared" si="0"/>
        <v>100</v>
      </c>
    </row>
    <row r="18" spans="1:5" ht="15.75" x14ac:dyDescent="0.25">
      <c r="A18" s="81" t="s">
        <v>144</v>
      </c>
      <c r="B18" s="66">
        <v>3873160</v>
      </c>
      <c r="C18" s="66">
        <v>3873160</v>
      </c>
      <c r="D18" s="66">
        <v>3692590.2</v>
      </c>
      <c r="E18" s="77">
        <f t="shared" si="0"/>
        <v>95.337920457714119</v>
      </c>
    </row>
  </sheetData>
  <mergeCells count="1">
    <mergeCell ref="A5:E5"/>
  </mergeCells>
  <pageMargins left="1.1417322834645669" right="0.55118110236220474" top="0.59055118110236227" bottom="0.59055118110236227" header="0.51181102362204722" footer="0.51181102362204722"/>
  <pageSetup paperSize="9" scale="8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51</vt:i4>
      </vt:variant>
    </vt:vector>
  </HeadingPairs>
  <TitlesOfParts>
    <vt:vector size="64" baseType="lpstr">
      <vt:lpstr>прилож 1и</vt:lpstr>
      <vt:lpstr>прилож 2д</vt:lpstr>
      <vt:lpstr>прилож 3ф</vt:lpstr>
      <vt:lpstr>прилож 4в</vt:lpstr>
      <vt:lpstr>прилож 5ц</vt:lpstr>
      <vt:lpstr>прилож 6 кв</vt:lpstr>
      <vt:lpstr>прилож 7рв</vt:lpstr>
      <vt:lpstr>прилож 8сб</vt:lpstr>
      <vt:lpstr>прилож 9тко</vt:lpstr>
      <vt:lpstr>прилож 10 пп</vt:lpstr>
      <vt:lpstr>прилож 11 гр</vt:lpstr>
      <vt:lpstr>прилож 12гс</vt:lpstr>
      <vt:lpstr>прилож 13пзм</vt:lpstr>
      <vt:lpstr>'прилож 10 пп'!APPT</vt:lpstr>
      <vt:lpstr>'прилож 11 гр'!APPT</vt:lpstr>
      <vt:lpstr>'прилож 3ф'!APPT</vt:lpstr>
      <vt:lpstr>'прилож 4в'!APPT</vt:lpstr>
      <vt:lpstr>'прилож 5ц'!APPT</vt:lpstr>
      <vt:lpstr>'прилож 6 кв'!APPT</vt:lpstr>
      <vt:lpstr>'прилож 7рв'!APPT</vt:lpstr>
      <vt:lpstr>'прилож 8сб'!APPT</vt:lpstr>
      <vt:lpstr>'прилож 9тко'!APPT</vt:lpstr>
      <vt:lpstr>'прилож 10 пп'!FIO</vt:lpstr>
      <vt:lpstr>'прилож 11 гр'!FIO</vt:lpstr>
      <vt:lpstr>'прилож 12гс'!FIO</vt:lpstr>
      <vt:lpstr>'прилож 3ф'!FIO</vt:lpstr>
      <vt:lpstr>'прилож 4в'!FIO</vt:lpstr>
      <vt:lpstr>'прилож 5ц'!FIO</vt:lpstr>
      <vt:lpstr>'прилож 6 кв'!FIO</vt:lpstr>
      <vt:lpstr>'прилож 7рв'!FIO</vt:lpstr>
      <vt:lpstr>'прилож 8сб'!FIO</vt:lpstr>
      <vt:lpstr>'прилож 9тко'!FIO</vt:lpstr>
      <vt:lpstr>'прилож 10 пп'!LAST_CELL</vt:lpstr>
      <vt:lpstr>'прилож 11 гр'!LAST_CELL</vt:lpstr>
      <vt:lpstr>'прилож 12гс'!LAST_CELL</vt:lpstr>
      <vt:lpstr>'прилож 3ф'!LAST_CELL</vt:lpstr>
      <vt:lpstr>'прилож 4в'!LAST_CELL</vt:lpstr>
      <vt:lpstr>'прилож 5ц'!LAST_CELL</vt:lpstr>
      <vt:lpstr>'прилож 6 кв'!LAST_CELL</vt:lpstr>
      <vt:lpstr>'прилож 7рв'!LAST_CELL</vt:lpstr>
      <vt:lpstr>'прилож 8сб'!LAST_CELL</vt:lpstr>
      <vt:lpstr>'прилож 9тко'!LAST_CELL</vt:lpstr>
      <vt:lpstr>'прилож 10 пп'!SIGN</vt:lpstr>
      <vt:lpstr>'прилож 11 гр'!SIGN</vt:lpstr>
      <vt:lpstr>'прилож 12гс'!SIGN</vt:lpstr>
      <vt:lpstr>'прилож 3ф'!SIGN</vt:lpstr>
      <vt:lpstr>'прилож 4в'!SIGN</vt:lpstr>
      <vt:lpstr>'прилож 5ц'!SIGN</vt:lpstr>
      <vt:lpstr>'прилож 6 кв'!SIGN</vt:lpstr>
      <vt:lpstr>'прилож 7рв'!SIGN</vt:lpstr>
      <vt:lpstr>'прилож 8сб'!SIGN</vt:lpstr>
      <vt:lpstr>'прилож 9тко'!SIGN</vt:lpstr>
      <vt:lpstr>'прилож 10 пп'!Заголовки_для_печати</vt:lpstr>
      <vt:lpstr>'прилож 11 гр'!Заголовки_для_печати</vt:lpstr>
      <vt:lpstr>'прилож 12гс'!Заголовки_для_печати</vt:lpstr>
      <vt:lpstr>'прилож 1и'!Заголовки_для_печати</vt:lpstr>
      <vt:lpstr>'прилож 2д'!Заголовки_для_печати</vt:lpstr>
      <vt:lpstr>'прилож 3ф'!Заголовки_для_печати</vt:lpstr>
      <vt:lpstr>'прилож 4в'!Заголовки_для_печати</vt:lpstr>
      <vt:lpstr>'прилож 5ц'!Заголовки_для_печати</vt:lpstr>
      <vt:lpstr>'прилож 6 кв'!Заголовки_для_печати</vt:lpstr>
      <vt:lpstr>'прилож 7рв'!Заголовки_для_печати</vt:lpstr>
      <vt:lpstr>'прилож 8сб'!Заголовки_для_печати</vt:lpstr>
      <vt:lpstr>'прилож 9тко'!Заголовки_для_печати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LLI</dc:creator>
  <dc:description>POI HSSF rep:2.56.0.266</dc:description>
  <cp:lastModifiedBy>LLI</cp:lastModifiedBy>
  <cp:lastPrinted>2025-03-27T01:58:10Z</cp:lastPrinted>
  <dcterms:created xsi:type="dcterms:W3CDTF">2025-03-03T06:31:35Z</dcterms:created>
  <dcterms:modified xsi:type="dcterms:W3CDTF">2025-03-27T01:58:41Z</dcterms:modified>
</cp:coreProperties>
</file>