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 2025-2027\РЕШЕНИЕ в СОВЕТ 2025-2027\Документы к проекту\"/>
    </mc:Choice>
  </mc:AlternateContent>
  <bookViews>
    <workbookView xWindow="0" yWindow="0" windowWidth="28800" windowHeight="11835"/>
  </bookViews>
  <sheets>
    <sheet name="ДЧБ" sheetId="1" r:id="rId1"/>
  </sheets>
  <definedNames>
    <definedName name="APPT" localSheetId="0">ДЧБ!$B$9</definedName>
    <definedName name="FIO" localSheetId="0">ДЧБ!$E$9</definedName>
    <definedName name="LAST_CELL" localSheetId="0">ДЧБ!#REF!</definedName>
    <definedName name="SIGN" localSheetId="0">ДЧБ!$B$9:$F$10</definedName>
    <definedName name="_xlnm.Print_Titles" localSheetId="0">ДЧБ!$8:$8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3" i="1" l="1"/>
  <c r="F83" i="1"/>
  <c r="D83" i="1"/>
  <c r="A82" i="1"/>
  <c r="E30" i="1" l="1"/>
  <c r="F30" i="1"/>
  <c r="E41" i="1"/>
  <c r="F41" i="1"/>
  <c r="E81" i="1"/>
  <c r="F81" i="1"/>
  <c r="D81" i="1"/>
  <c r="D41" i="1" l="1"/>
  <c r="D30" i="1" l="1"/>
  <c r="D13" i="1" l="1"/>
  <c r="E13" i="1"/>
  <c r="F13" i="1"/>
  <c r="D45" i="1"/>
  <c r="E45" i="1"/>
  <c r="F45" i="1"/>
  <c r="A10" i="1" l="1"/>
  <c r="A11" i="1" s="1"/>
  <c r="A12" i="1" s="1"/>
  <c r="A13" i="1" s="1"/>
  <c r="A14" i="1" s="1"/>
  <c r="A15" i="1" l="1"/>
  <c r="A16" i="1" s="1"/>
  <c r="A17" i="1" s="1"/>
  <c r="A18" i="1" s="1"/>
  <c r="A19" i="1" s="1"/>
  <c r="A20" i="1" s="1"/>
  <c r="A21" i="1" l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l="1"/>
  <c r="A44" i="1" s="1"/>
  <c r="A45" i="1" s="1"/>
  <c r="A46" i="1" s="1"/>
  <c r="A47" i="1" s="1"/>
  <c r="A48" i="1" s="1"/>
  <c r="A49" i="1" s="1"/>
  <c r="A50" i="1" l="1"/>
  <c r="A51" i="1" s="1"/>
  <c r="A52" i="1" s="1"/>
  <c r="A53" i="1" s="1"/>
  <c r="A54" i="1" s="1"/>
  <c r="A55" i="1" s="1"/>
  <c r="A56" i="1" s="1"/>
  <c r="A57" i="1" l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3" i="1" s="1"/>
</calcChain>
</file>

<file path=xl/sharedStrings.xml><?xml version="1.0" encoding="utf-8"?>
<sst xmlns="http://schemas.openxmlformats.org/spreadsheetml/2006/main" count="156" uniqueCount="94">
  <si>
    <t>048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</si>
  <si>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</si>
  <si>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</si>
  <si>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</si>
  <si>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</si>
  <si>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</si>
  <si>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</si>
  <si>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</si>
  <si>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</si>
  <si>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</si>
  <si>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812</t>
  </si>
  <si>
    <t>Прочие доходы от компенсации затрат бюджетов муниципальных районов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</si>
  <si>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</si>
  <si>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</si>
  <si>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</si>
  <si>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</si>
  <si>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</si>
  <si>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</si>
  <si>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</si>
  <si>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</si>
  <si>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875</t>
  </si>
  <si>
    <t>Прочие доходы от оказания платных услуг (работ) получателями средств бюджетов муниципальных районов</t>
  </si>
  <si>
    <t>Прочие безвозмездные поступления в бюджеты муниципальных районов</t>
  </si>
  <si>
    <t>891</t>
  </si>
  <si>
    <t>Дотации бюджетам муниципальных районов на поддержку мер по обеспечению сбалансированности бюджетов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</si>
  <si>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</si>
  <si>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№ стро-ки</t>
  </si>
  <si>
    <t>Код главного администратора доходов бюджета</t>
  </si>
  <si>
    <t>к пояснительной записке</t>
  </si>
  <si>
    <t>1</t>
  </si>
  <si>
    <t>3</t>
  </si>
  <si>
    <t>4</t>
  </si>
  <si>
    <t>5</t>
  </si>
  <si>
    <t>6</t>
  </si>
  <si>
    <t xml:space="preserve">Налог, взимаемый с налогоплательщиков, выбравших в качестве объекта налогообложения доходы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</si>
  <si>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)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</si>
  <si>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</si>
  <si>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 xml:space="preserve">Единый сельскохозяйственный налог 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</si>
  <si>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</si>
  <si>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</si>
  <si>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 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</si>
  <si>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производства) 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</si>
  <si>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проведения мероприятий по отлову и содержанию безнадзорных животных)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</si>
  <si>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</si>
  <si>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</si>
  <si>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</si>
  <si>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Доходы районного бюджета на 2025 год</t>
  </si>
  <si>
    <t>тыс. руб.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</si>
  <si>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</si>
  <si>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Прочие дотации бюджетам муниципальных районов( на частичную компенсацию расходов на оплату труда работников муниципальных учреждений)</t>
  </si>
  <si>
    <t>Субсидии бюджетам муниципальных районов на проведение комплексных кадастровых работ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</si>
  <si>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</si>
  <si>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</si>
  <si>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</si>
  <si>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</si>
  <si>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)</t>
  </si>
  <si>
    <t>Субвенции бюджетам муниципальных районов на выполнение передаваемых полномочий субъектов Российской Федерации (для осуществления государственных полномочий по 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центром)</t>
  </si>
  <si>
    <t>Субвенции бюджетам муниципальных районов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детей)</t>
  </si>
  <si>
    <t>Субвенции бюджетам муниципальных районов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</si>
  <si>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Управление образования администрации Ачинского района итого</t>
  </si>
  <si>
    <t>Енисейское межрегиональное управление Федеральной службы по надзору в сфере природопользования, итого</t>
  </si>
  <si>
    <t>Управление Федеральной налоговой службы по Красноярскому краю,  итого</t>
  </si>
  <si>
    <t>Администрация Ачинского района,  итого</t>
  </si>
  <si>
    <t>Доходы районного бюджета на 2026 год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</si>
  <si>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</si>
  <si>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</si>
  <si>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Финансовое управление администрации Ачинского района итого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</si>
  <si>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 казенным учреждением муниципального района</t>
  </si>
  <si>
    <t>Муниципальное казенное учреждение "Управление строительства и жилищно-коммунального хозяйства" Ачинского района итого</t>
  </si>
  <si>
    <t>Наименование главного администратора доходов бюджета,                             кода классификации доходов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</si>
  <si>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</si>
  <si>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межбюджетные трансферты бюджетам муниципальных районов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</si>
  <si>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 )</t>
  </si>
  <si>
    <t>Прочие субсидии бюджетам муниципальных районов (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</si>
  <si>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Приложение 2</t>
  </si>
  <si>
    <t>Администрирование доходов районного бюджета в 2025-2027 годах</t>
  </si>
  <si>
    <t>Доходы районного бюджета на 2027 год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</si>
  <si>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</si>
  <si>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</si>
  <si>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Прочие субсидии бюджетам муниципальных районов (на поддержку деятельности муниципальных молодёжных центров)</t>
  </si>
  <si>
    <t xml:space="preserve">Прочие субсидии бюджетам муниципальных районов (на софинансирование организации и обеспечения бесплатным питанием обучающихся
с ограниченными возможностями здоровья в муниципальных образовательных организациях)
</t>
  </si>
  <si>
    <t>Субвенции бюджетам муниципальных районов на выполнение передаваемых полномочий субъектов Российской Федерации (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</si>
  <si>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расчёту и предоставлению дотаций поселениям, входящим в состав муниципального района края)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</si>
  <si>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</si>
  <si>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учёта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</si>
  <si>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заключёнными соглашениями (на осуществление руководства и управления в сфере установленных функций органов местного самоуправления поселений, переданных на уровень муниципального района)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</si>
  <si>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</si>
  <si>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</si>
  <si>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</si>
  <si>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</si>
  <si>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</si>
  <si>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</si>
  <si>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)</t>
  </si>
  <si>
    <t xml:space="preserve">Субсидии бюджетам муниципальных районов на государственную поддержку отрасли культуры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</si>
</sst>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(* #,##0.00_);_(* \(#,##0.00\);_(* &quot;-&quot;??_);_(@_)"/>
    <numFmt numFmtId="165" formatCode="?"/>
    <numFmt numFmtId="166" formatCode="#,##0.0"/>
    <numFmt numFmtId="167" formatCode="#,##0.00_ ;\-#,##0.00\ "/>
    <numFmt numFmtId="168" formatCode="_(* #,##0.0_);_(* \(#,##0.0\);_(* &quot;-&quot;??_);_(@_)"/>
    <numFmt numFmtId="169" formatCode="_-* #,##0.0\ _₽_-;\-* #,##0.0\ _₽_-;_-* &quot;-&quot;??\ _₽_-;_-@_-"/>
  </numFmts>
  <fonts count="12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9" fillId="0" borderId="0"/>
    <xf numFmtId="0" fontId="10" fillId="0" borderId="0"/>
    <xf numFmtId="0" fontId="9" fillId="0" borderId="0"/>
    <xf numFmtId="0" fontId="10" fillId="0" borderId="0"/>
  </cellStyleXfs>
  <cellXfs count="69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4" quotePrefix="1" applyFont="1" applyFill="1" applyBorder="1" applyAlignment="1">
      <alignment horizontal="left" vertical="top" wrapText="1"/>
    </xf>
    <xf numFmtId="49" fontId="2" fillId="2" borderId="1" xfId="3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8" fillId="2" borderId="1" xfId="4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7" xfId="0" quotePrefix="1" applyFont="1" applyFill="1" applyBorder="1" applyAlignment="1">
      <alignment horizontal="left" vertical="top" wrapText="1"/>
    </xf>
    <xf numFmtId="0" fontId="11" fillId="2" borderId="1" xfId="5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justify" vertical="top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Border="1" applyAlignment="1" applyProtection="1">
      <alignment vertical="top"/>
    </xf>
    <xf numFmtId="49" fontId="4" fillId="2" borderId="2" xfId="0" applyNumberFormat="1" applyFont="1" applyFill="1" applyBorder="1" applyAlignment="1" applyProtection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49" fontId="2" fillId="2" borderId="6" xfId="0" applyNumberFormat="1" applyFont="1" applyFill="1" applyBorder="1" applyAlignment="1" applyProtection="1">
      <alignment horizontal="center" vertical="top" wrapText="1"/>
    </xf>
    <xf numFmtId="49" fontId="3" fillId="2" borderId="5" xfId="0" applyNumberFormat="1" applyFont="1" applyFill="1" applyBorder="1" applyAlignment="1" applyProtection="1">
      <alignment horizontal="center" vertical="top" wrapText="1"/>
    </xf>
    <xf numFmtId="49" fontId="2" fillId="2" borderId="0" xfId="0" applyNumberFormat="1" applyFont="1" applyFill="1" applyBorder="1" applyAlignment="1" applyProtection="1">
      <alignment horizontal="center" vertical="top" wrapText="1"/>
    </xf>
    <xf numFmtId="49" fontId="2" fillId="2" borderId="8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Border="1" applyAlignment="1" applyProtection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6" fillId="2" borderId="1" xfId="0" applyFont="1" applyFill="1" applyBorder="1" applyAlignment="1">
      <alignment horizontal="justify" vertical="top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3" fillId="2" borderId="1" xfId="0" quotePrefix="1" applyNumberFormat="1" applyFont="1" applyFill="1" applyBorder="1" applyAlignment="1" applyProtection="1">
      <alignment vertical="top" wrapText="1"/>
    </xf>
    <xf numFmtId="0" fontId="8" fillId="2" borderId="4" xfId="2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vertical="top" wrapText="1"/>
    </xf>
    <xf numFmtId="49" fontId="4" fillId="2" borderId="3" xfId="0" applyNumberFormat="1" applyFont="1" applyFill="1" applyBorder="1" applyAlignment="1" applyProtection="1">
      <alignment horizontal="center" vertical="top" wrapText="1"/>
    </xf>
    <xf numFmtId="166" fontId="2" fillId="2" borderId="1" xfId="0" applyNumberFormat="1" applyFont="1" applyFill="1" applyBorder="1" applyAlignment="1" applyProtection="1">
      <alignment horizontal="center" vertical="top" wrapText="1"/>
    </xf>
    <xf numFmtId="166" fontId="3" fillId="2" borderId="1" xfId="0" applyNumberFormat="1" applyFont="1" applyFill="1" applyBorder="1" applyAlignment="1" applyProtection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/>
    </xf>
    <xf numFmtId="164" fontId="2" fillId="2" borderId="0" xfId="1" applyFont="1" applyFill="1" applyAlignment="1">
      <alignment horizontal="center" vertical="top"/>
    </xf>
    <xf numFmtId="167" fontId="2" fillId="2" borderId="0" xfId="0" applyNumberFormat="1" applyFont="1" applyFill="1" applyAlignment="1">
      <alignment horizontal="center" vertical="top"/>
    </xf>
    <xf numFmtId="0" fontId="4" fillId="0" borderId="1" xfId="0" applyFont="1" applyBorder="1" applyAlignment="1">
      <alignment horizontal="justify" vertical="top"/>
    </xf>
    <xf numFmtId="166" fontId="3" fillId="2" borderId="1" xfId="1" applyNumberFormat="1" applyFont="1" applyFill="1" applyBorder="1" applyAlignment="1">
      <alignment horizontal="center" vertical="top"/>
    </xf>
    <xf numFmtId="166" fontId="6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/>
    </xf>
    <xf numFmtId="0" fontId="8" fillId="0" borderId="1" xfId="0" quotePrefix="1" applyFont="1" applyBorder="1" applyAlignment="1">
      <alignment horizontal="left" vertical="top" wrapText="1"/>
    </xf>
    <xf numFmtId="168" fontId="2" fillId="2" borderId="1" xfId="1" applyNumberFormat="1" applyFont="1" applyFill="1" applyBorder="1" applyAlignment="1">
      <alignment horizontal="center" vertical="top" wrapText="1"/>
    </xf>
    <xf numFmtId="168" fontId="2" fillId="2" borderId="1" xfId="1" applyNumberFormat="1" applyFont="1" applyFill="1" applyBorder="1" applyAlignment="1">
      <alignment horizontal="center" vertical="top" wrapText="1" shrinkToFit="1"/>
    </xf>
    <xf numFmtId="168" fontId="2" fillId="2" borderId="8" xfId="1" applyNumberFormat="1" applyFont="1" applyFill="1" applyBorder="1" applyAlignment="1">
      <alignment horizontal="center" vertical="top" wrapText="1" shrinkToFit="1"/>
    </xf>
    <xf numFmtId="0" fontId="2" fillId="0" borderId="0" xfId="0" applyFont="1" applyAlignment="1">
      <alignment horizontal="justify" vertical="top"/>
    </xf>
    <xf numFmtId="0" fontId="2" fillId="2" borderId="1" xfId="0" applyFont="1" applyFill="1" applyBorder="1" applyAlignment="1">
      <alignment horizontal="left" vertical="top" wrapText="1" readingOrder="1"/>
    </xf>
    <xf numFmtId="49" fontId="2" fillId="2" borderId="9" xfId="0" applyNumberFormat="1" applyFont="1" applyFill="1" applyBorder="1" applyAlignment="1" applyProtection="1">
      <alignment horizontal="center" vertical="top" wrapText="1"/>
    </xf>
    <xf numFmtId="168" fontId="2" fillId="2" borderId="10" xfId="1" applyNumberFormat="1" applyFont="1" applyFill="1" applyBorder="1" applyAlignment="1">
      <alignment horizontal="center" vertical="top" wrapText="1"/>
    </xf>
    <xf numFmtId="0" fontId="8" fillId="2" borderId="11" xfId="0" quotePrefix="1" applyFont="1" applyFill="1" applyBorder="1" applyAlignment="1">
      <alignment horizontal="left" vertical="top" wrapText="1"/>
    </xf>
    <xf numFmtId="0" fontId="8" fillId="2" borderId="1" xfId="2" applyFont="1" applyFill="1" applyBorder="1" applyAlignment="1">
      <alignment horizontal="left" vertical="top" wrapText="1" readingOrder="1"/>
    </xf>
    <xf numFmtId="168" fontId="2" fillId="2" borderId="10" xfId="1" applyNumberFormat="1" applyFont="1" applyFill="1" applyBorder="1" applyAlignment="1">
      <alignment horizontal="center" vertical="top" wrapText="1" shrinkToFit="1"/>
    </xf>
    <xf numFmtId="169" fontId="2" fillId="2" borderId="0" xfId="0" applyNumberFormat="1" applyFont="1" applyFill="1" applyAlignment="1">
      <alignment horizontal="center" vertical="top"/>
    </xf>
    <xf numFmtId="0" fontId="8" fillId="2" borderId="1" xfId="2" applyFont="1" applyFill="1" applyBorder="1" applyAlignment="1">
      <alignment horizontal="justify" vertical="top"/>
    </xf>
    <xf numFmtId="166" fontId="2" fillId="2" borderId="1" xfId="1" applyNumberFormat="1" applyFont="1" applyFill="1" applyBorder="1" applyAlignment="1">
      <alignment horizontal="center" vertical="top" wrapText="1"/>
    </xf>
    <xf numFmtId="168" fontId="2" fillId="2" borderId="2" xfId="1" applyNumberFormat="1" applyFont="1" applyFill="1" applyBorder="1" applyAlignment="1">
      <alignment horizontal="center" vertical="top" wrapText="1" shrinkToFit="1"/>
    </xf>
    <xf numFmtId="168" fontId="2" fillId="2" borderId="1" xfId="1" applyNumberFormat="1" applyFont="1" applyFill="1" applyBorder="1" applyAlignment="1">
      <alignment horizontal="center" vertical="top"/>
    </xf>
    <xf numFmtId="166" fontId="2" fillId="2" borderId="1" xfId="1" applyNumberFormat="1" applyFont="1" applyFill="1" applyBorder="1" applyAlignment="1">
      <alignment horizontal="center" vertical="top" wrapText="1" shrinkToFit="1"/>
    </xf>
    <xf numFmtId="0" fontId="5" fillId="2" borderId="0" xfId="0" applyFont="1" applyFill="1" applyBorder="1" applyAlignment="1" applyProtection="1">
      <alignment horizontal="center" wrapText="1"/>
    </xf>
    <xf numFmtId="0" fontId="2" fillId="2" borderId="0" xfId="0" applyFont="1" applyFill="1" applyAlignment="1">
      <alignment horizontal="right" vertical="top"/>
    </xf>
  </cellXfs>
  <cellStyles count="7">
    <cellStyle name="Normal" xfId="2"/>
    <cellStyle name="Обычный" xfId="0" builtinId="0"/>
    <cellStyle name="Обычный 2" xfId="4"/>
    <cellStyle name="Обычный 86" xfId="6"/>
    <cellStyle name="Обычный_Лист1" xfId="3"/>
    <cellStyle name="Обычный_сводки 2012 восстановленная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I86"/>
  <sheetViews>
    <sheetView showGridLines="0" tabSelected="1" workbookViewId="0">
      <selection activeCell="C1" sqref="C1:C1048576"/>
    </sheetView>
  </sheetViews>
  <sheetFormatPr defaultRowHeight="15.75" outlineLevelRow="1" x14ac:dyDescent="0.2"/>
  <cols>
    <col min="1" max="1" width="5.85546875" style="26" customWidth="1"/>
    <col min="2" max="2" width="8.5703125" style="27" customWidth="1"/>
    <col min="3" max="3" width="70" style="15" customWidth="1"/>
    <col min="4" max="4" width="17.140625" style="27" customWidth="1"/>
    <col min="5" max="6" width="15.42578125" style="27" customWidth="1"/>
    <col min="7" max="7" width="15.28515625" customWidth="1"/>
    <col min="8" max="8" width="15.5703125" customWidth="1"/>
    <col min="9" max="9" width="12.85546875" customWidth="1"/>
  </cols>
  <sheetData>
    <row r="1" spans="1:9" x14ac:dyDescent="0.2">
      <c r="F1" s="68" t="s">
        <v>74</v>
      </c>
    </row>
    <row r="2" spans="1:9" x14ac:dyDescent="0.2">
      <c r="F2" s="68" t="s">
        <v>28</v>
      </c>
    </row>
    <row r="5" spans="1:9" ht="18.75" x14ac:dyDescent="0.3">
      <c r="B5" s="67" t="s">
        <v>75</v>
      </c>
      <c r="C5" s="67"/>
      <c r="D5" s="67"/>
      <c r="E5" s="67"/>
      <c r="F5" s="67"/>
    </row>
    <row r="6" spans="1:9" x14ac:dyDescent="0.2">
      <c r="B6" s="28"/>
      <c r="C6" s="16"/>
      <c r="D6" s="28"/>
      <c r="E6" s="28"/>
      <c r="F6" s="28" t="s">
        <v>47</v>
      </c>
    </row>
    <row r="7" spans="1:9" ht="120" x14ac:dyDescent="0.2">
      <c r="A7" s="45" t="s">
        <v>26</v>
      </c>
      <c r="B7" s="17" t="s">
        <v>27</v>
      </c>
      <c r="C7" s="19" t="s">
        <v>69</v>
      </c>
      <c r="D7" s="19" t="s">
        <v>46</v>
      </c>
      <c r="E7" s="39" t="s">
        <v>63</v>
      </c>
      <c r="F7" s="19" t="s">
        <v>76</v>
      </c>
    </row>
    <row r="8" spans="1:9" ht="15" x14ac:dyDescent="0.2">
      <c r="A8" s="18"/>
      <c r="B8" s="19" t="s">
        <v>29</v>
      </c>
      <c r="C8" s="19" t="s">
        <v>30</v>
      </c>
      <c r="D8" s="19" t="s">
        <v>31</v>
      </c>
      <c r="E8" s="39" t="s">
        <v>32</v>
      </c>
      <c r="F8" s="19" t="s">
        <v>33</v>
      </c>
    </row>
    <row r="9" spans="1:9" ht="31.5" outlineLevel="1" x14ac:dyDescent="0.2">
      <c r="A9" s="29">
        <v>1</v>
      </c>
      <c r="B9" s="31" t="s">
        <v>0</v>
      </c>
      <c r="C9" s="32" t="s">
        <v>1</v>
      </c>
      <c r="D9" s="52">
        <v>378.1</v>
      </c>
      <c r="E9" s="52">
        <v>378.1</v>
      </c>
      <c r="F9" s="52">
        <v>378.1</v>
      </c>
    </row>
    <row r="10" spans="1:9" outlineLevel="1" x14ac:dyDescent="0.2">
      <c r="A10" s="29">
        <f t="shared" ref="A10:A70" si="0">A9+1</f>
        <v>2</v>
      </c>
      <c r="B10" s="31" t="s">
        <v>0</v>
      </c>
      <c r="C10" s="32" t="s">
        <v>2</v>
      </c>
      <c r="D10" s="52">
        <v>811</v>
      </c>
      <c r="E10" s="52">
        <v>811</v>
      </c>
      <c r="F10" s="52">
        <v>811</v>
      </c>
    </row>
    <row r="11" spans="1:9" outlineLevel="1" x14ac:dyDescent="0.2">
      <c r="A11" s="29">
        <f t="shared" si="0"/>
        <v>3</v>
      </c>
      <c r="B11" s="31" t="s">
        <v>0</v>
      </c>
      <c r="C11" s="32" t="s">
        <v>3</v>
      </c>
      <c r="D11" s="52">
        <v>2063.4</v>
      </c>
      <c r="E11" s="52">
        <v>2063.4</v>
      </c>
      <c r="F11" s="52">
        <v>2063.4</v>
      </c>
    </row>
    <row r="12" spans="1:9" outlineLevel="1" x14ac:dyDescent="0.2">
      <c r="A12" s="29">
        <f t="shared" si="0"/>
        <v>4</v>
      </c>
      <c r="B12" s="31" t="s">
        <v>0</v>
      </c>
      <c r="C12" s="32" t="s">
        <v>4</v>
      </c>
      <c r="D12" s="52">
        <v>2391.5</v>
      </c>
      <c r="E12" s="52">
        <v>2391.5</v>
      </c>
      <c r="F12" s="52">
        <v>2391.5</v>
      </c>
    </row>
    <row r="13" spans="1:9" ht="31.5" x14ac:dyDescent="0.2">
      <c r="A13" s="29">
        <f t="shared" si="0"/>
        <v>5</v>
      </c>
      <c r="B13" s="21" t="s">
        <v>0</v>
      </c>
      <c r="C13" s="33" t="s">
        <v>60</v>
      </c>
      <c r="D13" s="47">
        <f>SUM(D9:D12)</f>
        <v>5644</v>
      </c>
      <c r="E13" s="47">
        <f>SUM(E9:E12)</f>
        <v>5644</v>
      </c>
      <c r="F13" s="47">
        <f>SUM(F9:F12)</f>
        <v>5644</v>
      </c>
      <c r="G13" s="12"/>
      <c r="H13" s="12"/>
      <c r="I13" s="12"/>
    </row>
    <row r="14" spans="1:9" ht="157.5" outlineLevel="1" x14ac:dyDescent="0.2">
      <c r="A14" s="29">
        <f t="shared" si="0"/>
        <v>6</v>
      </c>
      <c r="B14" s="20" t="s">
        <v>9</v>
      </c>
      <c r="C14" s="1" t="s">
        <v>64</v>
      </c>
      <c r="D14" s="63">
        <v>365.9</v>
      </c>
      <c r="E14" s="63">
        <v>380.3</v>
      </c>
      <c r="F14" s="63">
        <v>394</v>
      </c>
    </row>
    <row r="15" spans="1:9" ht="141.75" outlineLevel="1" x14ac:dyDescent="0.2">
      <c r="A15" s="29">
        <f t="shared" si="0"/>
        <v>7</v>
      </c>
      <c r="B15" s="20" t="s">
        <v>9</v>
      </c>
      <c r="C15" s="50" t="s">
        <v>77</v>
      </c>
      <c r="D15" s="63">
        <v>6.9</v>
      </c>
      <c r="E15" s="63">
        <v>7.3</v>
      </c>
      <c r="F15" s="63">
        <v>7.7</v>
      </c>
    </row>
    <row r="16" spans="1:9" ht="110.25" outlineLevel="1" x14ac:dyDescent="0.2">
      <c r="A16" s="29">
        <f t="shared" si="0"/>
        <v>8</v>
      </c>
      <c r="B16" s="20" t="s">
        <v>9</v>
      </c>
      <c r="C16" s="1" t="s">
        <v>89</v>
      </c>
      <c r="D16" s="64">
        <v>93612</v>
      </c>
      <c r="E16" s="51">
        <v>100420.2</v>
      </c>
      <c r="F16" s="51">
        <v>106534.8</v>
      </c>
    </row>
    <row r="17" spans="1:6" ht="113.25" customHeight="1" outlineLevel="1" x14ac:dyDescent="0.2">
      <c r="A17" s="29">
        <f t="shared" si="0"/>
        <v>9</v>
      </c>
      <c r="B17" s="20" t="s">
        <v>9</v>
      </c>
      <c r="C17" s="50" t="s">
        <v>90</v>
      </c>
      <c r="D17" s="52">
        <v>250.6</v>
      </c>
      <c r="E17" s="51">
        <v>263.2</v>
      </c>
      <c r="F17" s="51">
        <v>271.60000000000002</v>
      </c>
    </row>
    <row r="18" spans="1:6" ht="78.75" outlineLevel="1" x14ac:dyDescent="0.2">
      <c r="A18" s="29">
        <f t="shared" si="0"/>
        <v>10</v>
      </c>
      <c r="B18" s="20" t="s">
        <v>9</v>
      </c>
      <c r="C18" s="50" t="s">
        <v>86</v>
      </c>
      <c r="D18" s="52">
        <v>1080.8</v>
      </c>
      <c r="E18" s="51">
        <v>1177.4000000000001</v>
      </c>
      <c r="F18" s="51">
        <v>1211</v>
      </c>
    </row>
    <row r="19" spans="1:6" ht="94.5" outlineLevel="1" x14ac:dyDescent="0.2">
      <c r="A19" s="29">
        <f t="shared" si="0"/>
        <v>11</v>
      </c>
      <c r="B19" s="20" t="s">
        <v>9</v>
      </c>
      <c r="C19" s="50" t="s">
        <v>87</v>
      </c>
      <c r="D19" s="52">
        <v>2.2999999999999998</v>
      </c>
      <c r="E19" s="65">
        <v>2.4</v>
      </c>
      <c r="F19" s="65">
        <v>2.5</v>
      </c>
    </row>
    <row r="20" spans="1:6" ht="141.75" outlineLevel="1" x14ac:dyDescent="0.2">
      <c r="A20" s="29">
        <f t="shared" si="0"/>
        <v>12</v>
      </c>
      <c r="B20" s="20" t="s">
        <v>9</v>
      </c>
      <c r="C20" s="50" t="s">
        <v>88</v>
      </c>
      <c r="D20" s="66">
        <v>66</v>
      </c>
      <c r="E20" s="63">
        <v>68.400000000000006</v>
      </c>
      <c r="F20" s="63">
        <v>70.8</v>
      </c>
    </row>
    <row r="21" spans="1:6" ht="63" outlineLevel="1" x14ac:dyDescent="0.2">
      <c r="A21" s="29">
        <f t="shared" si="0"/>
        <v>13</v>
      </c>
      <c r="B21" s="20" t="s">
        <v>9</v>
      </c>
      <c r="C21" s="50" t="s">
        <v>78</v>
      </c>
      <c r="D21" s="66">
        <v>201.6</v>
      </c>
      <c r="E21" s="63">
        <v>210</v>
      </c>
      <c r="F21" s="63">
        <v>218.4</v>
      </c>
    </row>
    <row r="22" spans="1:6" ht="110.25" outlineLevel="1" x14ac:dyDescent="0.2">
      <c r="A22" s="29">
        <f t="shared" si="0"/>
        <v>14</v>
      </c>
      <c r="B22" s="20" t="s">
        <v>9</v>
      </c>
      <c r="C22" s="34" t="s">
        <v>5</v>
      </c>
      <c r="D22" s="40">
        <v>242.2</v>
      </c>
      <c r="E22" s="40">
        <v>251.7</v>
      </c>
      <c r="F22" s="40">
        <v>346</v>
      </c>
    </row>
    <row r="23" spans="1:6" ht="126" outlineLevel="1" x14ac:dyDescent="0.2">
      <c r="A23" s="29">
        <f t="shared" si="0"/>
        <v>15</v>
      </c>
      <c r="B23" s="20" t="s">
        <v>9</v>
      </c>
      <c r="C23" s="34" t="s">
        <v>6</v>
      </c>
      <c r="D23" s="40">
        <v>1.2</v>
      </c>
      <c r="E23" s="40">
        <v>1.3</v>
      </c>
      <c r="F23" s="40">
        <v>1.8</v>
      </c>
    </row>
    <row r="24" spans="1:6" ht="110.25" outlineLevel="1" x14ac:dyDescent="0.2">
      <c r="A24" s="29">
        <f t="shared" si="0"/>
        <v>16</v>
      </c>
      <c r="B24" s="20" t="s">
        <v>9</v>
      </c>
      <c r="C24" s="34" t="s">
        <v>7</v>
      </c>
      <c r="D24" s="40">
        <v>248.9</v>
      </c>
      <c r="E24" s="40">
        <v>263.8</v>
      </c>
      <c r="F24" s="40">
        <v>362</v>
      </c>
    </row>
    <row r="25" spans="1:6" ht="110.25" outlineLevel="1" x14ac:dyDescent="0.2">
      <c r="A25" s="29">
        <f t="shared" si="0"/>
        <v>17</v>
      </c>
      <c r="B25" s="20" t="s">
        <v>9</v>
      </c>
      <c r="C25" s="34" t="s">
        <v>8</v>
      </c>
      <c r="D25" s="40">
        <v>-37.700000000000003</v>
      </c>
      <c r="E25" s="40">
        <v>-38.5</v>
      </c>
      <c r="F25" s="40">
        <v>-52.5</v>
      </c>
    </row>
    <row r="26" spans="1:6" ht="31.5" outlineLevel="1" x14ac:dyDescent="0.2">
      <c r="A26" s="29">
        <f t="shared" si="0"/>
        <v>18</v>
      </c>
      <c r="B26" s="20" t="s">
        <v>9</v>
      </c>
      <c r="C26" s="32" t="s">
        <v>34</v>
      </c>
      <c r="D26" s="40">
        <v>11384.7</v>
      </c>
      <c r="E26" s="40">
        <v>11860.5</v>
      </c>
      <c r="F26" s="40">
        <v>12344.5</v>
      </c>
    </row>
    <row r="27" spans="1:6" ht="63" outlineLevel="1" x14ac:dyDescent="0.2">
      <c r="A27" s="29">
        <f t="shared" si="0"/>
        <v>19</v>
      </c>
      <c r="B27" s="20" t="s">
        <v>9</v>
      </c>
      <c r="C27" s="34" t="s">
        <v>35</v>
      </c>
      <c r="D27" s="40">
        <v>2631.4</v>
      </c>
      <c r="E27" s="40">
        <v>2704.6</v>
      </c>
      <c r="F27" s="40">
        <v>2851.7</v>
      </c>
    </row>
    <row r="28" spans="1:6" outlineLevel="1" x14ac:dyDescent="0.2">
      <c r="A28" s="29">
        <f t="shared" si="0"/>
        <v>20</v>
      </c>
      <c r="B28" s="20" t="s">
        <v>9</v>
      </c>
      <c r="C28" s="32" t="s">
        <v>37</v>
      </c>
      <c r="D28" s="40">
        <v>55.7</v>
      </c>
      <c r="E28" s="40">
        <v>57.8</v>
      </c>
      <c r="F28" s="40">
        <v>60.1</v>
      </c>
    </row>
    <row r="29" spans="1:6" ht="47.25" outlineLevel="1" x14ac:dyDescent="0.2">
      <c r="A29" s="29">
        <f t="shared" si="0"/>
        <v>21</v>
      </c>
      <c r="B29" s="20" t="s">
        <v>9</v>
      </c>
      <c r="C29" s="32" t="s">
        <v>36</v>
      </c>
      <c r="D29" s="40">
        <v>2450</v>
      </c>
      <c r="E29" s="40">
        <v>1936.1</v>
      </c>
      <c r="F29" s="40">
        <v>2013.7</v>
      </c>
    </row>
    <row r="30" spans="1:6" ht="31.5" x14ac:dyDescent="0.2">
      <c r="A30" s="29">
        <f t="shared" si="0"/>
        <v>22</v>
      </c>
      <c r="B30" s="21" t="s">
        <v>9</v>
      </c>
      <c r="C30" s="35" t="s">
        <v>61</v>
      </c>
      <c r="D30" s="41">
        <f>SUM(D14:D29)</f>
        <v>112562.5</v>
      </c>
      <c r="E30" s="41">
        <f t="shared" ref="E30:F30" si="1">SUM(E14:E29)</f>
        <v>119566.5</v>
      </c>
      <c r="F30" s="41">
        <f t="shared" si="1"/>
        <v>126638.1</v>
      </c>
    </row>
    <row r="31" spans="1:6" ht="94.5" outlineLevel="1" x14ac:dyDescent="0.2">
      <c r="A31" s="29">
        <f t="shared" si="0"/>
        <v>23</v>
      </c>
      <c r="B31" s="20" t="s">
        <v>10</v>
      </c>
      <c r="C31" s="34" t="s">
        <v>13</v>
      </c>
      <c r="D31" s="52">
        <v>34376</v>
      </c>
      <c r="E31" s="52">
        <v>34443</v>
      </c>
      <c r="F31" s="52">
        <v>35132</v>
      </c>
    </row>
    <row r="32" spans="1:6" ht="78.75" outlineLevel="1" x14ac:dyDescent="0.2">
      <c r="A32" s="29">
        <f t="shared" si="0"/>
        <v>24</v>
      </c>
      <c r="B32" s="20" t="s">
        <v>10</v>
      </c>
      <c r="C32" s="32" t="s">
        <v>14</v>
      </c>
      <c r="D32" s="53">
        <v>603</v>
      </c>
      <c r="E32" s="53">
        <v>615</v>
      </c>
      <c r="F32" s="53">
        <v>627</v>
      </c>
    </row>
    <row r="33" spans="1:8" ht="31.5" outlineLevel="1" x14ac:dyDescent="0.2">
      <c r="A33" s="29">
        <f t="shared" si="0"/>
        <v>25</v>
      </c>
      <c r="B33" s="20" t="s">
        <v>10</v>
      </c>
      <c r="C33" s="32" t="s">
        <v>15</v>
      </c>
      <c r="D33" s="63">
        <v>498</v>
      </c>
      <c r="E33" s="63">
        <v>508</v>
      </c>
      <c r="F33" s="63">
        <v>518</v>
      </c>
    </row>
    <row r="34" spans="1:8" ht="141.75" outlineLevel="1" x14ac:dyDescent="0.2">
      <c r="A34" s="29">
        <f t="shared" si="0"/>
        <v>26</v>
      </c>
      <c r="B34" s="20" t="s">
        <v>10</v>
      </c>
      <c r="C34" s="34" t="s">
        <v>16</v>
      </c>
      <c r="D34" s="40">
        <v>41</v>
      </c>
      <c r="E34" s="40">
        <v>42</v>
      </c>
      <c r="F34" s="40">
        <v>43</v>
      </c>
    </row>
    <row r="35" spans="1:8" ht="94.5" outlineLevel="1" x14ac:dyDescent="0.2">
      <c r="A35" s="29">
        <f t="shared" si="0"/>
        <v>27</v>
      </c>
      <c r="B35" s="20" t="s">
        <v>10</v>
      </c>
      <c r="C35" s="34" t="s">
        <v>17</v>
      </c>
      <c r="D35" s="40">
        <v>2201</v>
      </c>
      <c r="E35" s="40">
        <v>100</v>
      </c>
      <c r="F35" s="40">
        <v>100</v>
      </c>
    </row>
    <row r="36" spans="1:8" ht="63" outlineLevel="1" x14ac:dyDescent="0.2">
      <c r="A36" s="29">
        <f t="shared" si="0"/>
        <v>28</v>
      </c>
      <c r="B36" s="20" t="s">
        <v>10</v>
      </c>
      <c r="C36" s="32" t="s">
        <v>18</v>
      </c>
      <c r="D36" s="40">
        <v>1000</v>
      </c>
      <c r="E36" s="40">
        <v>1000</v>
      </c>
      <c r="F36" s="40">
        <v>1000</v>
      </c>
    </row>
    <row r="37" spans="1:8" ht="94.5" outlineLevel="1" x14ac:dyDescent="0.2">
      <c r="A37" s="29">
        <f t="shared" si="0"/>
        <v>29</v>
      </c>
      <c r="B37" s="20" t="s">
        <v>10</v>
      </c>
      <c r="C37" s="34" t="s">
        <v>19</v>
      </c>
      <c r="D37" s="40">
        <v>20.5</v>
      </c>
      <c r="E37" s="40">
        <v>20.9</v>
      </c>
      <c r="F37" s="40">
        <v>21.3</v>
      </c>
    </row>
    <row r="38" spans="1:8" ht="31.5" outlineLevel="1" x14ac:dyDescent="0.2">
      <c r="A38" s="29">
        <f t="shared" si="0"/>
        <v>30</v>
      </c>
      <c r="B38" s="20" t="s">
        <v>10</v>
      </c>
      <c r="C38" s="32" t="s">
        <v>11</v>
      </c>
      <c r="D38" s="40">
        <v>133.1</v>
      </c>
      <c r="E38" s="40">
        <v>133.1</v>
      </c>
      <c r="F38" s="40">
        <v>133.1</v>
      </c>
    </row>
    <row r="39" spans="1:8" ht="78.75" outlineLevel="1" x14ac:dyDescent="0.2">
      <c r="A39" s="29">
        <f t="shared" si="0"/>
        <v>31</v>
      </c>
      <c r="B39" s="20" t="s">
        <v>10</v>
      </c>
      <c r="C39" s="32" t="s">
        <v>12</v>
      </c>
      <c r="D39" s="40">
        <v>41.1</v>
      </c>
      <c r="E39" s="40">
        <v>41.1</v>
      </c>
      <c r="F39" s="40">
        <v>41.1</v>
      </c>
    </row>
    <row r="40" spans="1:8" ht="63" outlineLevel="1" x14ac:dyDescent="0.2">
      <c r="A40" s="29">
        <f t="shared" si="0"/>
        <v>32</v>
      </c>
      <c r="B40" s="20" t="s">
        <v>10</v>
      </c>
      <c r="C40" s="36" t="s">
        <v>65</v>
      </c>
      <c r="D40" s="40">
        <v>11.3</v>
      </c>
      <c r="E40" s="40">
        <v>11.3</v>
      </c>
      <c r="F40" s="40">
        <v>11.3</v>
      </c>
    </row>
    <row r="41" spans="1:8" x14ac:dyDescent="0.2">
      <c r="A41" s="29">
        <f t="shared" si="0"/>
        <v>33</v>
      </c>
      <c r="B41" s="21" t="s">
        <v>10</v>
      </c>
      <c r="C41" s="37" t="s">
        <v>62</v>
      </c>
      <c r="D41" s="41">
        <f>SUM(D31:D40)</f>
        <v>38925</v>
      </c>
      <c r="E41" s="41">
        <f t="shared" ref="E41:F41" si="2">SUM(E31:E40)</f>
        <v>36914.400000000001</v>
      </c>
      <c r="F41" s="41">
        <f t="shared" si="2"/>
        <v>37626.800000000003</v>
      </c>
      <c r="G41" s="11"/>
      <c r="H41" s="12"/>
    </row>
    <row r="42" spans="1:8" ht="31.5" outlineLevel="1" x14ac:dyDescent="0.2">
      <c r="A42" s="29">
        <f t="shared" si="0"/>
        <v>34</v>
      </c>
      <c r="B42" s="20" t="s">
        <v>20</v>
      </c>
      <c r="C42" s="32" t="s">
        <v>21</v>
      </c>
      <c r="D42" s="40">
        <v>995</v>
      </c>
      <c r="E42" s="40">
        <v>995</v>
      </c>
      <c r="F42" s="40">
        <v>995</v>
      </c>
      <c r="G42" s="11"/>
      <c r="H42" s="12"/>
    </row>
    <row r="43" spans="1:8" ht="78.75" outlineLevel="1" x14ac:dyDescent="0.2">
      <c r="A43" s="29">
        <f t="shared" si="0"/>
        <v>35</v>
      </c>
      <c r="B43" s="20" t="s">
        <v>20</v>
      </c>
      <c r="C43" s="32" t="s">
        <v>12</v>
      </c>
      <c r="D43" s="40">
        <v>10</v>
      </c>
      <c r="E43" s="40">
        <v>10</v>
      </c>
      <c r="F43" s="40">
        <v>10</v>
      </c>
    </row>
    <row r="44" spans="1:8" ht="31.5" outlineLevel="1" x14ac:dyDescent="0.2">
      <c r="A44" s="29">
        <f t="shared" si="0"/>
        <v>36</v>
      </c>
      <c r="B44" s="20" t="s">
        <v>20</v>
      </c>
      <c r="C44" s="32" t="s">
        <v>22</v>
      </c>
      <c r="D44" s="40">
        <v>445</v>
      </c>
      <c r="E44" s="40">
        <v>445</v>
      </c>
      <c r="F44" s="40">
        <v>445</v>
      </c>
    </row>
    <row r="45" spans="1:8" ht="31.5" x14ac:dyDescent="0.2">
      <c r="A45" s="29">
        <f t="shared" si="0"/>
        <v>37</v>
      </c>
      <c r="B45" s="21" t="s">
        <v>20</v>
      </c>
      <c r="C45" s="38" t="s">
        <v>59</v>
      </c>
      <c r="D45" s="41">
        <f>SUM(D42:D44)</f>
        <v>1450</v>
      </c>
      <c r="E45" s="41">
        <f>SUM(E42:E44)</f>
        <v>1450</v>
      </c>
      <c r="F45" s="41">
        <f>SUM(F42:F44)</f>
        <v>1450</v>
      </c>
    </row>
    <row r="46" spans="1:8" ht="47.25" outlineLevel="1" x14ac:dyDescent="0.2">
      <c r="A46" s="29">
        <f t="shared" si="0"/>
        <v>38</v>
      </c>
      <c r="B46" s="20" t="s">
        <v>23</v>
      </c>
      <c r="C46" s="14" t="s">
        <v>48</v>
      </c>
      <c r="D46" s="52">
        <v>303137.09999999998</v>
      </c>
      <c r="E46" s="52">
        <v>242509.7</v>
      </c>
      <c r="F46" s="52">
        <v>242509.7</v>
      </c>
    </row>
    <row r="47" spans="1:8" ht="31.5" outlineLevel="1" x14ac:dyDescent="0.2">
      <c r="A47" s="29">
        <f t="shared" si="0"/>
        <v>39</v>
      </c>
      <c r="B47" s="20" t="s">
        <v>23</v>
      </c>
      <c r="C47" s="1" t="s">
        <v>24</v>
      </c>
      <c r="D47" s="52">
        <v>15805.5</v>
      </c>
      <c r="E47" s="52">
        <v>15805.5</v>
      </c>
      <c r="F47" s="52">
        <v>15805.5</v>
      </c>
    </row>
    <row r="48" spans="1:8" ht="47.25" outlineLevel="1" x14ac:dyDescent="0.2">
      <c r="A48" s="29">
        <f t="shared" si="0"/>
        <v>40</v>
      </c>
      <c r="B48" s="56" t="s">
        <v>23</v>
      </c>
      <c r="C48" s="1" t="s">
        <v>49</v>
      </c>
      <c r="D48" s="52">
        <v>58255.3</v>
      </c>
      <c r="E48" s="52">
        <v>58255.3</v>
      </c>
      <c r="F48" s="52">
        <v>58255.3</v>
      </c>
    </row>
    <row r="49" spans="1:6" ht="63" outlineLevel="1" x14ac:dyDescent="0.2">
      <c r="A49" s="29">
        <f t="shared" si="0"/>
        <v>41</v>
      </c>
      <c r="B49" s="31" t="s">
        <v>23</v>
      </c>
      <c r="C49" s="54" t="s">
        <v>70</v>
      </c>
      <c r="D49" s="52">
        <v>6961.6</v>
      </c>
      <c r="E49" s="52">
        <v>6913.9</v>
      </c>
      <c r="F49" s="52">
        <v>2813.2</v>
      </c>
    </row>
    <row r="50" spans="1:6" ht="31.5" outlineLevel="1" x14ac:dyDescent="0.2">
      <c r="A50" s="29">
        <f t="shared" si="0"/>
        <v>42</v>
      </c>
      <c r="B50" s="20" t="s">
        <v>23</v>
      </c>
      <c r="C50" s="55" t="s">
        <v>50</v>
      </c>
      <c r="D50" s="66">
        <v>0</v>
      </c>
      <c r="E50" s="52">
        <v>12370.9</v>
      </c>
      <c r="F50" s="66">
        <v>0</v>
      </c>
    </row>
    <row r="51" spans="1:6" ht="31.5" outlineLevel="1" x14ac:dyDescent="0.2">
      <c r="A51" s="29">
        <f t="shared" si="0"/>
        <v>43</v>
      </c>
      <c r="B51" s="20" t="s">
        <v>23</v>
      </c>
      <c r="C51" s="55" t="s">
        <v>93</v>
      </c>
      <c r="D51" s="52">
        <v>218</v>
      </c>
      <c r="E51" s="52">
        <v>216.3</v>
      </c>
      <c r="F51" s="52">
        <v>88.7</v>
      </c>
    </row>
    <row r="52" spans="1:6" ht="31.5" outlineLevel="1" x14ac:dyDescent="0.2">
      <c r="A52" s="29">
        <f t="shared" si="0"/>
        <v>44</v>
      </c>
      <c r="B52" s="20" t="s">
        <v>23</v>
      </c>
      <c r="C52" s="2" t="s">
        <v>79</v>
      </c>
      <c r="D52" s="52">
        <v>377.9</v>
      </c>
      <c r="E52" s="52">
        <v>377.9</v>
      </c>
      <c r="F52" s="52">
        <v>377.9</v>
      </c>
    </row>
    <row r="53" spans="1:6" ht="47.25" outlineLevel="1" x14ac:dyDescent="0.2">
      <c r="A53" s="29">
        <f t="shared" si="0"/>
        <v>45</v>
      </c>
      <c r="B53" s="20" t="s">
        <v>23</v>
      </c>
      <c r="C53" s="55" t="s">
        <v>38</v>
      </c>
      <c r="D53" s="52">
        <v>268.7</v>
      </c>
      <c r="E53" s="52">
        <v>268.7</v>
      </c>
      <c r="F53" s="52">
        <v>268.7</v>
      </c>
    </row>
    <row r="54" spans="1:6" ht="47.25" outlineLevel="1" x14ac:dyDescent="0.2">
      <c r="A54" s="29">
        <f t="shared" si="0"/>
        <v>46</v>
      </c>
      <c r="B54" s="20" t="s">
        <v>23</v>
      </c>
      <c r="C54" s="3" t="s">
        <v>72</v>
      </c>
      <c r="D54" s="52">
        <v>2795</v>
      </c>
      <c r="E54" s="52">
        <v>2795</v>
      </c>
      <c r="F54" s="52">
        <v>2795</v>
      </c>
    </row>
    <row r="55" spans="1:6" ht="63" outlineLevel="1" x14ac:dyDescent="0.2">
      <c r="A55" s="29">
        <f t="shared" si="0"/>
        <v>47</v>
      </c>
      <c r="B55" s="20" t="s">
        <v>23</v>
      </c>
      <c r="C55" s="3" t="s">
        <v>73</v>
      </c>
      <c r="D55" s="52">
        <v>1792</v>
      </c>
      <c r="E55" s="52">
        <v>1792</v>
      </c>
      <c r="F55" s="52">
        <v>1792</v>
      </c>
    </row>
    <row r="56" spans="1:6" ht="94.5" outlineLevel="1" x14ac:dyDescent="0.2">
      <c r="A56" s="29">
        <f t="shared" si="0"/>
        <v>48</v>
      </c>
      <c r="B56" s="20" t="s">
        <v>23</v>
      </c>
      <c r="C56" s="3" t="s">
        <v>80</v>
      </c>
      <c r="D56" s="52">
        <v>3839.1</v>
      </c>
      <c r="E56" s="52">
        <v>3839.1</v>
      </c>
      <c r="F56" s="52">
        <v>3839.1</v>
      </c>
    </row>
    <row r="57" spans="1:6" ht="78.75" outlineLevel="1" x14ac:dyDescent="0.2">
      <c r="A57" s="29">
        <f t="shared" si="0"/>
        <v>49</v>
      </c>
      <c r="B57" s="20" t="s">
        <v>23</v>
      </c>
      <c r="C57" s="4" t="s">
        <v>92</v>
      </c>
      <c r="D57" s="53">
        <v>1505.9</v>
      </c>
      <c r="E57" s="53">
        <v>1505.9</v>
      </c>
      <c r="F57" s="53">
        <v>1505.9</v>
      </c>
    </row>
    <row r="58" spans="1:6" ht="173.25" outlineLevel="1" x14ac:dyDescent="0.2">
      <c r="A58" s="29">
        <f t="shared" si="0"/>
        <v>50</v>
      </c>
      <c r="B58" s="20" t="s">
        <v>23</v>
      </c>
      <c r="C58" s="5" t="s">
        <v>51</v>
      </c>
      <c r="D58" s="57">
        <v>29006.3</v>
      </c>
      <c r="E58" s="57">
        <v>29006.3</v>
      </c>
      <c r="F58" s="57">
        <v>29006.3</v>
      </c>
    </row>
    <row r="59" spans="1:6" ht="189" outlineLevel="1" x14ac:dyDescent="0.2">
      <c r="A59" s="29">
        <f t="shared" si="0"/>
        <v>51</v>
      </c>
      <c r="B59" s="20" t="s">
        <v>23</v>
      </c>
      <c r="C59" s="5" t="s">
        <v>52</v>
      </c>
      <c r="D59" s="57">
        <v>40454.1</v>
      </c>
      <c r="E59" s="57">
        <v>40454.1</v>
      </c>
      <c r="F59" s="57">
        <v>40454.1</v>
      </c>
    </row>
    <row r="60" spans="1:6" ht="78.75" outlineLevel="1" x14ac:dyDescent="0.2">
      <c r="A60" s="29">
        <f t="shared" si="0"/>
        <v>52</v>
      </c>
      <c r="B60" s="20" t="s">
        <v>23</v>
      </c>
      <c r="C60" s="6" t="s">
        <v>39</v>
      </c>
      <c r="D60" s="53">
        <v>67.599999999999994</v>
      </c>
      <c r="E60" s="53">
        <v>67.599999999999994</v>
      </c>
      <c r="F60" s="53">
        <v>67.599999999999994</v>
      </c>
    </row>
    <row r="61" spans="1:6" ht="63" outlineLevel="1" x14ac:dyDescent="0.2">
      <c r="A61" s="29">
        <f t="shared" si="0"/>
        <v>53</v>
      </c>
      <c r="B61" s="20" t="s">
        <v>23</v>
      </c>
      <c r="C61" s="6" t="s">
        <v>40</v>
      </c>
      <c r="D61" s="52">
        <v>95.3</v>
      </c>
      <c r="E61" s="52">
        <v>95.3</v>
      </c>
      <c r="F61" s="52">
        <v>95.3</v>
      </c>
    </row>
    <row r="62" spans="1:6" ht="63" outlineLevel="1" x14ac:dyDescent="0.2">
      <c r="A62" s="29">
        <f t="shared" si="0"/>
        <v>54</v>
      </c>
      <c r="B62" s="20" t="s">
        <v>23</v>
      </c>
      <c r="C62" s="6" t="s">
        <v>41</v>
      </c>
      <c r="D62" s="52">
        <v>5070.8999999999996</v>
      </c>
      <c r="E62" s="52">
        <v>5071</v>
      </c>
      <c r="F62" s="52">
        <v>5071</v>
      </c>
    </row>
    <row r="63" spans="1:6" ht="78.75" outlineLevel="1" x14ac:dyDescent="0.2">
      <c r="A63" s="29">
        <f t="shared" si="0"/>
        <v>55</v>
      </c>
      <c r="B63" s="20" t="s">
        <v>23</v>
      </c>
      <c r="C63" s="6" t="s">
        <v>42</v>
      </c>
      <c r="D63" s="53">
        <v>665.6</v>
      </c>
      <c r="E63" s="53">
        <v>543.4</v>
      </c>
      <c r="F63" s="53">
        <v>543.4</v>
      </c>
    </row>
    <row r="64" spans="1:6" ht="78.75" outlineLevel="1" x14ac:dyDescent="0.2">
      <c r="A64" s="29">
        <f t="shared" si="0"/>
        <v>56</v>
      </c>
      <c r="B64" s="20" t="s">
        <v>23</v>
      </c>
      <c r="C64" s="3" t="s">
        <v>53</v>
      </c>
      <c r="D64" s="51">
        <v>2479.8000000000002</v>
      </c>
      <c r="E64" s="51">
        <v>2479.8000000000002</v>
      </c>
      <c r="F64" s="51">
        <v>2479.8000000000002</v>
      </c>
    </row>
    <row r="65" spans="1:6" ht="141.75" outlineLevel="1" x14ac:dyDescent="0.2">
      <c r="A65" s="29">
        <f t="shared" si="0"/>
        <v>57</v>
      </c>
      <c r="B65" s="20" t="s">
        <v>23</v>
      </c>
      <c r="C65" s="3" t="s">
        <v>81</v>
      </c>
      <c r="D65" s="52">
        <v>144.9</v>
      </c>
      <c r="E65" s="52">
        <v>144.9</v>
      </c>
      <c r="F65" s="52">
        <v>144.9</v>
      </c>
    </row>
    <row r="66" spans="1:6" ht="157.5" outlineLevel="1" x14ac:dyDescent="0.2">
      <c r="A66" s="29">
        <f t="shared" si="0"/>
        <v>58</v>
      </c>
      <c r="B66" s="20" t="s">
        <v>23</v>
      </c>
      <c r="C66" s="3" t="s">
        <v>43</v>
      </c>
      <c r="D66" s="52">
        <v>195458.5</v>
      </c>
      <c r="E66" s="52">
        <v>194157.7</v>
      </c>
      <c r="F66" s="52">
        <v>194157.7</v>
      </c>
    </row>
    <row r="67" spans="1:6" ht="94.5" outlineLevel="1" x14ac:dyDescent="0.2">
      <c r="A67" s="29">
        <f t="shared" si="0"/>
        <v>59</v>
      </c>
      <c r="B67" s="20" t="s">
        <v>23</v>
      </c>
      <c r="C67" s="3" t="s">
        <v>44</v>
      </c>
      <c r="D67" s="52">
        <v>5808.8</v>
      </c>
      <c r="E67" s="52">
        <v>5808.8</v>
      </c>
      <c r="F67" s="52">
        <v>5808.8</v>
      </c>
    </row>
    <row r="68" spans="1:6" ht="63" outlineLevel="1" x14ac:dyDescent="0.2">
      <c r="A68" s="29">
        <f t="shared" si="0"/>
        <v>60</v>
      </c>
      <c r="B68" s="20" t="s">
        <v>23</v>
      </c>
      <c r="C68" s="3" t="s">
        <v>45</v>
      </c>
      <c r="D68" s="53">
        <v>31693.4</v>
      </c>
      <c r="E68" s="53">
        <v>31693.4</v>
      </c>
      <c r="F68" s="53">
        <v>31693.4</v>
      </c>
    </row>
    <row r="69" spans="1:6" ht="126" outlineLevel="1" x14ac:dyDescent="0.2">
      <c r="A69" s="29">
        <f t="shared" si="0"/>
        <v>61</v>
      </c>
      <c r="B69" s="20" t="s">
        <v>23</v>
      </c>
      <c r="C69" s="6" t="s">
        <v>54</v>
      </c>
      <c r="D69" s="53">
        <v>7941.2</v>
      </c>
      <c r="E69" s="53">
        <v>7941</v>
      </c>
      <c r="F69" s="53">
        <v>7567.8</v>
      </c>
    </row>
    <row r="70" spans="1:6" ht="189" outlineLevel="1" x14ac:dyDescent="0.2">
      <c r="A70" s="29">
        <f t="shared" si="0"/>
        <v>62</v>
      </c>
      <c r="B70" s="22" t="s">
        <v>23</v>
      </c>
      <c r="C70" s="3" t="s">
        <v>55</v>
      </c>
      <c r="D70" s="52">
        <v>53964.1</v>
      </c>
      <c r="E70" s="52">
        <v>53964.1</v>
      </c>
      <c r="F70" s="52">
        <v>53964.1</v>
      </c>
    </row>
    <row r="71" spans="1:6" ht="78.75" outlineLevel="1" x14ac:dyDescent="0.2">
      <c r="A71" s="29">
        <f t="shared" ref="A71:A83" si="3">A70+1</f>
        <v>63</v>
      </c>
      <c r="B71" s="21" t="s">
        <v>23</v>
      </c>
      <c r="C71" s="7" t="s">
        <v>82</v>
      </c>
      <c r="D71" s="53">
        <v>21106.3</v>
      </c>
      <c r="E71" s="53">
        <v>16885</v>
      </c>
      <c r="F71" s="53">
        <v>16885</v>
      </c>
    </row>
    <row r="72" spans="1:6" ht="94.5" outlineLevel="1" x14ac:dyDescent="0.2">
      <c r="A72" s="29">
        <f t="shared" si="3"/>
        <v>64</v>
      </c>
      <c r="B72" s="22" t="s">
        <v>23</v>
      </c>
      <c r="C72" s="3" t="s">
        <v>91</v>
      </c>
      <c r="D72" s="52">
        <v>998.1</v>
      </c>
      <c r="E72" s="52">
        <v>998.1</v>
      </c>
      <c r="F72" s="52">
        <v>998.1</v>
      </c>
    </row>
    <row r="73" spans="1:6" ht="126" outlineLevel="1" x14ac:dyDescent="0.2">
      <c r="A73" s="29">
        <f t="shared" si="3"/>
        <v>65</v>
      </c>
      <c r="B73" s="20" t="s">
        <v>23</v>
      </c>
      <c r="C73" s="6" t="s">
        <v>56</v>
      </c>
      <c r="D73" s="51">
        <v>38994.800000000003</v>
      </c>
      <c r="E73" s="51">
        <v>38994.800000000003</v>
      </c>
      <c r="F73" s="51">
        <v>38994.800000000003</v>
      </c>
    </row>
    <row r="74" spans="1:6" ht="63" x14ac:dyDescent="0.2">
      <c r="A74" s="29">
        <f t="shared" si="3"/>
        <v>66</v>
      </c>
      <c r="B74" s="23" t="s">
        <v>23</v>
      </c>
      <c r="C74" s="58" t="s">
        <v>57</v>
      </c>
      <c r="D74" s="52">
        <v>3382.9</v>
      </c>
      <c r="E74" s="52">
        <v>3382.9</v>
      </c>
      <c r="F74" s="52">
        <v>3382.9</v>
      </c>
    </row>
    <row r="75" spans="1:6" ht="110.25" x14ac:dyDescent="0.2">
      <c r="A75" s="29">
        <f t="shared" si="3"/>
        <v>67</v>
      </c>
      <c r="B75" s="24">
        <v>891</v>
      </c>
      <c r="C75" s="8" t="s">
        <v>58</v>
      </c>
      <c r="D75" s="52">
        <v>22.8</v>
      </c>
      <c r="E75" s="52">
        <v>22.8</v>
      </c>
      <c r="F75" s="52">
        <v>22.8</v>
      </c>
    </row>
    <row r="76" spans="1:6" ht="78.75" x14ac:dyDescent="0.2">
      <c r="A76" s="29">
        <f t="shared" si="3"/>
        <v>68</v>
      </c>
      <c r="B76" s="24">
        <v>891</v>
      </c>
      <c r="C76" s="59" t="s">
        <v>83</v>
      </c>
      <c r="D76" s="52">
        <v>20.9</v>
      </c>
      <c r="E76" s="52">
        <v>20.9</v>
      </c>
      <c r="F76" s="52">
        <v>20.9</v>
      </c>
    </row>
    <row r="77" spans="1:6" ht="47.25" x14ac:dyDescent="0.2">
      <c r="A77" s="29">
        <f t="shared" si="3"/>
        <v>69</v>
      </c>
      <c r="B77" s="24">
        <v>891</v>
      </c>
      <c r="C77" s="1" t="s">
        <v>84</v>
      </c>
      <c r="D77" s="52">
        <v>4448</v>
      </c>
      <c r="E77" s="52">
        <v>4896.6000000000004</v>
      </c>
      <c r="F77" s="52">
        <v>0</v>
      </c>
    </row>
    <row r="78" spans="1:6" ht="63" x14ac:dyDescent="0.2">
      <c r="A78" s="29">
        <f t="shared" si="3"/>
        <v>70</v>
      </c>
      <c r="B78" s="24">
        <v>891</v>
      </c>
      <c r="C78" s="9" t="s">
        <v>25</v>
      </c>
      <c r="D78" s="60">
        <v>10.9</v>
      </c>
      <c r="E78" s="60">
        <v>94.5</v>
      </c>
      <c r="F78" s="60">
        <v>0</v>
      </c>
    </row>
    <row r="79" spans="1:6" ht="110.25" x14ac:dyDescent="0.2">
      <c r="A79" s="29">
        <f t="shared" si="3"/>
        <v>71</v>
      </c>
      <c r="B79" s="24">
        <v>891</v>
      </c>
      <c r="C79" s="5" t="s">
        <v>85</v>
      </c>
      <c r="D79" s="52">
        <v>8202.2000000000007</v>
      </c>
      <c r="E79" s="53">
        <v>8202.2000000000007</v>
      </c>
      <c r="F79" s="53">
        <v>8202.2000000000007</v>
      </c>
    </row>
    <row r="80" spans="1:6" ht="31.5" x14ac:dyDescent="0.2">
      <c r="A80" s="29">
        <f t="shared" si="3"/>
        <v>72</v>
      </c>
      <c r="B80" s="24">
        <v>891</v>
      </c>
      <c r="C80" s="5" t="s">
        <v>71</v>
      </c>
      <c r="D80" s="42">
        <v>0</v>
      </c>
      <c r="E80" s="42">
        <v>114116.4</v>
      </c>
      <c r="F80" s="42">
        <v>120910.7</v>
      </c>
    </row>
    <row r="81" spans="1:9" x14ac:dyDescent="0.2">
      <c r="A81" s="29">
        <f t="shared" si="3"/>
        <v>73</v>
      </c>
      <c r="B81" s="30">
        <v>891</v>
      </c>
      <c r="C81" s="25" t="s">
        <v>66</v>
      </c>
      <c r="D81" s="48">
        <f>SUM(D46:D80)</f>
        <v>844993.5</v>
      </c>
      <c r="E81" s="48">
        <f>SUM(E46:E80)</f>
        <v>905691.80000000016</v>
      </c>
      <c r="F81" s="48">
        <f>SUM(F46:F80)</f>
        <v>890522.60000000021</v>
      </c>
    </row>
    <row r="82" spans="1:9" ht="78.75" x14ac:dyDescent="0.2">
      <c r="A82" s="29">
        <f t="shared" si="3"/>
        <v>74</v>
      </c>
      <c r="B82" s="24">
        <v>899</v>
      </c>
      <c r="C82" s="62" t="s">
        <v>67</v>
      </c>
      <c r="D82" s="49">
        <v>147.9</v>
      </c>
      <c r="E82" s="49">
        <v>147.9</v>
      </c>
      <c r="F82" s="49">
        <v>147.9</v>
      </c>
    </row>
    <row r="83" spans="1:9" ht="47.25" x14ac:dyDescent="0.2">
      <c r="A83" s="29">
        <f t="shared" si="3"/>
        <v>75</v>
      </c>
      <c r="B83" s="30">
        <v>899</v>
      </c>
      <c r="C83" s="10" t="s">
        <v>68</v>
      </c>
      <c r="D83" s="46">
        <f>D82</f>
        <v>147.9</v>
      </c>
      <c r="E83" s="46">
        <f t="shared" ref="E83:F83" si="4">E82</f>
        <v>147.9</v>
      </c>
      <c r="F83" s="46">
        <f t="shared" si="4"/>
        <v>147.9</v>
      </c>
    </row>
    <row r="84" spans="1:9" x14ac:dyDescent="0.2">
      <c r="D84" s="61"/>
      <c r="E84" s="61"/>
      <c r="F84" s="61"/>
      <c r="G84" s="13"/>
      <c r="H84" s="13"/>
      <c r="I84" s="13"/>
    </row>
    <row r="85" spans="1:9" x14ac:dyDescent="0.2">
      <c r="D85" s="43"/>
      <c r="E85" s="43"/>
      <c r="F85" s="43"/>
    </row>
    <row r="86" spans="1:9" x14ac:dyDescent="0.2">
      <c r="D86" s="44"/>
      <c r="E86" s="44"/>
      <c r="F86" s="44"/>
      <c r="G86" s="12"/>
      <c r="H86" s="12"/>
      <c r="I86" s="12"/>
    </row>
  </sheetData>
  <mergeCells count="1">
    <mergeCell ref="B5:F5"/>
  </mergeCells>
  <pageMargins left="0.98425196850393704" right="0.39370078740157483" top="0.59055118110236227" bottom="0.39370078740157483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17foima</dc:creator>
  <dc:description>POI HSSF rep:2.54.0.50</dc:description>
  <cp:lastModifiedBy>LLI</cp:lastModifiedBy>
  <cp:lastPrinted>2024-11-14T01:50:28Z</cp:lastPrinted>
  <dcterms:created xsi:type="dcterms:W3CDTF">2022-03-02T06:45:54Z</dcterms:created>
  <dcterms:modified xsi:type="dcterms:W3CDTF">2024-11-14T01:51:28Z</dcterms:modified>
</cp:coreProperties>
</file>