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showInkAnnotation="0" defaultThemeVersion="124226"/>
  <bookViews>
    <workbookView xWindow="-120" yWindow="-120" windowWidth="29040" windowHeight="15840"/>
  </bookViews>
  <sheets>
    <sheet name="Приложение 2" sheetId="12" r:id="rId1"/>
    <sheet name="Прил 2 (2)" sheetId="13" r:id="rId2"/>
  </sheets>
  <definedNames>
    <definedName name="_xlnm.Print_Area" localSheetId="1">'Прил 2 (2)'!$A$1:$O$64</definedName>
    <definedName name="_xlnm.Print_Area" localSheetId="0">'Приложение 2'!$A$1:$O$64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61" i="13"/>
  <c r="M61"/>
  <c r="L61"/>
  <c r="N60"/>
  <c r="M60"/>
  <c r="M57" s="1"/>
  <c r="L60"/>
  <c r="N58"/>
  <c r="M58"/>
  <c r="L58"/>
  <c r="N57"/>
  <c r="L57"/>
  <c r="N55"/>
  <c r="M55"/>
  <c r="L55"/>
  <c r="N53"/>
  <c r="M53"/>
  <c r="L53"/>
  <c r="N52"/>
  <c r="M52"/>
  <c r="L52"/>
  <c r="L46" s="1"/>
  <c r="L45" s="1"/>
  <c r="N50"/>
  <c r="M50"/>
  <c r="M47" s="1"/>
  <c r="L50"/>
  <c r="N48"/>
  <c r="M48"/>
  <c r="L48"/>
  <c r="N47"/>
  <c r="L47"/>
  <c r="N46"/>
  <c r="N45"/>
  <c r="N43"/>
  <c r="M43"/>
  <c r="L43"/>
  <c r="N42"/>
  <c r="M42"/>
  <c r="L42"/>
  <c r="N40"/>
  <c r="M40"/>
  <c r="L40"/>
  <c r="N39"/>
  <c r="M39"/>
  <c r="L39"/>
  <c r="N37"/>
  <c r="M37"/>
  <c r="M34" s="1"/>
  <c r="M31" s="1"/>
  <c r="L37"/>
  <c r="N35"/>
  <c r="M35"/>
  <c r="L35"/>
  <c r="N34"/>
  <c r="N31" s="1"/>
  <c r="N17" s="1"/>
  <c r="L34"/>
  <c r="N32"/>
  <c r="M32"/>
  <c r="L32"/>
  <c r="L31"/>
  <c r="N29"/>
  <c r="M29"/>
  <c r="L29"/>
  <c r="N27"/>
  <c r="M27"/>
  <c r="L27"/>
  <c r="N25"/>
  <c r="M25"/>
  <c r="L25"/>
  <c r="N23"/>
  <c r="M23"/>
  <c r="L23"/>
  <c r="N21"/>
  <c r="M21"/>
  <c r="M17" s="1"/>
  <c r="L21"/>
  <c r="L17" s="1"/>
  <c r="N18"/>
  <c r="M18"/>
  <c r="L18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M46" l="1"/>
  <c r="M45" s="1"/>
  <c r="M64" s="1"/>
  <c r="N64"/>
  <c r="L64"/>
  <c r="L17" i="12"/>
  <c r="M57"/>
  <c r="N57"/>
  <c r="A60"/>
  <c r="A61" s="1"/>
  <c r="L57"/>
  <c r="N53"/>
  <c r="M53"/>
  <c r="L53"/>
  <c r="N55"/>
  <c r="M55"/>
  <c r="L55"/>
  <c r="N61"/>
  <c r="N60" s="1"/>
  <c r="M61"/>
  <c r="M60" s="1"/>
  <c r="L61"/>
  <c r="L60" s="1"/>
  <c r="L43"/>
  <c r="L42" s="1"/>
  <c r="A18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M43"/>
  <c r="M42" s="1"/>
  <c r="N43"/>
  <c r="N42" s="1"/>
  <c r="M40"/>
  <c r="M39" s="1"/>
  <c r="N40"/>
  <c r="N39" s="1"/>
  <c r="L40"/>
  <c r="L39" s="1"/>
  <c r="M35"/>
  <c r="N35"/>
  <c r="L35"/>
  <c r="M37"/>
  <c r="N37"/>
  <c r="L37"/>
  <c r="M32"/>
  <c r="N32"/>
  <c r="L32"/>
  <c r="M58"/>
  <c r="N58"/>
  <c r="L58"/>
  <c r="M50"/>
  <c r="N50"/>
  <c r="L50"/>
  <c r="M48"/>
  <c r="N48"/>
  <c r="L48"/>
  <c r="M29"/>
  <c r="N29"/>
  <c r="L29"/>
  <c r="M27"/>
  <c r="N27"/>
  <c r="L27"/>
  <c r="M25"/>
  <c r="N25"/>
  <c r="L25"/>
  <c r="M23"/>
  <c r="N23"/>
  <c r="L23"/>
  <c r="L52" l="1"/>
  <c r="M52"/>
  <c r="A4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2" s="1"/>
  <c r="A63" s="1"/>
  <c r="N52"/>
  <c r="L47"/>
  <c r="L46" s="1"/>
  <c r="L45" s="1"/>
  <c r="L34"/>
  <c r="L31" s="1"/>
  <c r="M34"/>
  <c r="M31" s="1"/>
  <c r="N34"/>
  <c r="N31" s="1"/>
  <c r="N47"/>
  <c r="M47"/>
  <c r="N18"/>
  <c r="M18"/>
  <c r="M17" s="1"/>
  <c r="L18"/>
  <c r="L21"/>
  <c r="M21"/>
  <c r="N21"/>
  <c r="M46" l="1"/>
  <c r="M45" s="1"/>
  <c r="M64" s="1"/>
  <c r="N17"/>
  <c r="L64"/>
  <c r="N46"/>
  <c r="N45" s="1"/>
  <c r="N64" s="1"/>
</calcChain>
</file>

<file path=xl/sharedStrings.xml><?xml version="1.0" encoding="utf-8"?>
<sst xmlns="http://schemas.openxmlformats.org/spreadsheetml/2006/main" count="876" uniqueCount="129">
  <si>
    <t>№ п/п</t>
  </si>
  <si>
    <t>Код бюджетной классификации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</si>
  <si>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</si>
  <si>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Код группы</t>
  </si>
  <si>
    <t>Код подгруппы</t>
  </si>
  <si>
    <t>Код статьи</t>
  </si>
  <si>
    <t>Код подстатьи</t>
  </si>
  <si>
    <t>Код элемента</t>
  </si>
  <si>
    <t>00</t>
  </si>
  <si>
    <t>000</t>
  </si>
  <si>
    <t>0000</t>
  </si>
  <si>
    <t>01</t>
  </si>
  <si>
    <t>02</t>
  </si>
  <si>
    <t>06</t>
  </si>
  <si>
    <t>030</t>
  </si>
  <si>
    <t>010</t>
  </si>
  <si>
    <t>020</t>
  </si>
  <si>
    <t>10</t>
  </si>
  <si>
    <t>04</t>
  </si>
  <si>
    <t>110</t>
  </si>
  <si>
    <t>1</t>
  </si>
  <si>
    <t>03</t>
  </si>
  <si>
    <t>Всего доходов</t>
  </si>
  <si>
    <t>001</t>
  </si>
  <si>
    <t>999</t>
  </si>
  <si>
    <t xml:space="preserve">          </t>
  </si>
  <si>
    <t xml:space="preserve">                                             </t>
  </si>
  <si>
    <t xml:space="preserve">         </t>
  </si>
  <si>
    <t>182</t>
  </si>
  <si>
    <t>5</t>
  </si>
  <si>
    <t>6</t>
  </si>
  <si>
    <t>2</t>
  </si>
  <si>
    <t>3</t>
  </si>
  <si>
    <t>НАЛОГОВЫЕ И НЕНАЛОГОВЫЕ ДОХОДЫ</t>
  </si>
  <si>
    <t xml:space="preserve">            сельского Совета депутатов  </t>
  </si>
  <si>
    <t>08</t>
  </si>
  <si>
    <t>4</t>
  </si>
  <si>
    <t>8202</t>
  </si>
  <si>
    <t>7514</t>
  </si>
  <si>
    <t>8208</t>
  </si>
  <si>
    <t>7</t>
  </si>
  <si>
    <t>8</t>
  </si>
  <si>
    <t>9</t>
  </si>
  <si>
    <t>11</t>
  </si>
  <si>
    <t>15</t>
  </si>
  <si>
    <t>16</t>
  </si>
  <si>
    <t>БЕЗВОЗМЕЗДНЫЕ ПОСТУПЛЕНИЯ</t>
  </si>
  <si>
    <t>828</t>
  </si>
  <si>
    <t>13</t>
  </si>
  <si>
    <t>033</t>
  </si>
  <si>
    <t>043</t>
  </si>
  <si>
    <t>Земельный налог с организаций, обладающих земельным участком, расположенным в границах сельских поселений</t>
  </si>
  <si>
    <t>код аналитической группы подвидов</t>
  </si>
  <si>
    <t>код группы подвидов</t>
  </si>
  <si>
    <t>Код главного администратора</t>
  </si>
  <si>
    <t>12</t>
  </si>
  <si>
    <t>35</t>
  </si>
  <si>
    <t>118</t>
  </si>
  <si>
    <t>49</t>
  </si>
  <si>
    <t>Субвенции на осуществление государственных полномочий по первичному воинскому учету на территориях, где отсутствуют военные комиссариаты</t>
  </si>
  <si>
    <t>НАЛОГИ НА ТОВАРЫ (РАБОТЫ,УСЛУГИ) РЕАЛИЗУЕМЫЕ НА ТЕРРИТОРИИ РОССИЙСКОЙ ФЕДЕРАЦИИ</t>
  </si>
  <si>
    <t>НАЛОГИ НА ИМУЩЕСТВО</t>
  </si>
  <si>
    <t>ЗЕМЕЛЬНЫЙ НАЛОГ</t>
  </si>
  <si>
    <t>ГОСУДАРСТВЕННАЯ ПОШЛИНА</t>
  </si>
  <si>
    <t>Дотации бюджетам бюджетной системы Российской Федерации</t>
  </si>
  <si>
    <t>НАЛОГ НА ДОХОДЫ ФИЗИЧЕСКИХ ЛИЦ.</t>
  </si>
  <si>
    <t>30</t>
  </si>
  <si>
    <t>024</t>
  </si>
  <si>
    <t>09</t>
  </si>
  <si>
    <t>045</t>
  </si>
  <si>
    <t>120</t>
  </si>
  <si>
    <t>Прочие поступления от использования имущества, находящего в собственности сельских поселений (за исключением имущества муниципальных бюджетных  и автономных  учреждений, а так же имущества  муниципальных унитарных предприятий, в том числе казенных)</t>
  </si>
  <si>
    <t>ДОХОДЫ ОТ ИСПОЛЬЗОВАНИЯ ИМУЩЕСТВА, НАХОДЯЩЕГОСЯ В ГОСУДАРСТВЕННОЙ И МУНИЦИПАЛЬНОЙ СОБСТВЕННОСТИ</t>
  </si>
  <si>
    <t>150</t>
  </si>
  <si>
    <t>Дотации  бюджетам сельских поселений на выравнивание бюджетной обеспеченности из бюджетов муниципальных районов</t>
  </si>
  <si>
    <t>231</t>
  </si>
  <si>
    <t>241</t>
  </si>
  <si>
    <t>251</t>
  </si>
  <si>
    <t>261</t>
  </si>
  <si>
    <t>рублей</t>
  </si>
  <si>
    <t>Приложение 2</t>
  </si>
  <si>
    <t>8206</t>
  </si>
  <si>
    <t>40</t>
  </si>
  <si>
    <t>014</t>
  </si>
  <si>
    <t>Доходы бюджета 2025 год</t>
  </si>
  <si>
    <t>230</t>
  </si>
  <si>
    <t>240</t>
  </si>
  <si>
    <t>250</t>
  </si>
  <si>
    <t>260</t>
  </si>
  <si>
    <t>Наименование кода классификации доходов бюджета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</si>
  <si>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</si>
  <si>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</si>
  <si>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Земельный налог с организаций 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</si>
  <si>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</si>
  <si>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</si>
  <si>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</si>
  <si>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моторные масла для дизельных и (или) карбюраторных (инжекторных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</si>
  <si>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</si>
  <si>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</si>
  <si>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</si>
  <si>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</si>
  <si>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</si>
  <si>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</si>
  <si>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</si>
  <si>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</si>
  <si>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</si>
  <si>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 на выравнивание бюджетной обеспеченности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</si>
  <si>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</si>
  <si>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</si>
  <si>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</si>
  <si>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</si>
  <si>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</si>
  <si>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содержание площадок накопления твердых коммунальных отходов)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</si>
  <si>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</si>
  <si>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</si>
  <si>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межбюджетные трансферты, передаваемые бюджетам сельских поселений (на поддержку мер по обеспечению сбалансированности бюджетов)</t>
  </si>
  <si>
    <t>Прочие межбюджетные трансферты, передаваемые бюджетам сельских поселений (на выполнение полномочий, переданных на уровень муниципального района)</t>
  </si>
  <si>
    <t>БЕЗВОЗМЕЗДНЫЕ ПОСТУПЛЕНИЯ ОТ ДРУГИХ БЮДЖЕТОВ БЮДЖЕТНОЙ СИСТЕМЫ РОССИЙСКОЙ ФЕДЕРАЦИИ</t>
  </si>
  <si>
    <t>040</t>
  </si>
  <si>
    <t>Субвенции бюджетам сельских поселений на выполнение государственных полномочий( по созданию и обеспечению деятельности административных комиссий)</t>
  </si>
  <si>
    <t xml:space="preserve">Субвенции бюджетам субъектов Российской Федерации </t>
  </si>
  <si>
    <t>к проекту  Решения Ястребовского</t>
  </si>
  <si>
    <t>от 00.00.00 ;00-0</t>
  </si>
  <si>
    <t>Доходы Ястребовского сельсовета на 2025 и плановый период 2026-2027 годов</t>
  </si>
  <si>
    <t>Доходы бюджета 2026 год</t>
  </si>
  <si>
    <t>Доходы бюджета            2027 год</t>
  </si>
  <si>
    <t>Дотации  бюджетам сельских поселений на выравнивание бюджетной обеспеченности из бюджета субьекта 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</si>
  <si>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</si>
  <si>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налоговым резидентом Российской Федерации в виде дивидендов)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</si>
</sst>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0"/>
      <name val="Arial"/>
    </font>
    <font>
      <sz val="10"/>
      <name val="Times New Roman"/>
      <family val="1"/>
      <charset val="204"/>
    </font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11" fillId="0" borderId="0"/>
    <xf numFmtId="0" fontId="11" fillId="0" borderId="0"/>
    <xf numFmtId="0" fontId="3" fillId="0" borderId="0"/>
  </cellStyleXfs>
  <cellXfs count="77">
    <xf numFmtId="0" fontId="0" fillId="0" borderId="0" xfId="0"/>
    <xf numFmtId="0" fontId="0" fillId="0" borderId="0" xfId="0" applyBorder="1"/>
    <xf numFmtId="49" fontId="1" fillId="0" borderId="0" xfId="0" applyNumberFormat="1" applyFont="1" applyFill="1" applyBorder="1" applyAlignment="1">
      <alignment horizontal="center" vertical="justify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7" fillId="0" borderId="0" xfId="0" applyNumberFormat="1" applyFont="1" applyAlignment="1">
      <alignment horizontal="right"/>
    </xf>
    <xf numFmtId="0" fontId="7" fillId="0" borderId="0" xfId="0" applyFont="1"/>
    <xf numFmtId="0" fontId="9" fillId="0" borderId="0" xfId="0" applyFont="1"/>
    <xf numFmtId="0" fontId="10" fillId="0" borderId="0" xfId="0" applyFont="1"/>
    <xf numFmtId="0" fontId="7" fillId="2" borderId="0" xfId="0" applyFont="1" applyFill="1"/>
    <xf numFmtId="49" fontId="7" fillId="2" borderId="0" xfId="0" applyNumberFormat="1" applyFont="1" applyFill="1"/>
    <xf numFmtId="49" fontId="8" fillId="0" borderId="0" xfId="0" applyNumberFormat="1" applyFont="1" applyBorder="1" applyAlignment="1">
      <alignment vertical="top" wrapText="1"/>
    </xf>
    <xf numFmtId="0" fontId="0" fillId="2" borderId="0" xfId="0" applyFill="1"/>
    <xf numFmtId="0" fontId="5" fillId="2" borderId="6" xfId="2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vertical="center" wrapText="1"/>
    </xf>
    <xf numFmtId="0" fontId="5" fillId="0" borderId="6" xfId="2" applyFont="1" applyBorder="1" applyAlignment="1">
      <alignment horizontal="left" vertical="center" wrapText="1"/>
    </xf>
    <xf numFmtId="0" fontId="5" fillId="2" borderId="6" xfId="2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vertical="center" wrapText="1"/>
    </xf>
    <xf numFmtId="0" fontId="5" fillId="2" borderId="7" xfId="2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right" vertical="center" wrapText="1"/>
    </xf>
    <xf numFmtId="2" fontId="6" fillId="2" borderId="0" xfId="0" applyNumberFormat="1" applyFont="1" applyFill="1" applyAlignment="1">
      <alignment horizontal="right"/>
    </xf>
    <xf numFmtId="2" fontId="7" fillId="2" borderId="0" xfId="0" applyNumberFormat="1" applyFont="1" applyFill="1" applyAlignment="1">
      <alignment horizontal="right"/>
    </xf>
    <xf numFmtId="2" fontId="7" fillId="2" borderId="0" xfId="0" applyNumberFormat="1" applyFont="1" applyFill="1"/>
    <xf numFmtId="1" fontId="7" fillId="2" borderId="1" xfId="0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top" wrapText="1"/>
    </xf>
    <xf numFmtId="0" fontId="5" fillId="2" borderId="6" xfId="2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5" fillId="0" borderId="6" xfId="2" applyFont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vertical="top" wrapText="1"/>
    </xf>
    <xf numFmtId="4" fontId="7" fillId="2" borderId="1" xfId="1" applyNumberFormat="1" applyFont="1" applyFill="1" applyBorder="1" applyAlignment="1">
      <alignment horizontal="center" vertical="center" wrapText="1"/>
    </xf>
    <xf numFmtId="0" fontId="5" fillId="0" borderId="6" xfId="2" applyFont="1" applyBorder="1" applyAlignment="1">
      <alignment horizontal="justify" vertical="top" wrapText="1"/>
    </xf>
    <xf numFmtId="2" fontId="7" fillId="2" borderId="3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right" vertical="center" wrapText="1"/>
    </xf>
    <xf numFmtId="4" fontId="7" fillId="6" borderId="1" xfId="1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justify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right"/>
    </xf>
    <xf numFmtId="49" fontId="7" fillId="0" borderId="3" xfId="0" applyNumberFormat="1" applyFont="1" applyBorder="1" applyAlignment="1">
      <alignment horizontal="center" vertical="center" wrapText="1"/>
    </xf>
    <xf numFmtId="0" fontId="7" fillId="4" borderId="1" xfId="0" applyFont="1" applyFill="1" applyBorder="1" applyAlignment="1">
      <alignment vertical="center" wrapText="1"/>
    </xf>
    <xf numFmtId="0" fontId="13" fillId="0" borderId="1" xfId="0" quotePrefix="1" applyFont="1" applyBorder="1" applyAlignment="1">
      <alignment horizontal="left" vertical="top" wrapText="1"/>
    </xf>
    <xf numFmtId="49" fontId="7" fillId="6" borderId="2" xfId="0" applyNumberFormat="1" applyFont="1" applyFill="1" applyBorder="1" applyAlignment="1">
      <alignment vertical="center" wrapText="1"/>
    </xf>
    <xf numFmtId="0" fontId="7" fillId="6" borderId="1" xfId="4" applyNumberFormat="1" applyFont="1" applyFill="1" applyBorder="1" applyAlignment="1">
      <alignment vertical="top" wrapText="1"/>
    </xf>
    <xf numFmtId="0" fontId="5" fillId="5" borderId="6" xfId="2" applyFont="1" applyFill="1" applyBorder="1" applyAlignment="1">
      <alignment horizontal="left" vertical="center" wrapText="1"/>
    </xf>
    <xf numFmtId="4" fontId="7" fillId="5" borderId="1" xfId="1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textRotation="90" wrapText="1"/>
    </xf>
    <xf numFmtId="49" fontId="7" fillId="0" borderId="1" xfId="0" applyNumberFormat="1" applyFont="1" applyBorder="1" applyAlignment="1">
      <alignment horizontal="center" wrapText="1"/>
    </xf>
    <xf numFmtId="49" fontId="6" fillId="2" borderId="1" xfId="0" applyNumberFormat="1" applyFont="1" applyFill="1" applyBorder="1" applyAlignment="1">
      <alignment vertical="center" wrapText="1"/>
    </xf>
    <xf numFmtId="49" fontId="7" fillId="0" borderId="0" xfId="0" applyNumberFormat="1" applyFont="1" applyAlignment="1">
      <alignment horizontal="right"/>
    </xf>
    <xf numFmtId="49" fontId="7" fillId="0" borderId="5" xfId="0" applyNumberFormat="1" applyFont="1" applyBorder="1" applyAlignment="1">
      <alignment horizontal="right"/>
    </xf>
    <xf numFmtId="49" fontId="12" fillId="0" borderId="0" xfId="0" applyNumberFormat="1" applyFont="1" applyAlignment="1">
      <alignment horizontal="center"/>
    </xf>
    <xf numFmtId="49" fontId="7" fillId="0" borderId="2" xfId="0" applyNumberFormat="1" applyFont="1" applyBorder="1" applyAlignment="1">
      <alignment horizontal="center" vertical="center" textRotation="90" wrapText="1"/>
    </xf>
    <xf numFmtId="49" fontId="7" fillId="0" borderId="4" xfId="0" applyNumberFormat="1" applyFont="1" applyBorder="1" applyAlignment="1">
      <alignment horizontal="center" vertical="center" textRotation="90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2" fontId="7" fillId="2" borderId="2" xfId="0" applyNumberFormat="1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vertical="center" wrapText="1"/>
    </xf>
    <xf numFmtId="2" fontId="7" fillId="2" borderId="3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justify" wrapText="1"/>
    </xf>
    <xf numFmtId="0" fontId="13" fillId="2" borderId="1" xfId="0" quotePrefix="1" applyFont="1" applyFill="1" applyBorder="1" applyAlignment="1">
      <alignment horizontal="left" vertical="top" wrapText="1"/>
    </xf>
    <xf numFmtId="0" fontId="5" fillId="2" borderId="6" xfId="2" applyFont="1" applyFill="1" applyBorder="1" applyAlignment="1">
      <alignment horizontal="justify" vertical="top" wrapText="1"/>
    </xf>
    <xf numFmtId="0" fontId="7" fillId="2" borderId="1" xfId="4" applyNumberFormat="1" applyFont="1" applyFill="1" applyBorder="1" applyAlignment="1">
      <alignment vertical="top" wrapText="1"/>
    </xf>
  </cellXfs>
  <cellStyles count="6">
    <cellStyle name="Normal" xfId="2"/>
    <cellStyle name="Обычный" xfId="0" builtinId="0"/>
    <cellStyle name="Обычный 2" xfId="4"/>
    <cellStyle name="Обычный 3" xfId="3"/>
    <cellStyle name="Обычный 4" xfId="5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95"/>
  <sheetViews>
    <sheetView tabSelected="1" topLeftCell="A55" workbookViewId="0">
      <selection activeCell="K17" sqref="K17"/>
    </sheetView>
  </sheetViews>
  <sheetFormatPr defaultRowHeight="15"/>
  <cols>
    <col min="1" max="1" width="6" style="22" customWidth="1"/>
    <col min="2" max="2" width="4.5703125" style="5" customWidth="1"/>
    <col min="3" max="3" width="3.7109375" style="5" customWidth="1"/>
    <col min="4" max="4" width="4.140625" style="5" customWidth="1"/>
    <col min="5" max="5" width="4" style="5" customWidth="1"/>
    <col min="6" max="6" width="9.140625" style="5" hidden="1" customWidth="1"/>
    <col min="7" max="7" width="4.28515625" style="5" customWidth="1"/>
    <col min="8" max="9" width="5.42578125" style="5" customWidth="1"/>
    <col min="10" max="10" width="7.5703125" style="5" customWidth="1"/>
    <col min="11" max="11" width="41.5703125" style="5" customWidth="1"/>
    <col min="12" max="12" width="18" style="5" customWidth="1"/>
    <col min="13" max="13" width="16.7109375" style="5" customWidth="1"/>
    <col min="14" max="14" width="18.42578125" style="5" customWidth="1"/>
    <col min="15" max="15" width="9.140625" style="5"/>
  </cols>
  <sheetData>
    <row r="1" spans="1:14">
      <c r="A1" s="20"/>
      <c r="B1" s="4"/>
      <c r="C1" s="4"/>
      <c r="D1" s="4"/>
      <c r="E1" s="4"/>
      <c r="F1" s="4"/>
      <c r="G1" s="4"/>
      <c r="H1" s="4"/>
      <c r="I1" s="4"/>
      <c r="J1" s="4"/>
      <c r="K1" s="4"/>
      <c r="L1" s="64" t="s">
        <v>80</v>
      </c>
      <c r="M1" s="64"/>
      <c r="N1" s="64"/>
    </row>
    <row r="2" spans="1:14">
      <c r="A2" s="20" t="s">
        <v>25</v>
      </c>
      <c r="B2" s="4"/>
      <c r="C2" s="4"/>
      <c r="D2" s="4"/>
      <c r="E2" s="4"/>
      <c r="F2" s="4"/>
      <c r="G2" s="4"/>
      <c r="H2" s="4"/>
      <c r="I2" s="4"/>
      <c r="J2" s="4"/>
      <c r="K2" s="4"/>
      <c r="L2" s="64" t="s">
        <v>121</v>
      </c>
      <c r="M2" s="64"/>
      <c r="N2" s="64"/>
    </row>
    <row r="3" spans="1:14">
      <c r="A3" s="21" t="s">
        <v>26</v>
      </c>
      <c r="B3" s="4"/>
      <c r="C3" s="4"/>
      <c r="D3" s="4"/>
      <c r="E3" s="4"/>
      <c r="F3" s="4"/>
      <c r="G3" s="4"/>
      <c r="H3" s="4"/>
      <c r="I3" s="4"/>
      <c r="J3" s="4"/>
      <c r="K3" s="4"/>
      <c r="L3" s="64" t="s">
        <v>34</v>
      </c>
      <c r="M3" s="64"/>
      <c r="N3" s="64"/>
    </row>
    <row r="4" spans="1:14">
      <c r="A4" s="21" t="s">
        <v>27</v>
      </c>
      <c r="B4" s="4"/>
      <c r="C4" s="4"/>
      <c r="D4" s="4"/>
      <c r="E4" s="4"/>
      <c r="F4" s="4"/>
      <c r="G4" s="4"/>
      <c r="H4" s="4"/>
      <c r="I4" s="4"/>
      <c r="J4" s="4"/>
      <c r="K4" s="4"/>
      <c r="L4" s="64" t="s">
        <v>122</v>
      </c>
      <c r="M4" s="64"/>
      <c r="N4" s="64"/>
    </row>
    <row r="5" spans="1:14" ht="15.75">
      <c r="A5" s="66" t="s">
        <v>123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1:14">
      <c r="A6" s="21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65" t="s">
        <v>79</v>
      </c>
      <c r="N6" s="65"/>
    </row>
    <row r="7" spans="1:14">
      <c r="A7" s="70" t="s">
        <v>0</v>
      </c>
      <c r="B7" s="62" t="s">
        <v>1</v>
      </c>
      <c r="C7" s="62"/>
      <c r="D7" s="62"/>
      <c r="E7" s="62"/>
      <c r="F7" s="62"/>
      <c r="G7" s="62"/>
      <c r="H7" s="62"/>
      <c r="I7" s="62"/>
      <c r="J7" s="62"/>
      <c r="K7" s="58" t="s">
        <v>89</v>
      </c>
      <c r="L7" s="58" t="s">
        <v>84</v>
      </c>
      <c r="M7" s="58" t="s">
        <v>124</v>
      </c>
      <c r="N7" s="58" t="s">
        <v>125</v>
      </c>
    </row>
    <row r="8" spans="1:14">
      <c r="A8" s="71"/>
      <c r="B8" s="67" t="s">
        <v>54</v>
      </c>
      <c r="C8" s="61" t="s">
        <v>3</v>
      </c>
      <c r="D8" s="61" t="s">
        <v>4</v>
      </c>
      <c r="E8" s="61" t="s">
        <v>5</v>
      </c>
      <c r="F8" s="61"/>
      <c r="G8" s="61" t="s">
        <v>6</v>
      </c>
      <c r="H8" s="61" t="s">
        <v>7</v>
      </c>
      <c r="I8" s="61" t="s">
        <v>53</v>
      </c>
      <c r="J8" s="61" t="s">
        <v>52</v>
      </c>
      <c r="K8" s="59"/>
      <c r="L8" s="59"/>
      <c r="M8" s="59"/>
      <c r="N8" s="59"/>
    </row>
    <row r="9" spans="1:14">
      <c r="A9" s="71"/>
      <c r="B9" s="68"/>
      <c r="C9" s="61"/>
      <c r="D9" s="61"/>
      <c r="E9" s="61"/>
      <c r="F9" s="61"/>
      <c r="G9" s="61"/>
      <c r="H9" s="61"/>
      <c r="I9" s="61"/>
      <c r="J9" s="61"/>
      <c r="K9" s="59"/>
      <c r="L9" s="59"/>
      <c r="M9" s="59"/>
      <c r="N9" s="59"/>
    </row>
    <row r="10" spans="1:14">
      <c r="A10" s="71"/>
      <c r="B10" s="68"/>
      <c r="C10" s="61"/>
      <c r="D10" s="61"/>
      <c r="E10" s="61"/>
      <c r="F10" s="61"/>
      <c r="G10" s="61"/>
      <c r="H10" s="61"/>
      <c r="I10" s="61"/>
      <c r="J10" s="61"/>
      <c r="K10" s="59"/>
      <c r="L10" s="59"/>
      <c r="M10" s="59"/>
      <c r="N10" s="59"/>
    </row>
    <row r="11" spans="1:14">
      <c r="A11" s="71"/>
      <c r="B11" s="68"/>
      <c r="C11" s="61"/>
      <c r="D11" s="61"/>
      <c r="E11" s="61"/>
      <c r="F11" s="61"/>
      <c r="G11" s="61"/>
      <c r="H11" s="61"/>
      <c r="I11" s="61"/>
      <c r="J11" s="61"/>
      <c r="K11" s="59"/>
      <c r="L11" s="59"/>
      <c r="M11" s="59"/>
      <c r="N11" s="59"/>
    </row>
    <row r="12" spans="1:14">
      <c r="A12" s="71"/>
      <c r="B12" s="68"/>
      <c r="C12" s="61"/>
      <c r="D12" s="61"/>
      <c r="E12" s="61"/>
      <c r="F12" s="61"/>
      <c r="G12" s="61"/>
      <c r="H12" s="61"/>
      <c r="I12" s="61"/>
      <c r="J12" s="61"/>
      <c r="K12" s="59"/>
      <c r="L12" s="59"/>
      <c r="M12" s="59"/>
      <c r="N12" s="59"/>
    </row>
    <row r="13" spans="1:14">
      <c r="A13" s="71"/>
      <c r="B13" s="68"/>
      <c r="C13" s="61"/>
      <c r="D13" s="61"/>
      <c r="E13" s="61"/>
      <c r="F13" s="61"/>
      <c r="G13" s="61"/>
      <c r="H13" s="61"/>
      <c r="I13" s="61"/>
      <c r="J13" s="61"/>
      <c r="K13" s="59"/>
      <c r="L13" s="59"/>
      <c r="M13" s="59"/>
      <c r="N13" s="59"/>
    </row>
    <row r="14" spans="1:14">
      <c r="A14" s="71"/>
      <c r="B14" s="68"/>
      <c r="C14" s="61"/>
      <c r="D14" s="61"/>
      <c r="E14" s="61"/>
      <c r="F14" s="61"/>
      <c r="G14" s="61"/>
      <c r="H14" s="61"/>
      <c r="I14" s="61"/>
      <c r="J14" s="61"/>
      <c r="K14" s="59"/>
      <c r="L14" s="59"/>
      <c r="M14" s="59"/>
      <c r="N14" s="59"/>
    </row>
    <row r="15" spans="1:14">
      <c r="A15" s="72"/>
      <c r="B15" s="69"/>
      <c r="C15" s="61"/>
      <c r="D15" s="61"/>
      <c r="E15" s="61"/>
      <c r="F15" s="61"/>
      <c r="G15" s="61"/>
      <c r="H15" s="61"/>
      <c r="I15" s="61"/>
      <c r="J15" s="61"/>
      <c r="K15" s="60"/>
      <c r="L15" s="60"/>
      <c r="M15" s="60"/>
      <c r="N15" s="60"/>
    </row>
    <row r="16" spans="1:14">
      <c r="A16" s="34" t="s">
        <v>20</v>
      </c>
      <c r="B16" s="28" t="s">
        <v>31</v>
      </c>
      <c r="C16" s="29" t="s">
        <v>32</v>
      </c>
      <c r="D16" s="29" t="s">
        <v>36</v>
      </c>
      <c r="E16" s="29" t="s">
        <v>29</v>
      </c>
      <c r="F16" s="29"/>
      <c r="G16" s="29" t="s">
        <v>30</v>
      </c>
      <c r="H16" s="29" t="s">
        <v>40</v>
      </c>
      <c r="I16" s="29" t="s">
        <v>41</v>
      </c>
      <c r="J16" s="29" t="s">
        <v>42</v>
      </c>
      <c r="K16" s="28" t="s">
        <v>17</v>
      </c>
      <c r="L16" s="28" t="s">
        <v>43</v>
      </c>
      <c r="M16" s="28" t="s">
        <v>55</v>
      </c>
      <c r="N16" s="28" t="s">
        <v>48</v>
      </c>
    </row>
    <row r="17" spans="1:28" ht="30">
      <c r="A17" s="23" t="s">
        <v>20</v>
      </c>
      <c r="B17" s="40" t="s">
        <v>9</v>
      </c>
      <c r="C17" s="40">
        <v>1</v>
      </c>
      <c r="D17" s="40" t="s">
        <v>8</v>
      </c>
      <c r="E17" s="54" t="s">
        <v>8</v>
      </c>
      <c r="F17" s="54"/>
      <c r="G17" s="40" t="s">
        <v>9</v>
      </c>
      <c r="H17" s="40" t="s">
        <v>8</v>
      </c>
      <c r="I17" s="40" t="s">
        <v>10</v>
      </c>
      <c r="J17" s="40" t="s">
        <v>9</v>
      </c>
      <c r="K17" s="40" t="s">
        <v>33</v>
      </c>
      <c r="L17" s="32">
        <f>L18+L21+L31+L42+L39</f>
        <v>1592100</v>
      </c>
      <c r="M17" s="32">
        <f>M18+M21+M31+M39+M42</f>
        <v>1694950</v>
      </c>
      <c r="N17" s="32">
        <f>N18+N21+N31+N39+N42</f>
        <v>2020490</v>
      </c>
    </row>
    <row r="18" spans="1:28" ht="30">
      <c r="A18" s="23">
        <f>A17+1</f>
        <v>2</v>
      </c>
      <c r="B18" s="44" t="s">
        <v>28</v>
      </c>
      <c r="C18" s="44" t="s">
        <v>20</v>
      </c>
      <c r="D18" s="44" t="s">
        <v>11</v>
      </c>
      <c r="E18" s="44" t="s">
        <v>12</v>
      </c>
      <c r="F18" s="44"/>
      <c r="G18" s="44" t="s">
        <v>9</v>
      </c>
      <c r="H18" s="44" t="s">
        <v>11</v>
      </c>
      <c r="I18" s="44" t="s">
        <v>10</v>
      </c>
      <c r="J18" s="44" t="s">
        <v>19</v>
      </c>
      <c r="K18" s="44" t="s">
        <v>65</v>
      </c>
      <c r="L18" s="32">
        <f>SUM(L19:L20)</f>
        <v>275400</v>
      </c>
      <c r="M18" s="32">
        <f>SUM(M19:M20)</f>
        <v>293150</v>
      </c>
      <c r="N18" s="32">
        <f>SUM(N19:N20)</f>
        <v>310990</v>
      </c>
    </row>
    <row r="19" spans="1:28" ht="204.75">
      <c r="A19" s="24">
        <f>A18+1</f>
        <v>3</v>
      </c>
      <c r="B19" s="44" t="s">
        <v>28</v>
      </c>
      <c r="C19" s="44" t="s">
        <v>20</v>
      </c>
      <c r="D19" s="44" t="s">
        <v>11</v>
      </c>
      <c r="E19" s="44" t="s">
        <v>12</v>
      </c>
      <c r="F19" s="44"/>
      <c r="G19" s="44" t="s">
        <v>15</v>
      </c>
      <c r="H19" s="44" t="s">
        <v>11</v>
      </c>
      <c r="I19" s="44" t="s">
        <v>10</v>
      </c>
      <c r="J19" s="44" t="s">
        <v>19</v>
      </c>
      <c r="K19" s="74" t="s">
        <v>127</v>
      </c>
      <c r="L19" s="32">
        <v>271600</v>
      </c>
      <c r="M19" s="32">
        <v>289250</v>
      </c>
      <c r="N19" s="32">
        <v>306890</v>
      </c>
      <c r="R19" s="1"/>
      <c r="S19" s="1"/>
      <c r="T19" s="73"/>
      <c r="U19" s="73"/>
      <c r="V19" s="73"/>
      <c r="W19" s="73"/>
      <c r="X19" s="73"/>
      <c r="Y19" s="73"/>
      <c r="Z19" s="73"/>
      <c r="AA19" s="73"/>
      <c r="AB19" s="73"/>
    </row>
    <row r="20" spans="1:28" ht="141.75">
      <c r="A20" s="24">
        <f t="shared" ref="A20:A63" si="0">A19+1</f>
        <v>4</v>
      </c>
      <c r="B20" s="44" t="s">
        <v>28</v>
      </c>
      <c r="C20" s="44" t="s">
        <v>20</v>
      </c>
      <c r="D20" s="44" t="s">
        <v>11</v>
      </c>
      <c r="E20" s="44" t="s">
        <v>12</v>
      </c>
      <c r="F20" s="44"/>
      <c r="G20" s="44" t="s">
        <v>14</v>
      </c>
      <c r="H20" s="44" t="s">
        <v>11</v>
      </c>
      <c r="I20" s="44" t="s">
        <v>10</v>
      </c>
      <c r="J20" s="44" t="s">
        <v>19</v>
      </c>
      <c r="K20" s="74" t="s">
        <v>128</v>
      </c>
      <c r="L20" s="32">
        <v>3800</v>
      </c>
      <c r="M20" s="32">
        <v>3900</v>
      </c>
      <c r="N20" s="32">
        <v>4100</v>
      </c>
      <c r="R20" s="1"/>
      <c r="S20" s="1"/>
      <c r="T20" s="73"/>
      <c r="U20" s="73"/>
      <c r="V20" s="73"/>
      <c r="W20" s="73"/>
      <c r="X20" s="73"/>
      <c r="Y20" s="73"/>
      <c r="Z20" s="73"/>
      <c r="AA20" s="73"/>
      <c r="AB20" s="73"/>
    </row>
    <row r="21" spans="1:28" ht="60">
      <c r="A21" s="24">
        <f t="shared" si="0"/>
        <v>5</v>
      </c>
      <c r="B21" s="44" t="s">
        <v>28</v>
      </c>
      <c r="C21" s="44" t="s">
        <v>20</v>
      </c>
      <c r="D21" s="44" t="s">
        <v>21</v>
      </c>
      <c r="E21" s="44" t="s">
        <v>8</v>
      </c>
      <c r="F21" s="44"/>
      <c r="G21" s="44" t="s">
        <v>9</v>
      </c>
      <c r="H21" s="44" t="s">
        <v>8</v>
      </c>
      <c r="I21" s="44" t="s">
        <v>10</v>
      </c>
      <c r="J21" s="44" t="s">
        <v>9</v>
      </c>
      <c r="K21" s="13" t="s">
        <v>60</v>
      </c>
      <c r="L21" s="32">
        <f>L24+L26+L28+L30</f>
        <v>637700</v>
      </c>
      <c r="M21" s="32">
        <f t="shared" ref="M21:N21" si="1">M24+M26+M28+M30</f>
        <v>671700</v>
      </c>
      <c r="N21" s="32">
        <f t="shared" si="1"/>
        <v>923200</v>
      </c>
      <c r="R21" s="1"/>
      <c r="S21" s="1"/>
      <c r="T21" s="73"/>
      <c r="U21" s="73"/>
      <c r="V21" s="73"/>
      <c r="W21" s="73"/>
      <c r="X21" s="73"/>
      <c r="Y21" s="73"/>
      <c r="Z21" s="73"/>
      <c r="AA21" s="73"/>
      <c r="AB21" s="73"/>
    </row>
    <row r="22" spans="1:28" ht="45">
      <c r="A22" s="24">
        <f t="shared" si="0"/>
        <v>6</v>
      </c>
      <c r="B22" s="44" t="s">
        <v>28</v>
      </c>
      <c r="C22" s="44" t="s">
        <v>20</v>
      </c>
      <c r="D22" s="44" t="s">
        <v>21</v>
      </c>
      <c r="E22" s="44" t="s">
        <v>12</v>
      </c>
      <c r="F22" s="44"/>
      <c r="G22" s="44" t="s">
        <v>9</v>
      </c>
      <c r="H22" s="44" t="s">
        <v>11</v>
      </c>
      <c r="I22" s="44" t="s">
        <v>10</v>
      </c>
      <c r="J22" s="44" t="s">
        <v>19</v>
      </c>
      <c r="K22" s="12" t="s">
        <v>103</v>
      </c>
      <c r="L22" s="32">
        <v>605900</v>
      </c>
      <c r="M22" s="32">
        <v>581500</v>
      </c>
      <c r="N22" s="32">
        <v>587400</v>
      </c>
      <c r="R22" s="1"/>
      <c r="S22" s="1"/>
      <c r="T22" s="3"/>
      <c r="U22" s="3"/>
      <c r="V22" s="3"/>
      <c r="W22" s="3"/>
      <c r="X22" s="3"/>
      <c r="Y22" s="3"/>
      <c r="Z22" s="3"/>
      <c r="AA22" s="3"/>
      <c r="AB22" s="3"/>
    </row>
    <row r="23" spans="1:28" ht="93" customHeight="1">
      <c r="A23" s="24">
        <f t="shared" si="0"/>
        <v>7</v>
      </c>
      <c r="B23" s="44" t="s">
        <v>28</v>
      </c>
      <c r="C23" s="44" t="s">
        <v>20</v>
      </c>
      <c r="D23" s="44" t="s">
        <v>21</v>
      </c>
      <c r="E23" s="44" t="s">
        <v>12</v>
      </c>
      <c r="F23" s="44"/>
      <c r="G23" s="44" t="s">
        <v>85</v>
      </c>
      <c r="H23" s="44" t="s">
        <v>11</v>
      </c>
      <c r="I23" s="44" t="s">
        <v>10</v>
      </c>
      <c r="J23" s="44" t="s">
        <v>19</v>
      </c>
      <c r="K23" s="31" t="s">
        <v>95</v>
      </c>
      <c r="L23" s="32">
        <f>L24</f>
        <v>339800</v>
      </c>
      <c r="M23" s="32">
        <f t="shared" ref="M23:N23" si="2">M24</f>
        <v>353400</v>
      </c>
      <c r="N23" s="32">
        <f t="shared" si="2"/>
        <v>486000</v>
      </c>
      <c r="R23" s="1"/>
      <c r="S23" s="1"/>
      <c r="T23" s="2"/>
      <c r="U23" s="2"/>
      <c r="V23" s="2"/>
      <c r="W23" s="2"/>
      <c r="X23" s="2"/>
      <c r="Y23" s="2"/>
      <c r="Z23" s="2"/>
      <c r="AA23" s="2"/>
      <c r="AB23" s="2"/>
    </row>
    <row r="24" spans="1:28" ht="148.5" customHeight="1">
      <c r="A24" s="24">
        <f t="shared" si="0"/>
        <v>8</v>
      </c>
      <c r="B24" s="44" t="s">
        <v>28</v>
      </c>
      <c r="C24" s="44" t="s">
        <v>20</v>
      </c>
      <c r="D24" s="44" t="s">
        <v>21</v>
      </c>
      <c r="E24" s="44" t="s">
        <v>12</v>
      </c>
      <c r="F24" s="44"/>
      <c r="G24" s="44" t="s">
        <v>75</v>
      </c>
      <c r="H24" s="44" t="s">
        <v>11</v>
      </c>
      <c r="I24" s="44" t="s">
        <v>10</v>
      </c>
      <c r="J24" s="44" t="s">
        <v>19</v>
      </c>
      <c r="K24" s="12" t="s">
        <v>99</v>
      </c>
      <c r="L24" s="32">
        <v>339800</v>
      </c>
      <c r="M24" s="32">
        <v>353400</v>
      </c>
      <c r="N24" s="32">
        <v>486000</v>
      </c>
    </row>
    <row r="25" spans="1:28" ht="124.5" customHeight="1">
      <c r="A25" s="24">
        <f t="shared" si="0"/>
        <v>9</v>
      </c>
      <c r="B25" s="44" t="s">
        <v>28</v>
      </c>
      <c r="C25" s="44" t="s">
        <v>20</v>
      </c>
      <c r="D25" s="44" t="s">
        <v>21</v>
      </c>
      <c r="E25" s="44" t="s">
        <v>12</v>
      </c>
      <c r="F25" s="44"/>
      <c r="G25" s="44" t="s">
        <v>86</v>
      </c>
      <c r="H25" s="44" t="s">
        <v>11</v>
      </c>
      <c r="I25" s="44" t="s">
        <v>10</v>
      </c>
      <c r="J25" s="44" t="s">
        <v>19</v>
      </c>
      <c r="K25" s="13" t="s">
        <v>96</v>
      </c>
      <c r="L25" s="32">
        <f>L26</f>
        <v>1800</v>
      </c>
      <c r="M25" s="32">
        <f t="shared" ref="M25:N25" si="3">M26</f>
        <v>1800</v>
      </c>
      <c r="N25" s="32">
        <f t="shared" si="3"/>
        <v>2500</v>
      </c>
    </row>
    <row r="26" spans="1:28" ht="179.25" customHeight="1">
      <c r="A26" s="24">
        <f t="shared" si="0"/>
        <v>10</v>
      </c>
      <c r="B26" s="44" t="s">
        <v>28</v>
      </c>
      <c r="C26" s="44" t="s">
        <v>20</v>
      </c>
      <c r="D26" s="44" t="s">
        <v>21</v>
      </c>
      <c r="E26" s="44" t="s">
        <v>12</v>
      </c>
      <c r="F26" s="44"/>
      <c r="G26" s="44" t="s">
        <v>76</v>
      </c>
      <c r="H26" s="44" t="s">
        <v>11</v>
      </c>
      <c r="I26" s="44" t="s">
        <v>10</v>
      </c>
      <c r="J26" s="44" t="s">
        <v>19</v>
      </c>
      <c r="K26" s="12" t="s">
        <v>100</v>
      </c>
      <c r="L26" s="32">
        <v>1800</v>
      </c>
      <c r="M26" s="32">
        <v>1800</v>
      </c>
      <c r="N26" s="32">
        <v>2500</v>
      </c>
    </row>
    <row r="27" spans="1:28" ht="111.75" customHeight="1">
      <c r="A27" s="24">
        <f t="shared" si="0"/>
        <v>11</v>
      </c>
      <c r="B27" s="44" t="s">
        <v>28</v>
      </c>
      <c r="C27" s="44" t="s">
        <v>20</v>
      </c>
      <c r="D27" s="44" t="s">
        <v>21</v>
      </c>
      <c r="E27" s="44" t="s">
        <v>12</v>
      </c>
      <c r="F27" s="44"/>
      <c r="G27" s="44" t="s">
        <v>87</v>
      </c>
      <c r="H27" s="44" t="s">
        <v>11</v>
      </c>
      <c r="I27" s="44" t="s">
        <v>10</v>
      </c>
      <c r="J27" s="44" t="s">
        <v>19</v>
      </c>
      <c r="K27" s="13" t="s">
        <v>97</v>
      </c>
      <c r="L27" s="19">
        <f>L28</f>
        <v>349000</v>
      </c>
      <c r="M27" s="19">
        <f t="shared" ref="M27:N27" si="4">M28</f>
        <v>370500</v>
      </c>
      <c r="N27" s="19">
        <f t="shared" si="4"/>
        <v>508400</v>
      </c>
    </row>
    <row r="28" spans="1:28" ht="165">
      <c r="A28" s="24">
        <f t="shared" si="0"/>
        <v>12</v>
      </c>
      <c r="B28" s="44" t="s">
        <v>28</v>
      </c>
      <c r="C28" s="44" t="s">
        <v>20</v>
      </c>
      <c r="D28" s="44" t="s">
        <v>21</v>
      </c>
      <c r="E28" s="44" t="s">
        <v>12</v>
      </c>
      <c r="F28" s="44"/>
      <c r="G28" s="44" t="s">
        <v>77</v>
      </c>
      <c r="H28" s="44" t="s">
        <v>11</v>
      </c>
      <c r="I28" s="44" t="s">
        <v>10</v>
      </c>
      <c r="J28" s="44" t="s">
        <v>19</v>
      </c>
      <c r="K28" s="25" t="s">
        <v>101</v>
      </c>
      <c r="L28" s="32">
        <v>349000</v>
      </c>
      <c r="M28" s="32">
        <v>370500</v>
      </c>
      <c r="N28" s="32">
        <v>508400</v>
      </c>
    </row>
    <row r="29" spans="1:28" ht="92.25" customHeight="1">
      <c r="A29" s="24">
        <f t="shared" si="0"/>
        <v>13</v>
      </c>
      <c r="B29" s="44" t="s">
        <v>28</v>
      </c>
      <c r="C29" s="44" t="s">
        <v>20</v>
      </c>
      <c r="D29" s="44" t="s">
        <v>21</v>
      </c>
      <c r="E29" s="44" t="s">
        <v>12</v>
      </c>
      <c r="F29" s="44"/>
      <c r="G29" s="44" t="s">
        <v>88</v>
      </c>
      <c r="H29" s="44" t="s">
        <v>11</v>
      </c>
      <c r="I29" s="44" t="s">
        <v>9</v>
      </c>
      <c r="J29" s="44" t="s">
        <v>19</v>
      </c>
      <c r="K29" s="31" t="s">
        <v>98</v>
      </c>
      <c r="L29" s="32">
        <f>L30</f>
        <v>-52900</v>
      </c>
      <c r="M29" s="32">
        <f t="shared" ref="M29:N29" si="5">M30</f>
        <v>-54000</v>
      </c>
      <c r="N29" s="32">
        <f t="shared" si="5"/>
        <v>-73700</v>
      </c>
    </row>
    <row r="30" spans="1:28" ht="154.5" customHeight="1">
      <c r="A30" s="24">
        <f t="shared" si="0"/>
        <v>14</v>
      </c>
      <c r="B30" s="44" t="s">
        <v>28</v>
      </c>
      <c r="C30" s="44" t="s">
        <v>20</v>
      </c>
      <c r="D30" s="44" t="s">
        <v>21</v>
      </c>
      <c r="E30" s="44" t="s">
        <v>12</v>
      </c>
      <c r="F30" s="44"/>
      <c r="G30" s="44" t="s">
        <v>78</v>
      </c>
      <c r="H30" s="44" t="s">
        <v>11</v>
      </c>
      <c r="I30" s="44" t="s">
        <v>10</v>
      </c>
      <c r="J30" s="44" t="s">
        <v>19</v>
      </c>
      <c r="K30" s="25" t="s">
        <v>102</v>
      </c>
      <c r="L30" s="32">
        <v>-52900</v>
      </c>
      <c r="M30" s="32">
        <v>-54000</v>
      </c>
      <c r="N30" s="32">
        <v>-73700</v>
      </c>
    </row>
    <row r="31" spans="1:28">
      <c r="A31" s="24">
        <f t="shared" si="0"/>
        <v>15</v>
      </c>
      <c r="B31" s="44" t="s">
        <v>28</v>
      </c>
      <c r="C31" s="44" t="s">
        <v>20</v>
      </c>
      <c r="D31" s="44" t="s">
        <v>13</v>
      </c>
      <c r="E31" s="44" t="s">
        <v>8</v>
      </c>
      <c r="F31" s="44"/>
      <c r="G31" s="44" t="s">
        <v>9</v>
      </c>
      <c r="H31" s="44" t="s">
        <v>8</v>
      </c>
      <c r="I31" s="44" t="s">
        <v>10</v>
      </c>
      <c r="J31" s="44" t="s">
        <v>9</v>
      </c>
      <c r="K31" s="13" t="s">
        <v>61</v>
      </c>
      <c r="L31" s="32">
        <f>L32+L34</f>
        <v>511100</v>
      </c>
      <c r="M31" s="32">
        <f t="shared" ref="M31:N31" si="6">M32+M34</f>
        <v>562200</v>
      </c>
      <c r="N31" s="32">
        <f t="shared" si="6"/>
        <v>618400</v>
      </c>
      <c r="P31" s="1"/>
      <c r="Q31" s="1"/>
      <c r="R31" s="1"/>
      <c r="S31" s="1"/>
      <c r="T31" s="1"/>
      <c r="U31" s="1"/>
      <c r="V31" s="1"/>
      <c r="W31" s="1"/>
    </row>
    <row r="32" spans="1:28">
      <c r="A32" s="24">
        <f t="shared" si="0"/>
        <v>16</v>
      </c>
      <c r="B32" s="44" t="s">
        <v>28</v>
      </c>
      <c r="C32" s="44" t="s">
        <v>20</v>
      </c>
      <c r="D32" s="44" t="s">
        <v>13</v>
      </c>
      <c r="E32" s="44" t="s">
        <v>11</v>
      </c>
      <c r="F32" s="44"/>
      <c r="G32" s="44" t="s">
        <v>14</v>
      </c>
      <c r="H32" s="44" t="s">
        <v>17</v>
      </c>
      <c r="I32" s="44" t="s">
        <v>10</v>
      </c>
      <c r="J32" s="44" t="s">
        <v>19</v>
      </c>
      <c r="K32" s="15" t="s">
        <v>90</v>
      </c>
      <c r="L32" s="32">
        <f>L33</f>
        <v>182900</v>
      </c>
      <c r="M32" s="32">
        <f t="shared" ref="M32:N32" si="7">M33</f>
        <v>201200</v>
      </c>
      <c r="N32" s="32">
        <f t="shared" si="7"/>
        <v>221300</v>
      </c>
      <c r="O32" s="8"/>
      <c r="P32" s="55"/>
      <c r="Q32" s="56"/>
      <c r="R32" s="56"/>
      <c r="S32" s="56"/>
      <c r="T32" s="56"/>
      <c r="U32" s="56"/>
      <c r="V32" s="56"/>
      <c r="W32" s="56"/>
    </row>
    <row r="33" spans="1:23" ht="58.5" customHeight="1">
      <c r="A33" s="24">
        <f t="shared" si="0"/>
        <v>17</v>
      </c>
      <c r="B33" s="44">
        <v>182</v>
      </c>
      <c r="C33" s="44">
        <v>1</v>
      </c>
      <c r="D33" s="44" t="s">
        <v>13</v>
      </c>
      <c r="E33" s="54" t="s">
        <v>11</v>
      </c>
      <c r="F33" s="54"/>
      <c r="G33" s="44" t="s">
        <v>14</v>
      </c>
      <c r="H33" s="44">
        <v>10</v>
      </c>
      <c r="I33" s="44" t="s">
        <v>10</v>
      </c>
      <c r="J33" s="44">
        <v>110</v>
      </c>
      <c r="K33" s="75" t="s">
        <v>91</v>
      </c>
      <c r="L33" s="32">
        <v>182900</v>
      </c>
      <c r="M33" s="32">
        <v>201200</v>
      </c>
      <c r="N33" s="32">
        <v>221300</v>
      </c>
      <c r="P33" s="1"/>
      <c r="Q33" s="1"/>
      <c r="R33" s="1"/>
      <c r="S33" s="1"/>
      <c r="T33" s="1"/>
      <c r="U33" s="1"/>
      <c r="V33" s="1"/>
      <c r="W33" s="1"/>
    </row>
    <row r="34" spans="1:23">
      <c r="A34" s="24">
        <f t="shared" si="0"/>
        <v>18</v>
      </c>
      <c r="B34" s="44" t="s">
        <v>28</v>
      </c>
      <c r="C34" s="44" t="s">
        <v>20</v>
      </c>
      <c r="D34" s="44" t="s">
        <v>13</v>
      </c>
      <c r="E34" s="44" t="s">
        <v>13</v>
      </c>
      <c r="F34" s="44"/>
      <c r="G34" s="44" t="s">
        <v>9</v>
      </c>
      <c r="H34" s="44" t="s">
        <v>8</v>
      </c>
      <c r="I34" s="44" t="s">
        <v>10</v>
      </c>
      <c r="J34" s="44" t="s">
        <v>9</v>
      </c>
      <c r="K34" s="35" t="s">
        <v>62</v>
      </c>
      <c r="L34" s="19">
        <f>L35+L37</f>
        <v>328200</v>
      </c>
      <c r="M34" s="19">
        <f t="shared" ref="M34:N34" si="8">M35+M37</f>
        <v>361000</v>
      </c>
      <c r="N34" s="19">
        <f t="shared" si="8"/>
        <v>397100</v>
      </c>
      <c r="P34" s="1"/>
      <c r="Q34" s="1"/>
      <c r="R34" s="1"/>
      <c r="S34" s="1"/>
      <c r="T34" s="1"/>
      <c r="U34" s="1"/>
      <c r="V34" s="1"/>
      <c r="W34" s="1"/>
    </row>
    <row r="35" spans="1:23" s="11" customFormat="1">
      <c r="A35" s="24">
        <f t="shared" si="0"/>
        <v>19</v>
      </c>
      <c r="B35" s="44" t="s">
        <v>28</v>
      </c>
      <c r="C35" s="44" t="s">
        <v>20</v>
      </c>
      <c r="D35" s="44" t="s">
        <v>13</v>
      </c>
      <c r="E35" s="44" t="s">
        <v>13</v>
      </c>
      <c r="F35" s="44"/>
      <c r="G35" s="44" t="s">
        <v>14</v>
      </c>
      <c r="H35" s="44" t="s">
        <v>8</v>
      </c>
      <c r="I35" s="44" t="s">
        <v>10</v>
      </c>
      <c r="J35" s="44" t="s">
        <v>19</v>
      </c>
      <c r="K35" s="25" t="s">
        <v>92</v>
      </c>
      <c r="L35" s="19">
        <f>L36</f>
        <v>60000</v>
      </c>
      <c r="M35" s="19">
        <f t="shared" ref="M35:N35" si="9">M36</f>
        <v>66000</v>
      </c>
      <c r="N35" s="19">
        <f t="shared" si="9"/>
        <v>72600</v>
      </c>
      <c r="O35" s="8"/>
      <c r="P35" s="55"/>
      <c r="Q35" s="56"/>
      <c r="R35" s="56"/>
      <c r="S35" s="56"/>
      <c r="T35" s="56"/>
      <c r="U35" s="56"/>
      <c r="V35" s="56"/>
      <c r="W35" s="56"/>
    </row>
    <row r="36" spans="1:23" ht="47.25" customHeight="1">
      <c r="A36" s="24">
        <f t="shared" si="0"/>
        <v>20</v>
      </c>
      <c r="B36" s="44">
        <v>182</v>
      </c>
      <c r="C36" s="44">
        <v>1</v>
      </c>
      <c r="D36" s="44" t="s">
        <v>13</v>
      </c>
      <c r="E36" s="54" t="s">
        <v>13</v>
      </c>
      <c r="F36" s="54"/>
      <c r="G36" s="44" t="s">
        <v>49</v>
      </c>
      <c r="H36" s="44">
        <v>10</v>
      </c>
      <c r="I36" s="44" t="s">
        <v>10</v>
      </c>
      <c r="J36" s="44">
        <v>110</v>
      </c>
      <c r="K36" s="25" t="s">
        <v>51</v>
      </c>
      <c r="L36" s="19">
        <v>60000</v>
      </c>
      <c r="M36" s="19">
        <v>66000</v>
      </c>
      <c r="N36" s="19">
        <v>72600</v>
      </c>
      <c r="P36" s="1"/>
      <c r="Q36" s="57"/>
      <c r="R36" s="57"/>
      <c r="S36" s="57"/>
      <c r="T36" s="57"/>
      <c r="U36" s="1"/>
      <c r="V36" s="1"/>
      <c r="W36" s="1"/>
    </row>
    <row r="37" spans="1:23" s="11" customFormat="1" ht="19.5" customHeight="1">
      <c r="A37" s="24">
        <f t="shared" si="0"/>
        <v>21</v>
      </c>
      <c r="B37" s="44" t="s">
        <v>28</v>
      </c>
      <c r="C37" s="44" t="s">
        <v>20</v>
      </c>
      <c r="D37" s="44" t="s">
        <v>13</v>
      </c>
      <c r="E37" s="44" t="s">
        <v>13</v>
      </c>
      <c r="F37" s="44"/>
      <c r="G37" s="44" t="s">
        <v>118</v>
      </c>
      <c r="H37" s="44" t="s">
        <v>8</v>
      </c>
      <c r="I37" s="44" t="s">
        <v>10</v>
      </c>
      <c r="J37" s="44" t="s">
        <v>9</v>
      </c>
      <c r="K37" s="25" t="s">
        <v>93</v>
      </c>
      <c r="L37" s="32">
        <f>L38</f>
        <v>268200</v>
      </c>
      <c r="M37" s="32">
        <f t="shared" ref="M37:N37" si="10">M38</f>
        <v>295000</v>
      </c>
      <c r="N37" s="32">
        <f t="shared" si="10"/>
        <v>324500</v>
      </c>
      <c r="O37" s="8"/>
      <c r="P37" s="55"/>
      <c r="Q37" s="56"/>
      <c r="R37" s="56"/>
      <c r="S37" s="56"/>
      <c r="T37" s="56"/>
      <c r="U37" s="56"/>
      <c r="V37" s="56"/>
      <c r="W37" s="56"/>
    </row>
    <row r="38" spans="1:23" ht="60">
      <c r="A38" s="24">
        <f t="shared" si="0"/>
        <v>22</v>
      </c>
      <c r="B38" s="44">
        <v>182</v>
      </c>
      <c r="C38" s="44">
        <v>1</v>
      </c>
      <c r="D38" s="44" t="s">
        <v>13</v>
      </c>
      <c r="E38" s="54" t="s">
        <v>13</v>
      </c>
      <c r="F38" s="54"/>
      <c r="G38" s="44" t="s">
        <v>50</v>
      </c>
      <c r="H38" s="44">
        <v>10</v>
      </c>
      <c r="I38" s="44" t="s">
        <v>10</v>
      </c>
      <c r="J38" s="44" t="s">
        <v>19</v>
      </c>
      <c r="K38" s="25" t="s">
        <v>94</v>
      </c>
      <c r="L38" s="32">
        <v>268200</v>
      </c>
      <c r="M38" s="32">
        <v>295000</v>
      </c>
      <c r="N38" s="32">
        <v>324500</v>
      </c>
    </row>
    <row r="39" spans="1:23">
      <c r="A39" s="24">
        <f t="shared" si="0"/>
        <v>23</v>
      </c>
      <c r="B39" s="44" t="s">
        <v>9</v>
      </c>
      <c r="C39" s="44" t="s">
        <v>20</v>
      </c>
      <c r="D39" s="44" t="s">
        <v>35</v>
      </c>
      <c r="E39" s="44" t="s">
        <v>8</v>
      </c>
      <c r="F39" s="44"/>
      <c r="G39" s="44" t="s">
        <v>9</v>
      </c>
      <c r="H39" s="44" t="s">
        <v>8</v>
      </c>
      <c r="I39" s="44" t="s">
        <v>10</v>
      </c>
      <c r="J39" s="44" t="s">
        <v>9</v>
      </c>
      <c r="K39" s="27" t="s">
        <v>63</v>
      </c>
      <c r="L39" s="32">
        <f>L40</f>
        <v>1000</v>
      </c>
      <c r="M39" s="32">
        <f t="shared" ref="M39:N39" si="11">M40</f>
        <v>1000</v>
      </c>
      <c r="N39" s="32">
        <f t="shared" si="11"/>
        <v>1000</v>
      </c>
    </row>
    <row r="40" spans="1:23" s="11" customFormat="1" ht="60">
      <c r="A40" s="24">
        <f t="shared" si="0"/>
        <v>24</v>
      </c>
      <c r="B40" s="44" t="s">
        <v>9</v>
      </c>
      <c r="C40" s="44" t="s">
        <v>20</v>
      </c>
      <c r="D40" s="44" t="s">
        <v>35</v>
      </c>
      <c r="E40" s="44" t="s">
        <v>18</v>
      </c>
      <c r="F40" s="44"/>
      <c r="G40" s="44" t="s">
        <v>9</v>
      </c>
      <c r="H40" s="44" t="s">
        <v>11</v>
      </c>
      <c r="I40" s="44" t="s">
        <v>10</v>
      </c>
      <c r="J40" s="44" t="s">
        <v>19</v>
      </c>
      <c r="K40" s="12" t="s">
        <v>104</v>
      </c>
      <c r="L40" s="32">
        <f>L41</f>
        <v>1000</v>
      </c>
      <c r="M40" s="32">
        <f t="shared" ref="M40:N40" si="12">M41</f>
        <v>1000</v>
      </c>
      <c r="N40" s="32">
        <f t="shared" si="12"/>
        <v>1000</v>
      </c>
      <c r="O40" s="8"/>
    </row>
    <row r="41" spans="1:23" ht="105">
      <c r="A41" s="24">
        <f t="shared" si="0"/>
        <v>25</v>
      </c>
      <c r="B41" s="44" t="s">
        <v>47</v>
      </c>
      <c r="C41" s="44" t="s">
        <v>20</v>
      </c>
      <c r="D41" s="44" t="s">
        <v>35</v>
      </c>
      <c r="E41" s="44" t="s">
        <v>18</v>
      </c>
      <c r="F41" s="44"/>
      <c r="G41" s="44" t="s">
        <v>16</v>
      </c>
      <c r="H41" s="44" t="s">
        <v>11</v>
      </c>
      <c r="I41" s="44" t="s">
        <v>10</v>
      </c>
      <c r="J41" s="44" t="s">
        <v>19</v>
      </c>
      <c r="K41" s="35" t="s">
        <v>2</v>
      </c>
      <c r="L41" s="32">
        <v>1000</v>
      </c>
      <c r="M41" s="32">
        <v>1000</v>
      </c>
      <c r="N41" s="32">
        <v>1000</v>
      </c>
    </row>
    <row r="42" spans="1:23" ht="60">
      <c r="A42" s="24">
        <f t="shared" si="0"/>
        <v>26</v>
      </c>
      <c r="B42" s="44" t="s">
        <v>9</v>
      </c>
      <c r="C42" s="44" t="s">
        <v>20</v>
      </c>
      <c r="D42" s="44" t="s">
        <v>43</v>
      </c>
      <c r="E42" s="44" t="s">
        <v>8</v>
      </c>
      <c r="F42" s="44"/>
      <c r="G42" s="44" t="s">
        <v>9</v>
      </c>
      <c r="H42" s="44" t="s">
        <v>8</v>
      </c>
      <c r="I42" s="44" t="s">
        <v>10</v>
      </c>
      <c r="J42" s="44" t="s">
        <v>9</v>
      </c>
      <c r="K42" s="16" t="s">
        <v>72</v>
      </c>
      <c r="L42" s="32">
        <f>L43</f>
        <v>166900</v>
      </c>
      <c r="M42" s="32">
        <f t="shared" ref="M42:N42" si="13">M43</f>
        <v>166900</v>
      </c>
      <c r="N42" s="32">
        <f t="shared" si="13"/>
        <v>166900</v>
      </c>
    </row>
    <row r="43" spans="1:23" s="11" customFormat="1" ht="120">
      <c r="A43" s="24">
        <f t="shared" si="0"/>
        <v>27</v>
      </c>
      <c r="B43" s="44" t="s">
        <v>9</v>
      </c>
      <c r="C43" s="44" t="s">
        <v>20</v>
      </c>
      <c r="D43" s="44" t="s">
        <v>43</v>
      </c>
      <c r="E43" s="44" t="s">
        <v>68</v>
      </c>
      <c r="F43" s="44"/>
      <c r="G43" s="44" t="s">
        <v>118</v>
      </c>
      <c r="H43" s="44" t="s">
        <v>8</v>
      </c>
      <c r="I43" s="44" t="s">
        <v>9</v>
      </c>
      <c r="J43" s="44" t="s">
        <v>70</v>
      </c>
      <c r="K43" s="15" t="s">
        <v>105</v>
      </c>
      <c r="L43" s="32">
        <f>L44</f>
        <v>166900</v>
      </c>
      <c r="M43" s="32">
        <f t="shared" ref="M43:N43" si="14">M44</f>
        <v>166900</v>
      </c>
      <c r="N43" s="32">
        <f t="shared" si="14"/>
        <v>166900</v>
      </c>
      <c r="O43" s="8"/>
    </row>
    <row r="44" spans="1:23" ht="105">
      <c r="A44" s="24">
        <f t="shared" si="0"/>
        <v>28</v>
      </c>
      <c r="B44" s="44" t="s">
        <v>47</v>
      </c>
      <c r="C44" s="44" t="s">
        <v>20</v>
      </c>
      <c r="D44" s="44" t="s">
        <v>43</v>
      </c>
      <c r="E44" s="44" t="s">
        <v>68</v>
      </c>
      <c r="F44" s="44"/>
      <c r="G44" s="44" t="s">
        <v>69</v>
      </c>
      <c r="H44" s="44" t="s">
        <v>17</v>
      </c>
      <c r="I44" s="44" t="s">
        <v>10</v>
      </c>
      <c r="J44" s="44" t="s">
        <v>70</v>
      </c>
      <c r="K44" s="16" t="s">
        <v>71</v>
      </c>
      <c r="L44" s="32">
        <v>166900</v>
      </c>
      <c r="M44" s="32">
        <v>166900</v>
      </c>
      <c r="N44" s="32">
        <v>166900</v>
      </c>
    </row>
    <row r="45" spans="1:23" ht="20.25" customHeight="1">
      <c r="A45" s="24">
        <f t="shared" si="0"/>
        <v>29</v>
      </c>
      <c r="B45" s="44" t="s">
        <v>9</v>
      </c>
      <c r="C45" s="44" t="s">
        <v>31</v>
      </c>
      <c r="D45" s="44" t="s">
        <v>8</v>
      </c>
      <c r="E45" s="44" t="s">
        <v>8</v>
      </c>
      <c r="F45" s="44"/>
      <c r="G45" s="44" t="s">
        <v>9</v>
      </c>
      <c r="H45" s="44" t="s">
        <v>8</v>
      </c>
      <c r="I45" s="44" t="s">
        <v>10</v>
      </c>
      <c r="J45" s="44" t="s">
        <v>9</v>
      </c>
      <c r="K45" s="53" t="s">
        <v>46</v>
      </c>
      <c r="L45" s="32">
        <f>L46</f>
        <v>14174150</v>
      </c>
      <c r="M45" s="32">
        <f>M46</f>
        <v>13177310</v>
      </c>
      <c r="N45" s="32">
        <f>N46</f>
        <v>12835510</v>
      </c>
    </row>
    <row r="46" spans="1:23" ht="45.75" customHeight="1">
      <c r="A46" s="37">
        <f t="shared" si="0"/>
        <v>30</v>
      </c>
      <c r="B46" s="38"/>
      <c r="C46" s="38"/>
      <c r="D46" s="38"/>
      <c r="E46" s="38"/>
      <c r="F46" s="38"/>
      <c r="G46" s="38"/>
      <c r="H46" s="38"/>
      <c r="I46" s="38"/>
      <c r="J46" s="38"/>
      <c r="K46" s="25" t="s">
        <v>117</v>
      </c>
      <c r="L46" s="32">
        <f>L47+L52+L57</f>
        <v>14174150</v>
      </c>
      <c r="M46" s="32">
        <f t="shared" ref="M46:N46" si="15">M47+M52+M57</f>
        <v>13177310</v>
      </c>
      <c r="N46" s="32">
        <f t="shared" si="15"/>
        <v>12835510</v>
      </c>
    </row>
    <row r="47" spans="1:23" ht="30">
      <c r="A47" s="37">
        <f t="shared" si="0"/>
        <v>31</v>
      </c>
      <c r="B47" s="38" t="s">
        <v>9</v>
      </c>
      <c r="C47" s="38" t="s">
        <v>31</v>
      </c>
      <c r="D47" s="38" t="s">
        <v>12</v>
      </c>
      <c r="E47" s="38" t="s">
        <v>11</v>
      </c>
      <c r="F47" s="38"/>
      <c r="G47" s="38" t="s">
        <v>9</v>
      </c>
      <c r="H47" s="38" t="s">
        <v>8</v>
      </c>
      <c r="I47" s="38" t="s">
        <v>10</v>
      </c>
      <c r="J47" s="38" t="s">
        <v>9</v>
      </c>
      <c r="K47" s="27" t="s">
        <v>64</v>
      </c>
      <c r="L47" s="32">
        <f>L48+L50</f>
        <v>4898500</v>
      </c>
      <c r="M47" s="32">
        <f t="shared" ref="M47:N47" si="16">M48+M50</f>
        <v>4545560</v>
      </c>
      <c r="N47" s="32">
        <f t="shared" si="16"/>
        <v>4545560</v>
      </c>
    </row>
    <row r="48" spans="1:23" ht="30">
      <c r="A48" s="24">
        <f t="shared" si="0"/>
        <v>32</v>
      </c>
      <c r="B48" s="44" t="s">
        <v>9</v>
      </c>
      <c r="C48" s="44" t="s">
        <v>31</v>
      </c>
      <c r="D48" s="44" t="s">
        <v>12</v>
      </c>
      <c r="E48" s="44" t="s">
        <v>44</v>
      </c>
      <c r="F48" s="44"/>
      <c r="G48" s="44" t="s">
        <v>23</v>
      </c>
      <c r="H48" s="44" t="s">
        <v>8</v>
      </c>
      <c r="I48" s="44" t="s">
        <v>10</v>
      </c>
      <c r="J48" s="44" t="s">
        <v>73</v>
      </c>
      <c r="K48" s="12" t="s">
        <v>106</v>
      </c>
      <c r="L48" s="32">
        <f>L49</f>
        <v>1764700</v>
      </c>
      <c r="M48" s="32">
        <f t="shared" ref="M48:N48" si="17">M49</f>
        <v>1411760</v>
      </c>
      <c r="N48" s="32">
        <f t="shared" si="17"/>
        <v>1411760</v>
      </c>
    </row>
    <row r="49" spans="1:15" ht="60">
      <c r="A49" s="24">
        <f t="shared" si="0"/>
        <v>33</v>
      </c>
      <c r="B49" s="44" t="s">
        <v>47</v>
      </c>
      <c r="C49" s="44">
        <v>2</v>
      </c>
      <c r="D49" s="44" t="s">
        <v>12</v>
      </c>
      <c r="E49" s="54" t="s">
        <v>44</v>
      </c>
      <c r="F49" s="54"/>
      <c r="G49" s="44" t="s">
        <v>23</v>
      </c>
      <c r="H49" s="44" t="s">
        <v>17</v>
      </c>
      <c r="I49" s="44" t="s">
        <v>10</v>
      </c>
      <c r="J49" s="44" t="s">
        <v>73</v>
      </c>
      <c r="K49" s="17" t="s">
        <v>126</v>
      </c>
      <c r="L49" s="32">
        <v>1764700</v>
      </c>
      <c r="M49" s="32">
        <v>1411760</v>
      </c>
      <c r="N49" s="32">
        <v>1411760</v>
      </c>
    </row>
    <row r="50" spans="1:15" s="11" customFormat="1" ht="60">
      <c r="A50" s="24">
        <f t="shared" si="0"/>
        <v>34</v>
      </c>
      <c r="B50" s="44" t="s">
        <v>9</v>
      </c>
      <c r="C50" s="44" t="s">
        <v>31</v>
      </c>
      <c r="D50" s="44" t="s">
        <v>12</v>
      </c>
      <c r="E50" s="44" t="s">
        <v>45</v>
      </c>
      <c r="F50" s="44"/>
      <c r="G50" s="44" t="s">
        <v>23</v>
      </c>
      <c r="H50" s="44" t="s">
        <v>8</v>
      </c>
      <c r="I50" s="44" t="s">
        <v>10</v>
      </c>
      <c r="J50" s="44" t="s">
        <v>73</v>
      </c>
      <c r="K50" s="12" t="s">
        <v>107</v>
      </c>
      <c r="L50" s="19">
        <f>L51</f>
        <v>3133800</v>
      </c>
      <c r="M50" s="19">
        <f t="shared" ref="M50:N50" si="18">M51</f>
        <v>3133800</v>
      </c>
      <c r="N50" s="19">
        <f t="shared" si="18"/>
        <v>3133800</v>
      </c>
      <c r="O50" s="8"/>
    </row>
    <row r="51" spans="1:15" ht="45">
      <c r="A51" s="24">
        <f t="shared" si="0"/>
        <v>35</v>
      </c>
      <c r="B51" s="44" t="s">
        <v>47</v>
      </c>
      <c r="C51" s="44">
        <v>2</v>
      </c>
      <c r="D51" s="44" t="s">
        <v>12</v>
      </c>
      <c r="E51" s="54" t="s">
        <v>45</v>
      </c>
      <c r="F51" s="54"/>
      <c r="G51" s="44" t="s">
        <v>23</v>
      </c>
      <c r="H51" s="44" t="s">
        <v>17</v>
      </c>
      <c r="I51" s="44" t="s">
        <v>10</v>
      </c>
      <c r="J51" s="44" t="s">
        <v>73</v>
      </c>
      <c r="K51" s="35" t="s">
        <v>74</v>
      </c>
      <c r="L51" s="19">
        <v>3133800</v>
      </c>
      <c r="M51" s="19">
        <v>3133800</v>
      </c>
      <c r="N51" s="19">
        <v>3133800</v>
      </c>
      <c r="O51" s="6"/>
    </row>
    <row r="52" spans="1:15" ht="30">
      <c r="A52" s="24">
        <f t="shared" si="0"/>
        <v>36</v>
      </c>
      <c r="B52" s="44" t="s">
        <v>9</v>
      </c>
      <c r="C52" s="44" t="s">
        <v>31</v>
      </c>
      <c r="D52" s="44" t="s">
        <v>12</v>
      </c>
      <c r="E52" s="44" t="s">
        <v>66</v>
      </c>
      <c r="F52" s="44"/>
      <c r="G52" s="44" t="s">
        <v>9</v>
      </c>
      <c r="H52" s="44" t="s">
        <v>8</v>
      </c>
      <c r="I52" s="44" t="s">
        <v>10</v>
      </c>
      <c r="J52" s="44" t="s">
        <v>73</v>
      </c>
      <c r="K52" s="76" t="s">
        <v>120</v>
      </c>
      <c r="L52" s="32">
        <f>L53+L55</f>
        <v>250650</v>
      </c>
      <c r="M52" s="32">
        <f>M53+M55</f>
        <v>275160</v>
      </c>
      <c r="N52" s="32">
        <f>N53+N55</f>
        <v>7400</v>
      </c>
      <c r="O52" s="7"/>
    </row>
    <row r="53" spans="1:15" ht="45">
      <c r="A53" s="24">
        <f t="shared" si="0"/>
        <v>37</v>
      </c>
      <c r="B53" s="44" t="s">
        <v>9</v>
      </c>
      <c r="C53" s="44" t="s">
        <v>31</v>
      </c>
      <c r="D53" s="44" t="s">
        <v>12</v>
      </c>
      <c r="E53" s="44" t="s">
        <v>66</v>
      </c>
      <c r="F53" s="44"/>
      <c r="G53" s="44" t="s">
        <v>67</v>
      </c>
      <c r="H53" s="44" t="s">
        <v>17</v>
      </c>
      <c r="I53" s="44" t="s">
        <v>10</v>
      </c>
      <c r="J53" s="44" t="s">
        <v>73</v>
      </c>
      <c r="K53" s="18" t="s">
        <v>108</v>
      </c>
      <c r="L53" s="32">
        <f>L54</f>
        <v>7400</v>
      </c>
      <c r="M53" s="32">
        <f>M54</f>
        <v>7400</v>
      </c>
      <c r="N53" s="32">
        <f>N54</f>
        <v>7400</v>
      </c>
      <c r="O53" s="7"/>
    </row>
    <row r="54" spans="1:15" ht="60">
      <c r="A54" s="24">
        <f t="shared" si="0"/>
        <v>38</v>
      </c>
      <c r="B54" s="44" t="s">
        <v>47</v>
      </c>
      <c r="C54" s="44" t="s">
        <v>31</v>
      </c>
      <c r="D54" s="44" t="s">
        <v>12</v>
      </c>
      <c r="E54" s="44" t="s">
        <v>66</v>
      </c>
      <c r="F54" s="44"/>
      <c r="G54" s="44" t="s">
        <v>67</v>
      </c>
      <c r="H54" s="44" t="s">
        <v>17</v>
      </c>
      <c r="I54" s="44" t="s">
        <v>38</v>
      </c>
      <c r="J54" s="44" t="s">
        <v>73</v>
      </c>
      <c r="K54" s="35" t="s">
        <v>119</v>
      </c>
      <c r="L54" s="32">
        <v>7400</v>
      </c>
      <c r="M54" s="32">
        <v>7400</v>
      </c>
      <c r="N54" s="32">
        <v>7400</v>
      </c>
    </row>
    <row r="55" spans="1:15" s="11" customFormat="1" ht="66" customHeight="1">
      <c r="A55" s="24">
        <f t="shared" si="0"/>
        <v>39</v>
      </c>
      <c r="B55" s="44" t="s">
        <v>9</v>
      </c>
      <c r="C55" s="44" t="s">
        <v>31</v>
      </c>
      <c r="D55" s="44" t="s">
        <v>12</v>
      </c>
      <c r="E55" s="44" t="s">
        <v>56</v>
      </c>
      <c r="F55" s="44"/>
      <c r="G55" s="44" t="s">
        <v>57</v>
      </c>
      <c r="H55" s="44" t="s">
        <v>8</v>
      </c>
      <c r="I55" s="44" t="s">
        <v>9</v>
      </c>
      <c r="J55" s="44" t="s">
        <v>73</v>
      </c>
      <c r="K55" s="25" t="s">
        <v>109</v>
      </c>
      <c r="L55" s="32">
        <f>L56</f>
        <v>243250</v>
      </c>
      <c r="M55" s="32">
        <f>M56</f>
        <v>267760</v>
      </c>
      <c r="N55" s="32">
        <f>N56</f>
        <v>0</v>
      </c>
      <c r="O55" s="8"/>
    </row>
    <row r="56" spans="1:15" ht="63.75" customHeight="1">
      <c r="A56" s="24">
        <f t="shared" si="0"/>
        <v>40</v>
      </c>
      <c r="B56" s="44" t="s">
        <v>47</v>
      </c>
      <c r="C56" s="44">
        <v>2</v>
      </c>
      <c r="D56" s="44" t="s">
        <v>12</v>
      </c>
      <c r="E56" s="54" t="s">
        <v>56</v>
      </c>
      <c r="F56" s="54"/>
      <c r="G56" s="44" t="s">
        <v>57</v>
      </c>
      <c r="H56" s="44" t="s">
        <v>17</v>
      </c>
      <c r="I56" s="44" t="s">
        <v>10</v>
      </c>
      <c r="J56" s="44" t="s">
        <v>73</v>
      </c>
      <c r="K56" s="26" t="s">
        <v>59</v>
      </c>
      <c r="L56" s="32">
        <v>243250</v>
      </c>
      <c r="M56" s="32">
        <v>267760</v>
      </c>
      <c r="N56" s="32">
        <v>0</v>
      </c>
    </row>
    <row r="57" spans="1:15" s="11" customFormat="1">
      <c r="A57" s="24">
        <f t="shared" si="0"/>
        <v>41</v>
      </c>
      <c r="B57" s="44" t="s">
        <v>9</v>
      </c>
      <c r="C57" s="44" t="s">
        <v>31</v>
      </c>
      <c r="D57" s="44" t="s">
        <v>12</v>
      </c>
      <c r="E57" s="44" t="s">
        <v>82</v>
      </c>
      <c r="F57" s="44"/>
      <c r="G57" s="44" t="s">
        <v>9</v>
      </c>
      <c r="H57" s="44" t="s">
        <v>8</v>
      </c>
      <c r="I57" s="44" t="s">
        <v>10</v>
      </c>
      <c r="J57" s="44" t="s">
        <v>73</v>
      </c>
      <c r="K57" s="12" t="s">
        <v>110</v>
      </c>
      <c r="L57" s="19">
        <f>L58+L60</f>
        <v>9025000</v>
      </c>
      <c r="M57" s="19">
        <f t="shared" ref="M57:N57" si="19">M58+M60</f>
        <v>8356590</v>
      </c>
      <c r="N57" s="19">
        <f t="shared" si="19"/>
        <v>8282550</v>
      </c>
      <c r="O57" s="8"/>
    </row>
    <row r="58" spans="1:15" ht="90">
      <c r="A58" s="24">
        <f t="shared" si="0"/>
        <v>42</v>
      </c>
      <c r="B58" s="44" t="s">
        <v>9</v>
      </c>
      <c r="C58" s="44" t="s">
        <v>31</v>
      </c>
      <c r="D58" s="44" t="s">
        <v>12</v>
      </c>
      <c r="E58" s="44" t="s">
        <v>82</v>
      </c>
      <c r="F58" s="44"/>
      <c r="G58" s="44" t="s">
        <v>83</v>
      </c>
      <c r="H58" s="44" t="s">
        <v>8</v>
      </c>
      <c r="I58" s="44" t="s">
        <v>10</v>
      </c>
      <c r="J58" s="44" t="s">
        <v>73</v>
      </c>
      <c r="K58" s="12" t="s">
        <v>111</v>
      </c>
      <c r="L58" s="32">
        <f>L59</f>
        <v>501940</v>
      </c>
      <c r="M58" s="32">
        <f t="shared" ref="M58:N58" si="20">M59</f>
        <v>501940</v>
      </c>
      <c r="N58" s="32">
        <f t="shared" si="20"/>
        <v>501940</v>
      </c>
    </row>
    <row r="59" spans="1:15" ht="123.75" customHeight="1">
      <c r="A59" s="24">
        <f t="shared" si="0"/>
        <v>43</v>
      </c>
      <c r="B59" s="44" t="s">
        <v>47</v>
      </c>
      <c r="C59" s="44" t="s">
        <v>31</v>
      </c>
      <c r="D59" s="44" t="s">
        <v>12</v>
      </c>
      <c r="E59" s="44" t="s">
        <v>82</v>
      </c>
      <c r="F59" s="44"/>
      <c r="G59" s="44" t="s">
        <v>83</v>
      </c>
      <c r="H59" s="44" t="s">
        <v>17</v>
      </c>
      <c r="I59" s="44" t="s">
        <v>81</v>
      </c>
      <c r="J59" s="44" t="s">
        <v>73</v>
      </c>
      <c r="K59" s="25" t="s">
        <v>112</v>
      </c>
      <c r="L59" s="32">
        <v>501940</v>
      </c>
      <c r="M59" s="32">
        <v>501940</v>
      </c>
      <c r="N59" s="32">
        <v>501940</v>
      </c>
    </row>
    <row r="60" spans="1:15" ht="28.5" customHeight="1">
      <c r="A60" s="24">
        <f t="shared" si="0"/>
        <v>44</v>
      </c>
      <c r="B60" s="44" t="s">
        <v>9</v>
      </c>
      <c r="C60" s="44" t="s">
        <v>31</v>
      </c>
      <c r="D60" s="44" t="s">
        <v>12</v>
      </c>
      <c r="E60" s="44" t="s">
        <v>58</v>
      </c>
      <c r="F60" s="44"/>
      <c r="G60" s="44" t="s">
        <v>24</v>
      </c>
      <c r="H60" s="44" t="s">
        <v>8</v>
      </c>
      <c r="I60" s="44" t="s">
        <v>10</v>
      </c>
      <c r="J60" s="44" t="s">
        <v>73</v>
      </c>
      <c r="K60" s="12" t="s">
        <v>113</v>
      </c>
      <c r="L60" s="32">
        <f>L61</f>
        <v>8523060</v>
      </c>
      <c r="M60" s="32">
        <f t="shared" ref="M60:N60" si="21">M61</f>
        <v>7854650</v>
      </c>
      <c r="N60" s="32">
        <f t="shared" si="21"/>
        <v>7780610</v>
      </c>
    </row>
    <row r="61" spans="1:15" ht="45">
      <c r="A61" s="24">
        <f t="shared" si="0"/>
        <v>45</v>
      </c>
      <c r="B61" s="44" t="s">
        <v>9</v>
      </c>
      <c r="C61" s="44" t="s">
        <v>31</v>
      </c>
      <c r="D61" s="44" t="s">
        <v>12</v>
      </c>
      <c r="E61" s="44" t="s">
        <v>58</v>
      </c>
      <c r="F61" s="44"/>
      <c r="G61" s="44" t="s">
        <v>24</v>
      </c>
      <c r="H61" s="44" t="s">
        <v>17</v>
      </c>
      <c r="I61" s="44" t="s">
        <v>10</v>
      </c>
      <c r="J61" s="44" t="s">
        <v>73</v>
      </c>
      <c r="K61" s="12" t="s">
        <v>114</v>
      </c>
      <c r="L61" s="32">
        <f>L62+L63</f>
        <v>8523060</v>
      </c>
      <c r="M61" s="32">
        <f t="shared" ref="M61:N61" si="22">M62+M63</f>
        <v>7854650</v>
      </c>
      <c r="N61" s="32">
        <f t="shared" si="22"/>
        <v>7780610</v>
      </c>
    </row>
    <row r="62" spans="1:15" ht="75">
      <c r="A62" s="24">
        <f t="shared" si="0"/>
        <v>46</v>
      </c>
      <c r="B62" s="44" t="s">
        <v>47</v>
      </c>
      <c r="C62" s="44" t="s">
        <v>31</v>
      </c>
      <c r="D62" s="44" t="s">
        <v>12</v>
      </c>
      <c r="E62" s="44" t="s">
        <v>58</v>
      </c>
      <c r="F62" s="44"/>
      <c r="G62" s="44" t="s">
        <v>24</v>
      </c>
      <c r="H62" s="44" t="s">
        <v>17</v>
      </c>
      <c r="I62" s="44" t="s">
        <v>37</v>
      </c>
      <c r="J62" s="44" t="s">
        <v>73</v>
      </c>
      <c r="K62" s="17" t="s">
        <v>115</v>
      </c>
      <c r="L62" s="32">
        <v>7611700</v>
      </c>
      <c r="M62" s="32">
        <v>6943290</v>
      </c>
      <c r="N62" s="32">
        <v>6869250</v>
      </c>
    </row>
    <row r="63" spans="1:15" ht="75">
      <c r="A63" s="24">
        <f t="shared" si="0"/>
        <v>47</v>
      </c>
      <c r="B63" s="44" t="s">
        <v>47</v>
      </c>
      <c r="C63" s="44" t="s">
        <v>31</v>
      </c>
      <c r="D63" s="44" t="s">
        <v>12</v>
      </c>
      <c r="E63" s="44" t="s">
        <v>58</v>
      </c>
      <c r="F63" s="44"/>
      <c r="G63" s="44" t="s">
        <v>24</v>
      </c>
      <c r="H63" s="44" t="s">
        <v>17</v>
      </c>
      <c r="I63" s="44" t="s">
        <v>39</v>
      </c>
      <c r="J63" s="44" t="s">
        <v>73</v>
      </c>
      <c r="K63" s="17" t="s">
        <v>116</v>
      </c>
      <c r="L63" s="32">
        <v>911360</v>
      </c>
      <c r="M63" s="32">
        <v>911360</v>
      </c>
      <c r="N63" s="32">
        <v>911360</v>
      </c>
    </row>
    <row r="64" spans="1:15">
      <c r="A64" s="63" t="s">
        <v>22</v>
      </c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36">
        <f>L45+L17</f>
        <v>15766250</v>
      </c>
      <c r="M64" s="36">
        <f t="shared" ref="M64:N64" si="23">M45+M17</f>
        <v>14872260</v>
      </c>
      <c r="N64" s="36">
        <f t="shared" si="23"/>
        <v>14856000</v>
      </c>
    </row>
    <row r="65" spans="2:14">
      <c r="B65" s="8"/>
      <c r="C65" s="8"/>
      <c r="D65" s="8"/>
      <c r="E65" s="8"/>
      <c r="F65" s="8"/>
      <c r="G65" s="8"/>
      <c r="H65" s="8"/>
      <c r="I65" s="8"/>
      <c r="J65" s="8"/>
      <c r="K65" s="8"/>
      <c r="L65" s="9"/>
      <c r="M65" s="8"/>
      <c r="N65" s="8"/>
    </row>
    <row r="66" spans="2:14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2:14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9"/>
      <c r="N67" s="9"/>
    </row>
    <row r="68" spans="2:14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2:14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2:14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2:14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2:14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2:14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2:14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2:14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2:14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2:14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95" spans="11:11">
      <c r="K95" s="10"/>
    </row>
  </sheetData>
  <mergeCells count="40">
    <mergeCell ref="Z19:Z21"/>
    <mergeCell ref="AA19:AA21"/>
    <mergeCell ref="AB19:AB21"/>
    <mergeCell ref="T19:T21"/>
    <mergeCell ref="U19:U21"/>
    <mergeCell ref="V19:V21"/>
    <mergeCell ref="W19:X21"/>
    <mergeCell ref="Y19:Y21"/>
    <mergeCell ref="A64:K64"/>
    <mergeCell ref="E56:F56"/>
    <mergeCell ref="E49:F49"/>
    <mergeCell ref="E51:F51"/>
    <mergeCell ref="L1:N1"/>
    <mergeCell ref="L2:N2"/>
    <mergeCell ref="L3:N3"/>
    <mergeCell ref="L4:N4"/>
    <mergeCell ref="M6:N6"/>
    <mergeCell ref="A5:N5"/>
    <mergeCell ref="B8:B15"/>
    <mergeCell ref="A7:A15"/>
    <mergeCell ref="C8:C15"/>
    <mergeCell ref="J8:J15"/>
    <mergeCell ref="G8:G15"/>
    <mergeCell ref="D8:D15"/>
    <mergeCell ref="L7:L15"/>
    <mergeCell ref="E17:F17"/>
    <mergeCell ref="M7:M15"/>
    <mergeCell ref="N7:N15"/>
    <mergeCell ref="K7:K15"/>
    <mergeCell ref="I8:I15"/>
    <mergeCell ref="B7:J7"/>
    <mergeCell ref="E8:F15"/>
    <mergeCell ref="H8:H15"/>
    <mergeCell ref="E38:F38"/>
    <mergeCell ref="P32:W32"/>
    <mergeCell ref="Q36:T36"/>
    <mergeCell ref="P37:W37"/>
    <mergeCell ref="P35:W35"/>
    <mergeCell ref="E36:F36"/>
    <mergeCell ref="E33:F33"/>
  </mergeCells>
  <phoneticPr fontId="0" type="noConversion"/>
  <pageMargins left="0.59" right="0" top="0.18" bottom="0" header="0" footer="0"/>
  <pageSetup paperSize="9" scale="59" fitToHeight="3" orientation="portrait" r:id="rId1"/>
  <headerFooter alignWithMargins="0"/>
  <rowBreaks count="1" manualBreakCount="1">
    <brk id="44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B95"/>
  <sheetViews>
    <sheetView workbookViewId="0">
      <selection activeCell="K49" sqref="K49"/>
    </sheetView>
  </sheetViews>
  <sheetFormatPr defaultRowHeight="15"/>
  <cols>
    <col min="1" max="1" width="6" style="22" customWidth="1"/>
    <col min="2" max="2" width="4.5703125" style="5" customWidth="1"/>
    <col min="3" max="3" width="3.7109375" style="5" customWidth="1"/>
    <col min="4" max="4" width="4.140625" style="5" customWidth="1"/>
    <col min="5" max="5" width="4" style="5" customWidth="1"/>
    <col min="6" max="6" width="9.140625" style="5" hidden="1" customWidth="1"/>
    <col min="7" max="7" width="4.28515625" style="5" customWidth="1"/>
    <col min="8" max="9" width="5.42578125" style="5" customWidth="1"/>
    <col min="10" max="10" width="7.5703125" style="5" customWidth="1"/>
    <col min="11" max="11" width="41.5703125" style="5" customWidth="1"/>
    <col min="12" max="12" width="18" style="5" customWidth="1"/>
    <col min="13" max="13" width="16.7109375" style="5" customWidth="1"/>
    <col min="14" max="14" width="18.42578125" style="5" customWidth="1"/>
    <col min="15" max="15" width="9.140625" style="5"/>
  </cols>
  <sheetData>
    <row r="1" spans="1:14">
      <c r="A1" s="20"/>
      <c r="B1" s="45"/>
      <c r="C1" s="45"/>
      <c r="D1" s="45"/>
      <c r="E1" s="45"/>
      <c r="F1" s="45"/>
      <c r="G1" s="45"/>
      <c r="H1" s="45"/>
      <c r="I1" s="45"/>
      <c r="J1" s="45"/>
      <c r="K1" s="45"/>
      <c r="L1" s="64" t="s">
        <v>80</v>
      </c>
      <c r="M1" s="64"/>
      <c r="N1" s="64"/>
    </row>
    <row r="2" spans="1:14">
      <c r="A2" s="20" t="s">
        <v>25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64" t="s">
        <v>121</v>
      </c>
      <c r="M2" s="64"/>
      <c r="N2" s="64"/>
    </row>
    <row r="3" spans="1:14">
      <c r="A3" s="21" t="s">
        <v>26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64" t="s">
        <v>34</v>
      </c>
      <c r="M3" s="64"/>
      <c r="N3" s="64"/>
    </row>
    <row r="4" spans="1:14">
      <c r="A4" s="21" t="s">
        <v>27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64" t="s">
        <v>122</v>
      </c>
      <c r="M4" s="64"/>
      <c r="N4" s="64"/>
    </row>
    <row r="5" spans="1:14" ht="15.75">
      <c r="A5" s="66" t="s">
        <v>123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</row>
    <row r="6" spans="1:14">
      <c r="A6" s="21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65" t="s">
        <v>79</v>
      </c>
      <c r="N6" s="65"/>
    </row>
    <row r="7" spans="1:14">
      <c r="A7" s="70" t="s">
        <v>0</v>
      </c>
      <c r="B7" s="62" t="s">
        <v>1</v>
      </c>
      <c r="C7" s="62"/>
      <c r="D7" s="62"/>
      <c r="E7" s="62"/>
      <c r="F7" s="62"/>
      <c r="G7" s="62"/>
      <c r="H7" s="62"/>
      <c r="I7" s="62"/>
      <c r="J7" s="62"/>
      <c r="K7" s="58" t="s">
        <v>89</v>
      </c>
      <c r="L7" s="58" t="s">
        <v>84</v>
      </c>
      <c r="M7" s="58" t="s">
        <v>124</v>
      </c>
      <c r="N7" s="58" t="s">
        <v>125</v>
      </c>
    </row>
    <row r="8" spans="1:14">
      <c r="A8" s="71"/>
      <c r="B8" s="67" t="s">
        <v>54</v>
      </c>
      <c r="C8" s="61" t="s">
        <v>3</v>
      </c>
      <c r="D8" s="61" t="s">
        <v>4</v>
      </c>
      <c r="E8" s="61" t="s">
        <v>5</v>
      </c>
      <c r="F8" s="61"/>
      <c r="G8" s="61" t="s">
        <v>6</v>
      </c>
      <c r="H8" s="61" t="s">
        <v>7</v>
      </c>
      <c r="I8" s="61" t="s">
        <v>53</v>
      </c>
      <c r="J8" s="61" t="s">
        <v>52</v>
      </c>
      <c r="K8" s="59"/>
      <c r="L8" s="59"/>
      <c r="M8" s="59"/>
      <c r="N8" s="59"/>
    </row>
    <row r="9" spans="1:14">
      <c r="A9" s="71"/>
      <c r="B9" s="68"/>
      <c r="C9" s="61"/>
      <c r="D9" s="61"/>
      <c r="E9" s="61"/>
      <c r="F9" s="61"/>
      <c r="G9" s="61"/>
      <c r="H9" s="61"/>
      <c r="I9" s="61"/>
      <c r="J9" s="61"/>
      <c r="K9" s="59"/>
      <c r="L9" s="59"/>
      <c r="M9" s="59"/>
      <c r="N9" s="59"/>
    </row>
    <row r="10" spans="1:14">
      <c r="A10" s="71"/>
      <c r="B10" s="68"/>
      <c r="C10" s="61"/>
      <c r="D10" s="61"/>
      <c r="E10" s="61"/>
      <c r="F10" s="61"/>
      <c r="G10" s="61"/>
      <c r="H10" s="61"/>
      <c r="I10" s="61"/>
      <c r="J10" s="61"/>
      <c r="K10" s="59"/>
      <c r="L10" s="59"/>
      <c r="M10" s="59"/>
      <c r="N10" s="59"/>
    </row>
    <row r="11" spans="1:14">
      <c r="A11" s="71"/>
      <c r="B11" s="68"/>
      <c r="C11" s="61"/>
      <c r="D11" s="61"/>
      <c r="E11" s="61"/>
      <c r="F11" s="61"/>
      <c r="G11" s="61"/>
      <c r="H11" s="61"/>
      <c r="I11" s="61"/>
      <c r="J11" s="61"/>
      <c r="K11" s="59"/>
      <c r="L11" s="59"/>
      <c r="M11" s="59"/>
      <c r="N11" s="59"/>
    </row>
    <row r="12" spans="1:14">
      <c r="A12" s="71"/>
      <c r="B12" s="68"/>
      <c r="C12" s="61"/>
      <c r="D12" s="61"/>
      <c r="E12" s="61"/>
      <c r="F12" s="61"/>
      <c r="G12" s="61"/>
      <c r="H12" s="61"/>
      <c r="I12" s="61"/>
      <c r="J12" s="61"/>
      <c r="K12" s="59"/>
      <c r="L12" s="59"/>
      <c r="M12" s="59"/>
      <c r="N12" s="59"/>
    </row>
    <row r="13" spans="1:14">
      <c r="A13" s="71"/>
      <c r="B13" s="68"/>
      <c r="C13" s="61"/>
      <c r="D13" s="61"/>
      <c r="E13" s="61"/>
      <c r="F13" s="61"/>
      <c r="G13" s="61"/>
      <c r="H13" s="61"/>
      <c r="I13" s="61"/>
      <c r="J13" s="61"/>
      <c r="K13" s="59"/>
      <c r="L13" s="59"/>
      <c r="M13" s="59"/>
      <c r="N13" s="59"/>
    </row>
    <row r="14" spans="1:14">
      <c r="A14" s="71"/>
      <c r="B14" s="68"/>
      <c r="C14" s="61"/>
      <c r="D14" s="61"/>
      <c r="E14" s="61"/>
      <c r="F14" s="61"/>
      <c r="G14" s="61"/>
      <c r="H14" s="61"/>
      <c r="I14" s="61"/>
      <c r="J14" s="61"/>
      <c r="K14" s="59"/>
      <c r="L14" s="59"/>
      <c r="M14" s="59"/>
      <c r="N14" s="59"/>
    </row>
    <row r="15" spans="1:14">
      <c r="A15" s="72"/>
      <c r="B15" s="69"/>
      <c r="C15" s="61"/>
      <c r="D15" s="61"/>
      <c r="E15" s="61"/>
      <c r="F15" s="61"/>
      <c r="G15" s="61"/>
      <c r="H15" s="61"/>
      <c r="I15" s="61"/>
      <c r="J15" s="61"/>
      <c r="K15" s="60"/>
      <c r="L15" s="60"/>
      <c r="M15" s="60"/>
      <c r="N15" s="60"/>
    </row>
    <row r="16" spans="1:14">
      <c r="A16" s="34" t="s">
        <v>20</v>
      </c>
      <c r="B16" s="46" t="s">
        <v>31</v>
      </c>
      <c r="C16" s="29" t="s">
        <v>32</v>
      </c>
      <c r="D16" s="29" t="s">
        <v>36</v>
      </c>
      <c r="E16" s="29" t="s">
        <v>29</v>
      </c>
      <c r="F16" s="29"/>
      <c r="G16" s="29" t="s">
        <v>30</v>
      </c>
      <c r="H16" s="29" t="s">
        <v>40</v>
      </c>
      <c r="I16" s="29" t="s">
        <v>41</v>
      </c>
      <c r="J16" s="29" t="s">
        <v>42</v>
      </c>
      <c r="K16" s="46" t="s">
        <v>17</v>
      </c>
      <c r="L16" s="46" t="s">
        <v>43</v>
      </c>
      <c r="M16" s="46" t="s">
        <v>55</v>
      </c>
      <c r="N16" s="46" t="s">
        <v>48</v>
      </c>
    </row>
    <row r="17" spans="1:28" ht="30">
      <c r="A17" s="23" t="s">
        <v>20</v>
      </c>
      <c r="B17" s="44" t="s">
        <v>9</v>
      </c>
      <c r="C17" s="44">
        <v>1</v>
      </c>
      <c r="D17" s="44" t="s">
        <v>8</v>
      </c>
      <c r="E17" s="54" t="s">
        <v>8</v>
      </c>
      <c r="F17" s="54"/>
      <c r="G17" s="44" t="s">
        <v>9</v>
      </c>
      <c r="H17" s="44" t="s">
        <v>8</v>
      </c>
      <c r="I17" s="44" t="s">
        <v>10</v>
      </c>
      <c r="J17" s="44" t="s">
        <v>9</v>
      </c>
      <c r="K17" s="44" t="s">
        <v>33</v>
      </c>
      <c r="L17" s="32">
        <f>L18+L21+L31+L42+L39</f>
        <v>1592100</v>
      </c>
      <c r="M17" s="32">
        <f>M18+M21+M31+M39+M42</f>
        <v>1694950</v>
      </c>
      <c r="N17" s="32">
        <f>N18+N21+N31+N39+N42</f>
        <v>2020490</v>
      </c>
    </row>
    <row r="18" spans="1:28" ht="30">
      <c r="A18" s="23">
        <f>A17+1</f>
        <v>2</v>
      </c>
      <c r="B18" s="44" t="s">
        <v>28</v>
      </c>
      <c r="C18" s="44" t="s">
        <v>20</v>
      </c>
      <c r="D18" s="44" t="s">
        <v>11</v>
      </c>
      <c r="E18" s="44" t="s">
        <v>12</v>
      </c>
      <c r="F18" s="44"/>
      <c r="G18" s="44" t="s">
        <v>9</v>
      </c>
      <c r="H18" s="44" t="s">
        <v>11</v>
      </c>
      <c r="I18" s="44" t="s">
        <v>10</v>
      </c>
      <c r="J18" s="44" t="s">
        <v>19</v>
      </c>
      <c r="K18" s="44" t="s">
        <v>65</v>
      </c>
      <c r="L18" s="42">
        <f>SUM(L19:L20)</f>
        <v>275400</v>
      </c>
      <c r="M18" s="42">
        <f>SUM(M19:M20)</f>
        <v>293150</v>
      </c>
      <c r="N18" s="42">
        <f>SUM(N19:N20)</f>
        <v>310990</v>
      </c>
    </row>
    <row r="19" spans="1:28" ht="204.75">
      <c r="A19" s="24">
        <f>A18+1</f>
        <v>3</v>
      </c>
      <c r="B19" s="44" t="s">
        <v>28</v>
      </c>
      <c r="C19" s="44" t="s">
        <v>20</v>
      </c>
      <c r="D19" s="44" t="s">
        <v>11</v>
      </c>
      <c r="E19" s="44" t="s">
        <v>12</v>
      </c>
      <c r="F19" s="44"/>
      <c r="G19" s="44" t="s">
        <v>15</v>
      </c>
      <c r="H19" s="44" t="s">
        <v>11</v>
      </c>
      <c r="I19" s="44" t="s">
        <v>10</v>
      </c>
      <c r="J19" s="44" t="s">
        <v>19</v>
      </c>
      <c r="K19" s="48" t="s">
        <v>127</v>
      </c>
      <c r="L19" s="32">
        <v>271600</v>
      </c>
      <c r="M19" s="32">
        <v>289250</v>
      </c>
      <c r="N19" s="32">
        <v>306890</v>
      </c>
      <c r="R19" s="1"/>
      <c r="S19" s="1"/>
      <c r="T19" s="73"/>
      <c r="U19" s="73"/>
      <c r="V19" s="73"/>
      <c r="W19" s="73"/>
      <c r="X19" s="73"/>
      <c r="Y19" s="73"/>
      <c r="Z19" s="73"/>
      <c r="AA19" s="73"/>
      <c r="AB19" s="73"/>
    </row>
    <row r="20" spans="1:28" ht="141.75">
      <c r="A20" s="24">
        <f t="shared" ref="A20:A63" si="0">A19+1</f>
        <v>4</v>
      </c>
      <c r="B20" s="44" t="s">
        <v>28</v>
      </c>
      <c r="C20" s="44" t="s">
        <v>20</v>
      </c>
      <c r="D20" s="44" t="s">
        <v>11</v>
      </c>
      <c r="E20" s="44" t="s">
        <v>12</v>
      </c>
      <c r="F20" s="44"/>
      <c r="G20" s="44" t="s">
        <v>14</v>
      </c>
      <c r="H20" s="44" t="s">
        <v>11</v>
      </c>
      <c r="I20" s="44" t="s">
        <v>10</v>
      </c>
      <c r="J20" s="44" t="s">
        <v>19</v>
      </c>
      <c r="K20" s="48" t="s">
        <v>128</v>
      </c>
      <c r="L20" s="32">
        <v>3800</v>
      </c>
      <c r="M20" s="32">
        <v>3900</v>
      </c>
      <c r="N20" s="32">
        <v>4100</v>
      </c>
      <c r="R20" s="1"/>
      <c r="S20" s="1"/>
      <c r="T20" s="73"/>
      <c r="U20" s="73"/>
      <c r="V20" s="73"/>
      <c r="W20" s="73"/>
      <c r="X20" s="73"/>
      <c r="Y20" s="73"/>
      <c r="Z20" s="73"/>
      <c r="AA20" s="73"/>
      <c r="AB20" s="73"/>
    </row>
    <row r="21" spans="1:28" ht="60">
      <c r="A21" s="24">
        <f t="shared" si="0"/>
        <v>5</v>
      </c>
      <c r="B21" s="44" t="s">
        <v>28</v>
      </c>
      <c r="C21" s="44" t="s">
        <v>20</v>
      </c>
      <c r="D21" s="44" t="s">
        <v>21</v>
      </c>
      <c r="E21" s="44" t="s">
        <v>8</v>
      </c>
      <c r="F21" s="44"/>
      <c r="G21" s="44" t="s">
        <v>9</v>
      </c>
      <c r="H21" s="44" t="s">
        <v>8</v>
      </c>
      <c r="I21" s="44" t="s">
        <v>10</v>
      </c>
      <c r="J21" s="44" t="s">
        <v>9</v>
      </c>
      <c r="K21" s="13" t="s">
        <v>60</v>
      </c>
      <c r="L21" s="42">
        <f>L24+L26+L28+L30</f>
        <v>637700</v>
      </c>
      <c r="M21" s="42">
        <f t="shared" ref="M21:N21" si="1">M24+M26+M28+M30</f>
        <v>671700</v>
      </c>
      <c r="N21" s="42">
        <f t="shared" si="1"/>
        <v>923200</v>
      </c>
      <c r="R21" s="1"/>
      <c r="S21" s="1"/>
      <c r="T21" s="73"/>
      <c r="U21" s="73"/>
      <c r="V21" s="73"/>
      <c r="W21" s="73"/>
      <c r="X21" s="73"/>
      <c r="Y21" s="73"/>
      <c r="Z21" s="73"/>
      <c r="AA21" s="73"/>
      <c r="AB21" s="73"/>
    </row>
    <row r="22" spans="1:28" ht="45">
      <c r="A22" s="24">
        <f t="shared" si="0"/>
        <v>6</v>
      </c>
      <c r="B22" s="44" t="s">
        <v>28</v>
      </c>
      <c r="C22" s="44" t="s">
        <v>20</v>
      </c>
      <c r="D22" s="44" t="s">
        <v>21</v>
      </c>
      <c r="E22" s="44" t="s">
        <v>12</v>
      </c>
      <c r="F22" s="44"/>
      <c r="G22" s="44" t="s">
        <v>9</v>
      </c>
      <c r="H22" s="44" t="s">
        <v>11</v>
      </c>
      <c r="I22" s="44" t="s">
        <v>10</v>
      </c>
      <c r="J22" s="44" t="s">
        <v>19</v>
      </c>
      <c r="K22" s="14" t="s">
        <v>103</v>
      </c>
      <c r="L22" s="32">
        <v>605900</v>
      </c>
      <c r="M22" s="32">
        <v>581500</v>
      </c>
      <c r="N22" s="32">
        <v>587400</v>
      </c>
      <c r="R22" s="1"/>
      <c r="S22" s="1"/>
      <c r="T22" s="43"/>
      <c r="U22" s="43"/>
      <c r="V22" s="43"/>
      <c r="W22" s="43"/>
      <c r="X22" s="43"/>
      <c r="Y22" s="43"/>
      <c r="Z22" s="43"/>
      <c r="AA22" s="43"/>
      <c r="AB22" s="43"/>
    </row>
    <row r="23" spans="1:28" ht="93" customHeight="1">
      <c r="A23" s="24">
        <f t="shared" si="0"/>
        <v>7</v>
      </c>
      <c r="B23" s="44" t="s">
        <v>28</v>
      </c>
      <c r="C23" s="44" t="s">
        <v>20</v>
      </c>
      <c r="D23" s="44" t="s">
        <v>21</v>
      </c>
      <c r="E23" s="44" t="s">
        <v>12</v>
      </c>
      <c r="F23" s="44"/>
      <c r="G23" s="44" t="s">
        <v>85</v>
      </c>
      <c r="H23" s="44" t="s">
        <v>11</v>
      </c>
      <c r="I23" s="44" t="s">
        <v>10</v>
      </c>
      <c r="J23" s="44" t="s">
        <v>19</v>
      </c>
      <c r="K23" s="31" t="s">
        <v>95</v>
      </c>
      <c r="L23" s="32">
        <f>L24</f>
        <v>339800</v>
      </c>
      <c r="M23" s="32">
        <f t="shared" ref="M23:N23" si="2">M24</f>
        <v>353400</v>
      </c>
      <c r="N23" s="32">
        <f t="shared" si="2"/>
        <v>486000</v>
      </c>
      <c r="R23" s="1"/>
      <c r="S23" s="1"/>
      <c r="T23" s="43"/>
      <c r="U23" s="43"/>
      <c r="V23" s="43"/>
      <c r="W23" s="43"/>
      <c r="X23" s="43"/>
      <c r="Y23" s="43"/>
      <c r="Z23" s="43"/>
      <c r="AA23" s="43"/>
      <c r="AB23" s="43"/>
    </row>
    <row r="24" spans="1:28" ht="148.5" customHeight="1">
      <c r="A24" s="24">
        <f t="shared" si="0"/>
        <v>8</v>
      </c>
      <c r="B24" s="44" t="s">
        <v>28</v>
      </c>
      <c r="C24" s="44" t="s">
        <v>20</v>
      </c>
      <c r="D24" s="44" t="s">
        <v>21</v>
      </c>
      <c r="E24" s="44" t="s">
        <v>12</v>
      </c>
      <c r="F24" s="44"/>
      <c r="G24" s="44" t="s">
        <v>75</v>
      </c>
      <c r="H24" s="44" t="s">
        <v>11</v>
      </c>
      <c r="I24" s="44" t="s">
        <v>10</v>
      </c>
      <c r="J24" s="44" t="s">
        <v>19</v>
      </c>
      <c r="K24" s="14" t="s">
        <v>99</v>
      </c>
      <c r="L24" s="32">
        <v>339800</v>
      </c>
      <c r="M24" s="32">
        <v>353400</v>
      </c>
      <c r="N24" s="32">
        <v>486000</v>
      </c>
    </row>
    <row r="25" spans="1:28" ht="124.5" customHeight="1">
      <c r="A25" s="24">
        <f t="shared" si="0"/>
        <v>9</v>
      </c>
      <c r="B25" s="44" t="s">
        <v>28</v>
      </c>
      <c r="C25" s="44" t="s">
        <v>20</v>
      </c>
      <c r="D25" s="44" t="s">
        <v>21</v>
      </c>
      <c r="E25" s="44" t="s">
        <v>12</v>
      </c>
      <c r="F25" s="44"/>
      <c r="G25" s="44" t="s">
        <v>86</v>
      </c>
      <c r="H25" s="44" t="s">
        <v>11</v>
      </c>
      <c r="I25" s="44" t="s">
        <v>10</v>
      </c>
      <c r="J25" s="44" t="s">
        <v>19</v>
      </c>
      <c r="K25" s="13" t="s">
        <v>96</v>
      </c>
      <c r="L25" s="32">
        <f>L26</f>
        <v>1800</v>
      </c>
      <c r="M25" s="32">
        <f t="shared" ref="M25:N25" si="3">M26</f>
        <v>1800</v>
      </c>
      <c r="N25" s="32">
        <f t="shared" si="3"/>
        <v>2500</v>
      </c>
    </row>
    <row r="26" spans="1:28" ht="179.25" customHeight="1">
      <c r="A26" s="24">
        <f t="shared" si="0"/>
        <v>10</v>
      </c>
      <c r="B26" s="44" t="s">
        <v>28</v>
      </c>
      <c r="C26" s="44" t="s">
        <v>20</v>
      </c>
      <c r="D26" s="44" t="s">
        <v>21</v>
      </c>
      <c r="E26" s="44" t="s">
        <v>12</v>
      </c>
      <c r="F26" s="44"/>
      <c r="G26" s="44" t="s">
        <v>76</v>
      </c>
      <c r="H26" s="44" t="s">
        <v>11</v>
      </c>
      <c r="I26" s="44" t="s">
        <v>10</v>
      </c>
      <c r="J26" s="44" t="s">
        <v>19</v>
      </c>
      <c r="K26" s="14" t="s">
        <v>100</v>
      </c>
      <c r="L26" s="32">
        <v>1800</v>
      </c>
      <c r="M26" s="32">
        <v>1800</v>
      </c>
      <c r="N26" s="32">
        <v>2500</v>
      </c>
    </row>
    <row r="27" spans="1:28" ht="111.75" customHeight="1">
      <c r="A27" s="24">
        <f t="shared" si="0"/>
        <v>11</v>
      </c>
      <c r="B27" s="44" t="s">
        <v>28</v>
      </c>
      <c r="C27" s="44" t="s">
        <v>20</v>
      </c>
      <c r="D27" s="44" t="s">
        <v>21</v>
      </c>
      <c r="E27" s="44" t="s">
        <v>12</v>
      </c>
      <c r="F27" s="44"/>
      <c r="G27" s="44" t="s">
        <v>87</v>
      </c>
      <c r="H27" s="44" t="s">
        <v>11</v>
      </c>
      <c r="I27" s="44" t="s">
        <v>10</v>
      </c>
      <c r="J27" s="44" t="s">
        <v>19</v>
      </c>
      <c r="K27" s="13" t="s">
        <v>97</v>
      </c>
      <c r="L27" s="19">
        <f>L28</f>
        <v>349000</v>
      </c>
      <c r="M27" s="19">
        <f t="shared" ref="M27:N27" si="4">M28</f>
        <v>370500</v>
      </c>
      <c r="N27" s="19">
        <f t="shared" si="4"/>
        <v>508400</v>
      </c>
    </row>
    <row r="28" spans="1:28" ht="165">
      <c r="A28" s="24">
        <f t="shared" si="0"/>
        <v>12</v>
      </c>
      <c r="B28" s="44" t="s">
        <v>28</v>
      </c>
      <c r="C28" s="44" t="s">
        <v>20</v>
      </c>
      <c r="D28" s="44" t="s">
        <v>21</v>
      </c>
      <c r="E28" s="44" t="s">
        <v>12</v>
      </c>
      <c r="F28" s="44"/>
      <c r="G28" s="44" t="s">
        <v>77</v>
      </c>
      <c r="H28" s="44" t="s">
        <v>11</v>
      </c>
      <c r="I28" s="44" t="s">
        <v>10</v>
      </c>
      <c r="J28" s="44" t="s">
        <v>19</v>
      </c>
      <c r="K28" s="30" t="s">
        <v>101</v>
      </c>
      <c r="L28" s="32">
        <v>349000</v>
      </c>
      <c r="M28" s="32">
        <v>370500</v>
      </c>
      <c r="N28" s="32">
        <v>508400</v>
      </c>
    </row>
    <row r="29" spans="1:28" ht="92.25" customHeight="1">
      <c r="A29" s="24">
        <f t="shared" si="0"/>
        <v>13</v>
      </c>
      <c r="B29" s="44" t="s">
        <v>28</v>
      </c>
      <c r="C29" s="44" t="s">
        <v>20</v>
      </c>
      <c r="D29" s="44" t="s">
        <v>21</v>
      </c>
      <c r="E29" s="44" t="s">
        <v>12</v>
      </c>
      <c r="F29" s="44"/>
      <c r="G29" s="44" t="s">
        <v>88</v>
      </c>
      <c r="H29" s="44" t="s">
        <v>11</v>
      </c>
      <c r="I29" s="44" t="s">
        <v>9</v>
      </c>
      <c r="J29" s="44" t="s">
        <v>19</v>
      </c>
      <c r="K29" s="31" t="s">
        <v>98</v>
      </c>
      <c r="L29" s="32">
        <f>L30</f>
        <v>-52900</v>
      </c>
      <c r="M29" s="32">
        <f t="shared" ref="M29:N29" si="5">M30</f>
        <v>-54000</v>
      </c>
      <c r="N29" s="32">
        <f t="shared" si="5"/>
        <v>-73700</v>
      </c>
    </row>
    <row r="30" spans="1:28" ht="154.5" customHeight="1">
      <c r="A30" s="24">
        <f t="shared" si="0"/>
        <v>14</v>
      </c>
      <c r="B30" s="44" t="s">
        <v>28</v>
      </c>
      <c r="C30" s="44" t="s">
        <v>20</v>
      </c>
      <c r="D30" s="44" t="s">
        <v>21</v>
      </c>
      <c r="E30" s="44" t="s">
        <v>12</v>
      </c>
      <c r="F30" s="44"/>
      <c r="G30" s="44" t="s">
        <v>78</v>
      </c>
      <c r="H30" s="44" t="s">
        <v>11</v>
      </c>
      <c r="I30" s="44" t="s">
        <v>10</v>
      </c>
      <c r="J30" s="44" t="s">
        <v>19</v>
      </c>
      <c r="K30" s="30" t="s">
        <v>102</v>
      </c>
      <c r="L30" s="32">
        <v>-52900</v>
      </c>
      <c r="M30" s="32">
        <v>-54000</v>
      </c>
      <c r="N30" s="32">
        <v>-73700</v>
      </c>
    </row>
    <row r="31" spans="1:28">
      <c r="A31" s="24">
        <f t="shared" si="0"/>
        <v>15</v>
      </c>
      <c r="B31" s="44" t="s">
        <v>28</v>
      </c>
      <c r="C31" s="44" t="s">
        <v>20</v>
      </c>
      <c r="D31" s="44" t="s">
        <v>13</v>
      </c>
      <c r="E31" s="44" t="s">
        <v>8</v>
      </c>
      <c r="F31" s="44"/>
      <c r="G31" s="44" t="s">
        <v>9</v>
      </c>
      <c r="H31" s="44" t="s">
        <v>8</v>
      </c>
      <c r="I31" s="44" t="s">
        <v>10</v>
      </c>
      <c r="J31" s="44" t="s">
        <v>9</v>
      </c>
      <c r="K31" s="13" t="s">
        <v>61</v>
      </c>
      <c r="L31" s="42">
        <f>L32+L34</f>
        <v>511100</v>
      </c>
      <c r="M31" s="42">
        <f t="shared" ref="M31:N31" si="6">M32+M34</f>
        <v>562200</v>
      </c>
      <c r="N31" s="42">
        <f t="shared" si="6"/>
        <v>618400</v>
      </c>
      <c r="P31" s="1"/>
      <c r="Q31" s="1"/>
      <c r="R31" s="1"/>
      <c r="S31" s="1"/>
      <c r="T31" s="1"/>
      <c r="U31" s="1"/>
      <c r="V31" s="1"/>
      <c r="W31" s="1"/>
    </row>
    <row r="32" spans="1:28">
      <c r="A32" s="24">
        <f t="shared" si="0"/>
        <v>16</v>
      </c>
      <c r="B32" s="44" t="s">
        <v>28</v>
      </c>
      <c r="C32" s="44" t="s">
        <v>20</v>
      </c>
      <c r="D32" s="44" t="s">
        <v>13</v>
      </c>
      <c r="E32" s="44" t="s">
        <v>11</v>
      </c>
      <c r="F32" s="44"/>
      <c r="G32" s="44" t="s">
        <v>14</v>
      </c>
      <c r="H32" s="44" t="s">
        <v>17</v>
      </c>
      <c r="I32" s="44" t="s">
        <v>10</v>
      </c>
      <c r="J32" s="44" t="s">
        <v>19</v>
      </c>
      <c r="K32" s="15" t="s">
        <v>90</v>
      </c>
      <c r="L32" s="32">
        <f>L33</f>
        <v>182900</v>
      </c>
      <c r="M32" s="32">
        <f t="shared" ref="M32:N32" si="7">M33</f>
        <v>201200</v>
      </c>
      <c r="N32" s="32">
        <f t="shared" si="7"/>
        <v>221300</v>
      </c>
      <c r="O32" s="8"/>
      <c r="P32" s="55"/>
      <c r="Q32" s="56"/>
      <c r="R32" s="56"/>
      <c r="S32" s="56"/>
      <c r="T32" s="56"/>
      <c r="U32" s="56"/>
      <c r="V32" s="56"/>
      <c r="W32" s="56"/>
    </row>
    <row r="33" spans="1:23" ht="58.5" customHeight="1">
      <c r="A33" s="24">
        <f t="shared" si="0"/>
        <v>17</v>
      </c>
      <c r="B33" s="44">
        <v>182</v>
      </c>
      <c r="C33" s="44">
        <v>1</v>
      </c>
      <c r="D33" s="44" t="s">
        <v>13</v>
      </c>
      <c r="E33" s="54" t="s">
        <v>11</v>
      </c>
      <c r="F33" s="54"/>
      <c r="G33" s="44" t="s">
        <v>14</v>
      </c>
      <c r="H33" s="44">
        <v>10</v>
      </c>
      <c r="I33" s="44" t="s">
        <v>10</v>
      </c>
      <c r="J33" s="44">
        <v>110</v>
      </c>
      <c r="K33" s="33" t="s">
        <v>91</v>
      </c>
      <c r="L33" s="32">
        <v>182900</v>
      </c>
      <c r="M33" s="32">
        <v>201200</v>
      </c>
      <c r="N33" s="32">
        <v>221300</v>
      </c>
      <c r="P33" s="1"/>
      <c r="Q33" s="1"/>
      <c r="R33" s="1"/>
      <c r="S33" s="1"/>
      <c r="T33" s="1"/>
      <c r="U33" s="1"/>
      <c r="V33" s="1"/>
      <c r="W33" s="1"/>
    </row>
    <row r="34" spans="1:23">
      <c r="A34" s="24">
        <f t="shared" si="0"/>
        <v>18</v>
      </c>
      <c r="B34" s="44" t="s">
        <v>28</v>
      </c>
      <c r="C34" s="44" t="s">
        <v>20</v>
      </c>
      <c r="D34" s="44" t="s">
        <v>13</v>
      </c>
      <c r="E34" s="44" t="s">
        <v>13</v>
      </c>
      <c r="F34" s="44"/>
      <c r="G34" s="44" t="s">
        <v>9</v>
      </c>
      <c r="H34" s="44" t="s">
        <v>8</v>
      </c>
      <c r="I34" s="44" t="s">
        <v>10</v>
      </c>
      <c r="J34" s="44" t="s">
        <v>9</v>
      </c>
      <c r="K34" s="35" t="s">
        <v>62</v>
      </c>
      <c r="L34" s="19">
        <f>L35+L37</f>
        <v>328200</v>
      </c>
      <c r="M34" s="19">
        <f t="shared" ref="M34:N34" si="8">M35+M37</f>
        <v>361000</v>
      </c>
      <c r="N34" s="19">
        <f t="shared" si="8"/>
        <v>397100</v>
      </c>
      <c r="P34" s="1"/>
      <c r="Q34" s="1"/>
      <c r="R34" s="1"/>
      <c r="S34" s="1"/>
      <c r="T34" s="1"/>
      <c r="U34" s="1"/>
      <c r="V34" s="1"/>
      <c r="W34" s="1"/>
    </row>
    <row r="35" spans="1:23" s="11" customFormat="1">
      <c r="A35" s="24">
        <f t="shared" si="0"/>
        <v>19</v>
      </c>
      <c r="B35" s="44" t="s">
        <v>28</v>
      </c>
      <c r="C35" s="44" t="s">
        <v>20</v>
      </c>
      <c r="D35" s="44" t="s">
        <v>13</v>
      </c>
      <c r="E35" s="44" t="s">
        <v>13</v>
      </c>
      <c r="F35" s="44"/>
      <c r="G35" s="44" t="s">
        <v>14</v>
      </c>
      <c r="H35" s="44" t="s">
        <v>8</v>
      </c>
      <c r="I35" s="44" t="s">
        <v>10</v>
      </c>
      <c r="J35" s="44" t="s">
        <v>19</v>
      </c>
      <c r="K35" s="25" t="s">
        <v>92</v>
      </c>
      <c r="L35" s="19">
        <f>L36</f>
        <v>60000</v>
      </c>
      <c r="M35" s="19">
        <f t="shared" ref="M35:N35" si="9">M36</f>
        <v>66000</v>
      </c>
      <c r="N35" s="19">
        <f t="shared" si="9"/>
        <v>72600</v>
      </c>
      <c r="O35" s="8"/>
      <c r="P35" s="55"/>
      <c r="Q35" s="56"/>
      <c r="R35" s="56"/>
      <c r="S35" s="56"/>
      <c r="T35" s="56"/>
      <c r="U35" s="56"/>
      <c r="V35" s="56"/>
      <c r="W35" s="56"/>
    </row>
    <row r="36" spans="1:23" ht="47.25" customHeight="1">
      <c r="A36" s="24">
        <f t="shared" si="0"/>
        <v>20</v>
      </c>
      <c r="B36" s="44">
        <v>182</v>
      </c>
      <c r="C36" s="44">
        <v>1</v>
      </c>
      <c r="D36" s="44" t="s">
        <v>13</v>
      </c>
      <c r="E36" s="54" t="s">
        <v>13</v>
      </c>
      <c r="F36" s="54"/>
      <c r="G36" s="44" t="s">
        <v>49</v>
      </c>
      <c r="H36" s="44">
        <v>10</v>
      </c>
      <c r="I36" s="44" t="s">
        <v>10</v>
      </c>
      <c r="J36" s="44">
        <v>110</v>
      </c>
      <c r="K36" s="30" t="s">
        <v>51</v>
      </c>
      <c r="L36" s="19">
        <v>60000</v>
      </c>
      <c r="M36" s="19">
        <v>66000</v>
      </c>
      <c r="N36" s="19">
        <v>72600</v>
      </c>
      <c r="P36" s="1"/>
      <c r="Q36" s="57"/>
      <c r="R36" s="57"/>
      <c r="S36" s="57"/>
      <c r="T36" s="57"/>
      <c r="U36" s="1"/>
      <c r="V36" s="1"/>
      <c r="W36" s="1"/>
    </row>
    <row r="37" spans="1:23" s="11" customFormat="1" ht="19.5" customHeight="1">
      <c r="A37" s="24">
        <f t="shared" si="0"/>
        <v>21</v>
      </c>
      <c r="B37" s="44" t="s">
        <v>28</v>
      </c>
      <c r="C37" s="44" t="s">
        <v>20</v>
      </c>
      <c r="D37" s="44" t="s">
        <v>13</v>
      </c>
      <c r="E37" s="44" t="s">
        <v>13</v>
      </c>
      <c r="F37" s="44"/>
      <c r="G37" s="44" t="s">
        <v>118</v>
      </c>
      <c r="H37" s="44" t="s">
        <v>8</v>
      </c>
      <c r="I37" s="44" t="s">
        <v>10</v>
      </c>
      <c r="J37" s="44" t="s">
        <v>9</v>
      </c>
      <c r="K37" s="25" t="s">
        <v>93</v>
      </c>
      <c r="L37" s="32">
        <f>L38</f>
        <v>268200</v>
      </c>
      <c r="M37" s="32">
        <f t="shared" ref="M37:N37" si="10">M38</f>
        <v>295000</v>
      </c>
      <c r="N37" s="32">
        <f t="shared" si="10"/>
        <v>324500</v>
      </c>
      <c r="O37" s="8"/>
      <c r="P37" s="55"/>
      <c r="Q37" s="56"/>
      <c r="R37" s="56"/>
      <c r="S37" s="56"/>
      <c r="T37" s="56"/>
      <c r="U37" s="56"/>
      <c r="V37" s="56"/>
      <c r="W37" s="56"/>
    </row>
    <row r="38" spans="1:23" ht="60">
      <c r="A38" s="24">
        <f t="shared" si="0"/>
        <v>22</v>
      </c>
      <c r="B38" s="44">
        <v>182</v>
      </c>
      <c r="C38" s="44">
        <v>1</v>
      </c>
      <c r="D38" s="44" t="s">
        <v>13</v>
      </c>
      <c r="E38" s="54" t="s">
        <v>13</v>
      </c>
      <c r="F38" s="54"/>
      <c r="G38" s="44" t="s">
        <v>50</v>
      </c>
      <c r="H38" s="44">
        <v>10</v>
      </c>
      <c r="I38" s="44" t="s">
        <v>10</v>
      </c>
      <c r="J38" s="44" t="s">
        <v>19</v>
      </c>
      <c r="K38" s="30" t="s">
        <v>94</v>
      </c>
      <c r="L38" s="32">
        <v>268200</v>
      </c>
      <c r="M38" s="32">
        <v>295000</v>
      </c>
      <c r="N38" s="32">
        <v>324500</v>
      </c>
    </row>
    <row r="39" spans="1:23">
      <c r="A39" s="24">
        <f t="shared" si="0"/>
        <v>23</v>
      </c>
      <c r="B39" s="44" t="s">
        <v>9</v>
      </c>
      <c r="C39" s="44" t="s">
        <v>20</v>
      </c>
      <c r="D39" s="44" t="s">
        <v>35</v>
      </c>
      <c r="E39" s="44" t="s">
        <v>8</v>
      </c>
      <c r="F39" s="44"/>
      <c r="G39" s="44" t="s">
        <v>9</v>
      </c>
      <c r="H39" s="44" t="s">
        <v>8</v>
      </c>
      <c r="I39" s="44" t="s">
        <v>10</v>
      </c>
      <c r="J39" s="44" t="s">
        <v>9</v>
      </c>
      <c r="K39" s="27" t="s">
        <v>63</v>
      </c>
      <c r="L39" s="42">
        <f>L40</f>
        <v>1000</v>
      </c>
      <c r="M39" s="42">
        <f t="shared" ref="M39:N40" si="11">M40</f>
        <v>1000</v>
      </c>
      <c r="N39" s="42">
        <f t="shared" si="11"/>
        <v>1000</v>
      </c>
    </row>
    <row r="40" spans="1:23" s="11" customFormat="1" ht="60">
      <c r="A40" s="24">
        <f t="shared" si="0"/>
        <v>24</v>
      </c>
      <c r="B40" s="44" t="s">
        <v>9</v>
      </c>
      <c r="C40" s="44" t="s">
        <v>20</v>
      </c>
      <c r="D40" s="44" t="s">
        <v>35</v>
      </c>
      <c r="E40" s="44" t="s">
        <v>18</v>
      </c>
      <c r="F40" s="44"/>
      <c r="G40" s="44" t="s">
        <v>9</v>
      </c>
      <c r="H40" s="44" t="s">
        <v>11</v>
      </c>
      <c r="I40" s="44" t="s">
        <v>10</v>
      </c>
      <c r="J40" s="44" t="s">
        <v>19</v>
      </c>
      <c r="K40" s="12" t="s">
        <v>104</v>
      </c>
      <c r="L40" s="32">
        <f>L41</f>
        <v>1000</v>
      </c>
      <c r="M40" s="32">
        <f t="shared" si="11"/>
        <v>1000</v>
      </c>
      <c r="N40" s="32">
        <f t="shared" si="11"/>
        <v>1000</v>
      </c>
      <c r="O40" s="8"/>
    </row>
    <row r="41" spans="1:23" ht="105">
      <c r="A41" s="24">
        <f t="shared" si="0"/>
        <v>25</v>
      </c>
      <c r="B41" s="44" t="s">
        <v>47</v>
      </c>
      <c r="C41" s="44" t="s">
        <v>20</v>
      </c>
      <c r="D41" s="44" t="s">
        <v>35</v>
      </c>
      <c r="E41" s="44" t="s">
        <v>18</v>
      </c>
      <c r="F41" s="44"/>
      <c r="G41" s="44" t="s">
        <v>16</v>
      </c>
      <c r="H41" s="44" t="s">
        <v>11</v>
      </c>
      <c r="I41" s="44" t="s">
        <v>10</v>
      </c>
      <c r="J41" s="44" t="s">
        <v>19</v>
      </c>
      <c r="K41" s="35" t="s">
        <v>2</v>
      </c>
      <c r="L41" s="32">
        <v>1000</v>
      </c>
      <c r="M41" s="32">
        <v>1000</v>
      </c>
      <c r="N41" s="32">
        <v>1000</v>
      </c>
    </row>
    <row r="42" spans="1:23" ht="60">
      <c r="A42" s="24">
        <f t="shared" si="0"/>
        <v>26</v>
      </c>
      <c r="B42" s="44" t="s">
        <v>9</v>
      </c>
      <c r="C42" s="44" t="s">
        <v>20</v>
      </c>
      <c r="D42" s="44" t="s">
        <v>43</v>
      </c>
      <c r="E42" s="44" t="s">
        <v>8</v>
      </c>
      <c r="F42" s="44"/>
      <c r="G42" s="44" t="s">
        <v>9</v>
      </c>
      <c r="H42" s="44" t="s">
        <v>8</v>
      </c>
      <c r="I42" s="44" t="s">
        <v>10</v>
      </c>
      <c r="J42" s="44" t="s">
        <v>9</v>
      </c>
      <c r="K42" s="16" t="s">
        <v>72</v>
      </c>
      <c r="L42" s="42">
        <f>L43</f>
        <v>166900</v>
      </c>
      <c r="M42" s="42">
        <f t="shared" ref="M42:N43" si="12">M43</f>
        <v>166900</v>
      </c>
      <c r="N42" s="42">
        <f t="shared" si="12"/>
        <v>166900</v>
      </c>
    </row>
    <row r="43" spans="1:23" s="11" customFormat="1" ht="120">
      <c r="A43" s="24">
        <f t="shared" si="0"/>
        <v>27</v>
      </c>
      <c r="B43" s="44" t="s">
        <v>9</v>
      </c>
      <c r="C43" s="44" t="s">
        <v>20</v>
      </c>
      <c r="D43" s="44" t="s">
        <v>43</v>
      </c>
      <c r="E43" s="44" t="s">
        <v>68</v>
      </c>
      <c r="F43" s="44"/>
      <c r="G43" s="44" t="s">
        <v>118</v>
      </c>
      <c r="H43" s="44" t="s">
        <v>8</v>
      </c>
      <c r="I43" s="44" t="s">
        <v>9</v>
      </c>
      <c r="J43" s="44" t="s">
        <v>70</v>
      </c>
      <c r="K43" s="15" t="s">
        <v>105</v>
      </c>
      <c r="L43" s="32">
        <f>L44</f>
        <v>166900</v>
      </c>
      <c r="M43" s="32">
        <f t="shared" si="12"/>
        <v>166900</v>
      </c>
      <c r="N43" s="32">
        <f t="shared" si="12"/>
        <v>166900</v>
      </c>
      <c r="O43" s="8"/>
    </row>
    <row r="44" spans="1:23" ht="105">
      <c r="A44" s="24">
        <f t="shared" si="0"/>
        <v>28</v>
      </c>
      <c r="B44" s="44" t="s">
        <v>47</v>
      </c>
      <c r="C44" s="44" t="s">
        <v>20</v>
      </c>
      <c r="D44" s="44" t="s">
        <v>43</v>
      </c>
      <c r="E44" s="44" t="s">
        <v>68</v>
      </c>
      <c r="F44" s="44"/>
      <c r="G44" s="44" t="s">
        <v>69</v>
      </c>
      <c r="H44" s="44" t="s">
        <v>17</v>
      </c>
      <c r="I44" s="44" t="s">
        <v>10</v>
      </c>
      <c r="J44" s="44" t="s">
        <v>70</v>
      </c>
      <c r="K44" s="16" t="s">
        <v>71</v>
      </c>
      <c r="L44" s="32">
        <v>166900</v>
      </c>
      <c r="M44" s="32">
        <v>166900</v>
      </c>
      <c r="N44" s="32">
        <v>166900</v>
      </c>
    </row>
    <row r="45" spans="1:23" ht="20.25" customHeight="1">
      <c r="A45" s="24">
        <f t="shared" si="0"/>
        <v>29</v>
      </c>
      <c r="B45" s="44" t="s">
        <v>9</v>
      </c>
      <c r="C45" s="44" t="s">
        <v>31</v>
      </c>
      <c r="D45" s="44" t="s">
        <v>8</v>
      </c>
      <c r="E45" s="44" t="s">
        <v>8</v>
      </c>
      <c r="F45" s="44"/>
      <c r="G45" s="44" t="s">
        <v>9</v>
      </c>
      <c r="H45" s="44" t="s">
        <v>8</v>
      </c>
      <c r="I45" s="44" t="s">
        <v>10</v>
      </c>
      <c r="J45" s="44" t="s">
        <v>9</v>
      </c>
      <c r="K45" s="53" t="s">
        <v>46</v>
      </c>
      <c r="L45" s="32">
        <f>L46</f>
        <v>14174150</v>
      </c>
      <c r="M45" s="32">
        <f>M46</f>
        <v>13177310</v>
      </c>
      <c r="N45" s="32">
        <f>N46</f>
        <v>12835510</v>
      </c>
    </row>
    <row r="46" spans="1:23" ht="45.75" customHeight="1">
      <c r="A46" s="37">
        <f t="shared" si="0"/>
        <v>30</v>
      </c>
      <c r="B46" s="38"/>
      <c r="C46" s="38"/>
      <c r="D46" s="38"/>
      <c r="E46" s="38"/>
      <c r="F46" s="38"/>
      <c r="G46" s="38"/>
      <c r="H46" s="38"/>
      <c r="I46" s="38"/>
      <c r="J46" s="38"/>
      <c r="K46" s="25" t="s">
        <v>117</v>
      </c>
      <c r="L46" s="32">
        <f>L47+L52+L57</f>
        <v>14174150</v>
      </c>
      <c r="M46" s="32">
        <f t="shared" ref="M46:N46" si="13">M47+M52+M57</f>
        <v>13177310</v>
      </c>
      <c r="N46" s="32">
        <f t="shared" si="13"/>
        <v>12835510</v>
      </c>
    </row>
    <row r="47" spans="1:23" ht="30">
      <c r="A47" s="37">
        <f t="shared" si="0"/>
        <v>31</v>
      </c>
      <c r="B47" s="38" t="s">
        <v>9</v>
      </c>
      <c r="C47" s="38" t="s">
        <v>31</v>
      </c>
      <c r="D47" s="38" t="s">
        <v>12</v>
      </c>
      <c r="E47" s="38" t="s">
        <v>11</v>
      </c>
      <c r="F47" s="38"/>
      <c r="G47" s="38" t="s">
        <v>9</v>
      </c>
      <c r="H47" s="38" t="s">
        <v>8</v>
      </c>
      <c r="I47" s="38" t="s">
        <v>10</v>
      </c>
      <c r="J47" s="38" t="s">
        <v>9</v>
      </c>
      <c r="K47" s="49" t="s">
        <v>64</v>
      </c>
      <c r="L47" s="42">
        <f>L48+L50</f>
        <v>4898500</v>
      </c>
      <c r="M47" s="42">
        <f t="shared" ref="M47:N47" si="14">M48+M50</f>
        <v>4545560</v>
      </c>
      <c r="N47" s="42">
        <f t="shared" si="14"/>
        <v>4545560</v>
      </c>
    </row>
    <row r="48" spans="1:23" ht="30">
      <c r="A48" s="24">
        <f t="shared" si="0"/>
        <v>32</v>
      </c>
      <c r="B48" s="44" t="s">
        <v>9</v>
      </c>
      <c r="C48" s="44" t="s">
        <v>31</v>
      </c>
      <c r="D48" s="44" t="s">
        <v>12</v>
      </c>
      <c r="E48" s="44" t="s">
        <v>44</v>
      </c>
      <c r="F48" s="44"/>
      <c r="G48" s="44" t="s">
        <v>23</v>
      </c>
      <c r="H48" s="44" t="s">
        <v>8</v>
      </c>
      <c r="I48" s="44" t="s">
        <v>10</v>
      </c>
      <c r="J48" s="44" t="s">
        <v>73</v>
      </c>
      <c r="K48" s="12" t="s">
        <v>106</v>
      </c>
      <c r="L48" s="39">
        <f>L49</f>
        <v>1764700</v>
      </c>
      <c r="M48" s="39">
        <f t="shared" ref="M48:N48" si="15">M49</f>
        <v>1411760</v>
      </c>
      <c r="N48" s="39">
        <f t="shared" si="15"/>
        <v>1411760</v>
      </c>
    </row>
    <row r="49" spans="1:15" ht="60">
      <c r="A49" s="24">
        <f t="shared" si="0"/>
        <v>33</v>
      </c>
      <c r="B49" s="44" t="s">
        <v>47</v>
      </c>
      <c r="C49" s="44">
        <v>2</v>
      </c>
      <c r="D49" s="44" t="s">
        <v>12</v>
      </c>
      <c r="E49" s="54" t="s">
        <v>44</v>
      </c>
      <c r="F49" s="54"/>
      <c r="G49" s="44" t="s">
        <v>23</v>
      </c>
      <c r="H49" s="44" t="s">
        <v>17</v>
      </c>
      <c r="I49" s="44" t="s">
        <v>10</v>
      </c>
      <c r="J49" s="44" t="s">
        <v>73</v>
      </c>
      <c r="K49" s="47" t="s">
        <v>126</v>
      </c>
      <c r="L49" s="32">
        <v>1764700</v>
      </c>
      <c r="M49" s="32">
        <v>1411760</v>
      </c>
      <c r="N49" s="32">
        <v>1411760</v>
      </c>
    </row>
    <row r="50" spans="1:15" s="11" customFormat="1" ht="60">
      <c r="A50" s="24">
        <f t="shared" si="0"/>
        <v>34</v>
      </c>
      <c r="B50" s="44" t="s">
        <v>9</v>
      </c>
      <c r="C50" s="44" t="s">
        <v>31</v>
      </c>
      <c r="D50" s="44" t="s">
        <v>12</v>
      </c>
      <c r="E50" s="44" t="s">
        <v>45</v>
      </c>
      <c r="F50" s="44"/>
      <c r="G50" s="44" t="s">
        <v>23</v>
      </c>
      <c r="H50" s="44" t="s">
        <v>8</v>
      </c>
      <c r="I50" s="44" t="s">
        <v>10</v>
      </c>
      <c r="J50" s="44" t="s">
        <v>73</v>
      </c>
      <c r="K50" s="12" t="s">
        <v>107</v>
      </c>
      <c r="L50" s="41">
        <f>L51</f>
        <v>3133800</v>
      </c>
      <c r="M50" s="41">
        <f t="shared" ref="M50:N50" si="16">M51</f>
        <v>3133800</v>
      </c>
      <c r="N50" s="41">
        <f t="shared" si="16"/>
        <v>3133800</v>
      </c>
      <c r="O50" s="8"/>
    </row>
    <row r="51" spans="1:15" ht="45">
      <c r="A51" s="24">
        <f t="shared" si="0"/>
        <v>35</v>
      </c>
      <c r="B51" s="44" t="s">
        <v>47</v>
      </c>
      <c r="C51" s="44">
        <v>2</v>
      </c>
      <c r="D51" s="44" t="s">
        <v>12</v>
      </c>
      <c r="E51" s="54" t="s">
        <v>45</v>
      </c>
      <c r="F51" s="54"/>
      <c r="G51" s="44" t="s">
        <v>23</v>
      </c>
      <c r="H51" s="44" t="s">
        <v>17</v>
      </c>
      <c r="I51" s="44" t="s">
        <v>10</v>
      </c>
      <c r="J51" s="44" t="s">
        <v>73</v>
      </c>
      <c r="K51" s="35" t="s">
        <v>74</v>
      </c>
      <c r="L51" s="19">
        <v>3133800</v>
      </c>
      <c r="M51" s="19">
        <v>3133800</v>
      </c>
      <c r="N51" s="19">
        <v>3133800</v>
      </c>
      <c r="O51" s="6"/>
    </row>
    <row r="52" spans="1:15" ht="30">
      <c r="A52" s="24">
        <f t="shared" si="0"/>
        <v>36</v>
      </c>
      <c r="B52" s="44" t="s">
        <v>9</v>
      </c>
      <c r="C52" s="44" t="s">
        <v>31</v>
      </c>
      <c r="D52" s="44" t="s">
        <v>12</v>
      </c>
      <c r="E52" s="44" t="s">
        <v>66</v>
      </c>
      <c r="F52" s="44"/>
      <c r="G52" s="44" t="s">
        <v>9</v>
      </c>
      <c r="H52" s="44" t="s">
        <v>8</v>
      </c>
      <c r="I52" s="44" t="s">
        <v>10</v>
      </c>
      <c r="J52" s="44" t="s">
        <v>73</v>
      </c>
      <c r="K52" s="50" t="s">
        <v>120</v>
      </c>
      <c r="L52" s="42">
        <f>L53+L55</f>
        <v>250650</v>
      </c>
      <c r="M52" s="42">
        <f>M53+M55</f>
        <v>275160</v>
      </c>
      <c r="N52" s="42">
        <f>N53+N55</f>
        <v>7400</v>
      </c>
      <c r="O52" s="7"/>
    </row>
    <row r="53" spans="1:15" ht="45">
      <c r="A53" s="24">
        <f t="shared" si="0"/>
        <v>37</v>
      </c>
      <c r="B53" s="44" t="s">
        <v>9</v>
      </c>
      <c r="C53" s="44" t="s">
        <v>31</v>
      </c>
      <c r="D53" s="44" t="s">
        <v>12</v>
      </c>
      <c r="E53" s="44" t="s">
        <v>66</v>
      </c>
      <c r="F53" s="44"/>
      <c r="G53" s="44" t="s">
        <v>67</v>
      </c>
      <c r="H53" s="44" t="s">
        <v>17</v>
      </c>
      <c r="I53" s="44" t="s">
        <v>10</v>
      </c>
      <c r="J53" s="44" t="s">
        <v>73</v>
      </c>
      <c r="K53" s="18" t="s">
        <v>108</v>
      </c>
      <c r="L53" s="39">
        <f>L54</f>
        <v>7400</v>
      </c>
      <c r="M53" s="39">
        <f>M54</f>
        <v>7400</v>
      </c>
      <c r="N53" s="39">
        <f>N54</f>
        <v>7400</v>
      </c>
      <c r="O53" s="7"/>
    </row>
    <row r="54" spans="1:15" ht="60">
      <c r="A54" s="24">
        <f t="shared" si="0"/>
        <v>38</v>
      </c>
      <c r="B54" s="44" t="s">
        <v>47</v>
      </c>
      <c r="C54" s="44" t="s">
        <v>31</v>
      </c>
      <c r="D54" s="44" t="s">
        <v>12</v>
      </c>
      <c r="E54" s="44" t="s">
        <v>66</v>
      </c>
      <c r="F54" s="44"/>
      <c r="G54" s="44" t="s">
        <v>67</v>
      </c>
      <c r="H54" s="44" t="s">
        <v>17</v>
      </c>
      <c r="I54" s="44" t="s">
        <v>38</v>
      </c>
      <c r="J54" s="44" t="s">
        <v>73</v>
      </c>
      <c r="K54" s="35" t="s">
        <v>119</v>
      </c>
      <c r="L54" s="32">
        <v>7400</v>
      </c>
      <c r="M54" s="32">
        <v>7400</v>
      </c>
      <c r="N54" s="32">
        <v>7400</v>
      </c>
    </row>
    <row r="55" spans="1:15" s="11" customFormat="1" ht="66" customHeight="1">
      <c r="A55" s="24">
        <f t="shared" si="0"/>
        <v>39</v>
      </c>
      <c r="B55" s="44" t="s">
        <v>9</v>
      </c>
      <c r="C55" s="44" t="s">
        <v>31</v>
      </c>
      <c r="D55" s="44" t="s">
        <v>12</v>
      </c>
      <c r="E55" s="44" t="s">
        <v>56</v>
      </c>
      <c r="F55" s="44"/>
      <c r="G55" s="44" t="s">
        <v>57</v>
      </c>
      <c r="H55" s="44" t="s">
        <v>8</v>
      </c>
      <c r="I55" s="44" t="s">
        <v>9</v>
      </c>
      <c r="J55" s="44" t="s">
        <v>73</v>
      </c>
      <c r="K55" s="25" t="s">
        <v>109</v>
      </c>
      <c r="L55" s="39">
        <f>L56</f>
        <v>243250</v>
      </c>
      <c r="M55" s="39">
        <f>M56</f>
        <v>267760</v>
      </c>
      <c r="N55" s="39">
        <f>N56</f>
        <v>0</v>
      </c>
      <c r="O55" s="8"/>
    </row>
    <row r="56" spans="1:15" ht="63.75" customHeight="1">
      <c r="A56" s="24">
        <f t="shared" si="0"/>
        <v>40</v>
      </c>
      <c r="B56" s="44" t="s">
        <v>47</v>
      </c>
      <c r="C56" s="44">
        <v>2</v>
      </c>
      <c r="D56" s="44" t="s">
        <v>12</v>
      </c>
      <c r="E56" s="54" t="s">
        <v>56</v>
      </c>
      <c r="F56" s="54"/>
      <c r="G56" s="44" t="s">
        <v>57</v>
      </c>
      <c r="H56" s="44" t="s">
        <v>17</v>
      </c>
      <c r="I56" s="44" t="s">
        <v>10</v>
      </c>
      <c r="J56" s="44" t="s">
        <v>73</v>
      </c>
      <c r="K56" s="26" t="s">
        <v>59</v>
      </c>
      <c r="L56" s="32">
        <v>243250</v>
      </c>
      <c r="M56" s="32">
        <v>267760</v>
      </c>
      <c r="N56" s="32">
        <v>0</v>
      </c>
    </row>
    <row r="57" spans="1:15" s="11" customFormat="1">
      <c r="A57" s="24">
        <f t="shared" si="0"/>
        <v>41</v>
      </c>
      <c r="B57" s="44" t="s">
        <v>9</v>
      </c>
      <c r="C57" s="44" t="s">
        <v>31</v>
      </c>
      <c r="D57" s="44" t="s">
        <v>12</v>
      </c>
      <c r="E57" s="44" t="s">
        <v>82</v>
      </c>
      <c r="F57" s="44"/>
      <c r="G57" s="44" t="s">
        <v>9</v>
      </c>
      <c r="H57" s="44" t="s">
        <v>8</v>
      </c>
      <c r="I57" s="44" t="s">
        <v>10</v>
      </c>
      <c r="J57" s="44" t="s">
        <v>73</v>
      </c>
      <c r="K57" s="51" t="s">
        <v>110</v>
      </c>
      <c r="L57" s="52">
        <f>L58+L60</f>
        <v>9025000</v>
      </c>
      <c r="M57" s="52">
        <f t="shared" ref="M57:N57" si="17">M58+M60</f>
        <v>8356590</v>
      </c>
      <c r="N57" s="52">
        <f t="shared" si="17"/>
        <v>8282550</v>
      </c>
      <c r="O57" s="8"/>
    </row>
    <row r="58" spans="1:15" ht="90">
      <c r="A58" s="24">
        <f t="shared" si="0"/>
        <v>42</v>
      </c>
      <c r="B58" s="44" t="s">
        <v>9</v>
      </c>
      <c r="C58" s="44" t="s">
        <v>31</v>
      </c>
      <c r="D58" s="44" t="s">
        <v>12</v>
      </c>
      <c r="E58" s="44" t="s">
        <v>82</v>
      </c>
      <c r="F58" s="44"/>
      <c r="G58" s="44" t="s">
        <v>83</v>
      </c>
      <c r="H58" s="44" t="s">
        <v>8</v>
      </c>
      <c r="I58" s="44" t="s">
        <v>10</v>
      </c>
      <c r="J58" s="44" t="s">
        <v>73</v>
      </c>
      <c r="K58" s="12" t="s">
        <v>111</v>
      </c>
      <c r="L58" s="39">
        <f>L59</f>
        <v>501940</v>
      </c>
      <c r="M58" s="39">
        <f t="shared" ref="M58:N58" si="18">M59</f>
        <v>501940</v>
      </c>
      <c r="N58" s="39">
        <f t="shared" si="18"/>
        <v>501940</v>
      </c>
    </row>
    <row r="59" spans="1:15" ht="123.75" customHeight="1">
      <c r="A59" s="24">
        <f t="shared" si="0"/>
        <v>43</v>
      </c>
      <c r="B59" s="44" t="s">
        <v>47</v>
      </c>
      <c r="C59" s="44" t="s">
        <v>31</v>
      </c>
      <c r="D59" s="44" t="s">
        <v>12</v>
      </c>
      <c r="E59" s="44" t="s">
        <v>82</v>
      </c>
      <c r="F59" s="44"/>
      <c r="G59" s="44" t="s">
        <v>83</v>
      </c>
      <c r="H59" s="44" t="s">
        <v>17</v>
      </c>
      <c r="I59" s="44" t="s">
        <v>81</v>
      </c>
      <c r="J59" s="44" t="s">
        <v>73</v>
      </c>
      <c r="K59" s="25" t="s">
        <v>112</v>
      </c>
      <c r="L59" s="32">
        <v>501940</v>
      </c>
      <c r="M59" s="32">
        <v>501940</v>
      </c>
      <c r="N59" s="32">
        <v>501940</v>
      </c>
    </row>
    <row r="60" spans="1:15" ht="28.5" customHeight="1">
      <c r="A60" s="24">
        <f t="shared" si="0"/>
        <v>44</v>
      </c>
      <c r="B60" s="44" t="s">
        <v>9</v>
      </c>
      <c r="C60" s="44" t="s">
        <v>31</v>
      </c>
      <c r="D60" s="44" t="s">
        <v>12</v>
      </c>
      <c r="E60" s="44" t="s">
        <v>58</v>
      </c>
      <c r="F60" s="44"/>
      <c r="G60" s="44" t="s">
        <v>24</v>
      </c>
      <c r="H60" s="44" t="s">
        <v>8</v>
      </c>
      <c r="I60" s="44" t="s">
        <v>10</v>
      </c>
      <c r="J60" s="44" t="s">
        <v>73</v>
      </c>
      <c r="K60" s="12" t="s">
        <v>113</v>
      </c>
      <c r="L60" s="32">
        <f>L61</f>
        <v>8523060</v>
      </c>
      <c r="M60" s="32">
        <f t="shared" ref="M60:N60" si="19">M61</f>
        <v>7854650</v>
      </c>
      <c r="N60" s="32">
        <f t="shared" si="19"/>
        <v>7780610</v>
      </c>
    </row>
    <row r="61" spans="1:15" ht="45">
      <c r="A61" s="24">
        <f t="shared" si="0"/>
        <v>45</v>
      </c>
      <c r="B61" s="44" t="s">
        <v>9</v>
      </c>
      <c r="C61" s="44" t="s">
        <v>31</v>
      </c>
      <c r="D61" s="44" t="s">
        <v>12</v>
      </c>
      <c r="E61" s="44" t="s">
        <v>58</v>
      </c>
      <c r="F61" s="44"/>
      <c r="G61" s="44" t="s">
        <v>24</v>
      </c>
      <c r="H61" s="44" t="s">
        <v>17</v>
      </c>
      <c r="I61" s="44" t="s">
        <v>10</v>
      </c>
      <c r="J61" s="44" t="s">
        <v>73</v>
      </c>
      <c r="K61" s="12" t="s">
        <v>114</v>
      </c>
      <c r="L61" s="32">
        <f>L62+L63</f>
        <v>8523060</v>
      </c>
      <c r="M61" s="32">
        <f t="shared" ref="M61:N61" si="20">M62+M63</f>
        <v>7854650</v>
      </c>
      <c r="N61" s="32">
        <f t="shared" si="20"/>
        <v>7780610</v>
      </c>
    </row>
    <row r="62" spans="1:15" ht="75">
      <c r="A62" s="24">
        <f t="shared" si="0"/>
        <v>46</v>
      </c>
      <c r="B62" s="44" t="s">
        <v>47</v>
      </c>
      <c r="C62" s="44" t="s">
        <v>31</v>
      </c>
      <c r="D62" s="44" t="s">
        <v>12</v>
      </c>
      <c r="E62" s="44" t="s">
        <v>58</v>
      </c>
      <c r="F62" s="44"/>
      <c r="G62" s="44" t="s">
        <v>24</v>
      </c>
      <c r="H62" s="44" t="s">
        <v>17</v>
      </c>
      <c r="I62" s="44" t="s">
        <v>37</v>
      </c>
      <c r="J62" s="44" t="s">
        <v>73</v>
      </c>
      <c r="K62" s="17" t="s">
        <v>115</v>
      </c>
      <c r="L62" s="32">
        <v>7611700</v>
      </c>
      <c r="M62" s="32">
        <v>6943290</v>
      </c>
      <c r="N62" s="32">
        <v>6869250</v>
      </c>
    </row>
    <row r="63" spans="1:15" ht="75">
      <c r="A63" s="24">
        <f t="shared" si="0"/>
        <v>47</v>
      </c>
      <c r="B63" s="44" t="s">
        <v>47</v>
      </c>
      <c r="C63" s="44" t="s">
        <v>31</v>
      </c>
      <c r="D63" s="44" t="s">
        <v>12</v>
      </c>
      <c r="E63" s="44" t="s">
        <v>58</v>
      </c>
      <c r="F63" s="44"/>
      <c r="G63" s="44" t="s">
        <v>24</v>
      </c>
      <c r="H63" s="44" t="s">
        <v>17</v>
      </c>
      <c r="I63" s="44" t="s">
        <v>39</v>
      </c>
      <c r="J63" s="44" t="s">
        <v>73</v>
      </c>
      <c r="K63" s="17" t="s">
        <v>116</v>
      </c>
      <c r="L63" s="32">
        <v>911360</v>
      </c>
      <c r="M63" s="32">
        <v>911360</v>
      </c>
      <c r="N63" s="32">
        <v>911360</v>
      </c>
    </row>
    <row r="64" spans="1:15">
      <c r="A64" s="63" t="s">
        <v>22</v>
      </c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36">
        <f>L45+L17</f>
        <v>15766250</v>
      </c>
      <c r="M64" s="36">
        <f t="shared" ref="M64:N64" si="21">M45+M17</f>
        <v>14872260</v>
      </c>
      <c r="N64" s="36">
        <f t="shared" si="21"/>
        <v>14856000</v>
      </c>
    </row>
    <row r="65" spans="2:14">
      <c r="B65" s="8"/>
      <c r="C65" s="8"/>
      <c r="D65" s="8"/>
      <c r="E65" s="8"/>
      <c r="F65" s="8"/>
      <c r="G65" s="8"/>
      <c r="H65" s="8"/>
      <c r="I65" s="8"/>
      <c r="J65" s="8"/>
      <c r="K65" s="8"/>
      <c r="L65" s="9"/>
      <c r="M65" s="8"/>
      <c r="N65" s="8"/>
    </row>
    <row r="66" spans="2:14"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2:14"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9"/>
      <c r="N67" s="9"/>
    </row>
    <row r="68" spans="2:14"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2:14"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2:14"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2:14"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2:14"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2:14"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2:14"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2:14"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2:14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2:14"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95" spans="11:11">
      <c r="K95" s="10"/>
    </row>
  </sheetData>
  <mergeCells count="40">
    <mergeCell ref="P37:W37"/>
    <mergeCell ref="E38:F38"/>
    <mergeCell ref="E49:F49"/>
    <mergeCell ref="E51:F51"/>
    <mergeCell ref="E56:F56"/>
    <mergeCell ref="A64:K64"/>
    <mergeCell ref="AB19:AB21"/>
    <mergeCell ref="P32:W32"/>
    <mergeCell ref="E33:F33"/>
    <mergeCell ref="P35:W35"/>
    <mergeCell ref="E36:F36"/>
    <mergeCell ref="Q36:T36"/>
    <mergeCell ref="U19:U21"/>
    <mergeCell ref="V19:V21"/>
    <mergeCell ref="W19:X21"/>
    <mergeCell ref="Y19:Y21"/>
    <mergeCell ref="Z19:Z21"/>
    <mergeCell ref="AA19:AA21"/>
    <mergeCell ref="G8:G15"/>
    <mergeCell ref="H8:H15"/>
    <mergeCell ref="I8:I15"/>
    <mergeCell ref="J8:J15"/>
    <mergeCell ref="E17:F17"/>
    <mergeCell ref="T19:T21"/>
    <mergeCell ref="A7:A15"/>
    <mergeCell ref="B7:J7"/>
    <mergeCell ref="K7:K15"/>
    <mergeCell ref="L7:L15"/>
    <mergeCell ref="M7:M15"/>
    <mergeCell ref="N7:N15"/>
    <mergeCell ref="B8:B15"/>
    <mergeCell ref="C8:C15"/>
    <mergeCell ref="D8:D15"/>
    <mergeCell ref="E8:F15"/>
    <mergeCell ref="L1:N1"/>
    <mergeCell ref="L2:N2"/>
    <mergeCell ref="L3:N3"/>
    <mergeCell ref="L4:N4"/>
    <mergeCell ref="A5:N5"/>
    <mergeCell ref="M6:N6"/>
  </mergeCells>
  <pageMargins left="0.59" right="0" top="0.18" bottom="0" header="0" footer="0"/>
  <pageSetup paperSize="9" scale="59" fitToHeight="3" orientation="portrait" r:id="rId1"/>
  <headerFooter alignWithMargins="0"/>
  <rowBreaks count="1" manualBreakCount="1">
    <brk id="4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Прил 2 (2)</vt:lpstr>
      <vt:lpstr>'Прил 2 (2)'!Область_печати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2024-09-20T04:34:49Z</cp:lastPrinted>
  <dcterms:created xsi:type="dcterms:W3CDTF">1996-10-08T23:32:33Z</dcterms:created>
  <dcterms:modified xsi:type="dcterms:W3CDTF">2024-11-11T04:30:43Z</dcterms:modified>
</cp:coreProperties>
</file>