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Бюджет!$A$21:$E$22</definedName>
  </definedNames>
  <calcPr calcId="124519"/>
</workbook>
</file>

<file path=xl/calcChain.xml><?xml version="1.0" encoding="utf-8"?>
<calcChain xmlns="http://schemas.openxmlformats.org/spreadsheetml/2006/main">
  <c r="H70" i="1"/>
  <c r="G70"/>
  <c r="G18"/>
  <c r="H18"/>
  <c r="H35"/>
  <c r="F35"/>
  <c r="G35"/>
  <c r="H40"/>
  <c r="G40"/>
  <c r="H52"/>
  <c r="G52"/>
  <c r="H56"/>
  <c r="G56"/>
  <c r="F52"/>
  <c r="F56"/>
  <c r="F53"/>
  <c r="H30"/>
  <c r="G30"/>
  <c r="F30"/>
  <c r="F18"/>
  <c r="F40"/>
  <c r="F39" s="1"/>
  <c r="F14" l="1"/>
  <c r="F70" s="1"/>
</calcChain>
</file>

<file path=xl/sharedStrings.xml><?xml version="1.0" encoding="utf-8"?>
<sst xmlns="http://schemas.openxmlformats.org/spreadsheetml/2006/main" count="254" uniqueCount="90">
  <si>
    <t>ОБЩЕГОСУДАРСТВЕННЫЕ ВОПРОСЫ</t>
  </si>
  <si>
    <t>828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</si>
  <si>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</si>
  <si>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</si>
  <si>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</si>
  <si>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7210090110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</si>
  <si>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</si>
  <si>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</si>
  <si>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</si>
  <si>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</si>
  <si>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</si>
  <si>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7210027240</t>
  </si>
  <si>
    <t>7210090210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</si>
  <si>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</si>
  <si>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</si>
  <si>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</si>
  <si>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</si>
  <si>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</si>
  <si>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</si>
  <si>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7210090220</t>
  </si>
  <si>
    <t>Резервные фонды</t>
  </si>
  <si>
    <t>0111</t>
  </si>
  <si>
    <t>Резервные средства</t>
  </si>
  <si>
    <t>7210091110</t>
  </si>
  <si>
    <t>870</t>
  </si>
  <si>
    <t>Другие общегосударственные вопросы</t>
  </si>
  <si>
    <t>0113</t>
  </si>
  <si>
    <t>0220091170</t>
  </si>
  <si>
    <t>Иные межбюджетные трансферты</t>
  </si>
  <si>
    <t>0390090280</t>
  </si>
  <si>
    <t>540</t>
  </si>
  <si>
    <t>7210075140</t>
  </si>
  <si>
    <t>НАЦИОНАЛЬНАЯ ОБОРОНА</t>
  </si>
  <si>
    <t>Мобилизационная и вневойсковая подготовка</t>
  </si>
  <si>
    <t>0203</t>
  </si>
  <si>
    <t>7210051180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</si>
  <si>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</si>
  <si>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</si>
  <si>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</si>
  <si>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0210027240</t>
  </si>
  <si>
    <t>0210093110</t>
  </si>
  <si>
    <t>02100S4120</t>
  </si>
  <si>
    <t>НАЦИОНАЛЬНАЯ ЭКОНОМИКА</t>
  </si>
  <si>
    <t>Дорожное хозяйство (дорожные фонды)</t>
  </si>
  <si>
    <t>0409</t>
  </si>
  <si>
    <t>0110094090</t>
  </si>
  <si>
    <t>01100S3950</t>
  </si>
  <si>
    <t>ЖИЛИЩНО-КОММУНАЛЬНОЕ ХОЗЯЙСТВО</t>
  </si>
  <si>
    <t>Жилищное хозяйство</t>
  </si>
  <si>
    <t>0501</t>
  </si>
  <si>
    <t>0130095110</t>
  </si>
  <si>
    <t>Благоустройство</t>
  </si>
  <si>
    <t>0503</t>
  </si>
  <si>
    <t>0120077450</t>
  </si>
  <si>
    <t>0120095310</t>
  </si>
  <si>
    <t>0130095340</t>
  </si>
  <si>
    <t>0130095350</t>
  </si>
  <si>
    <t>01300S5550</t>
  </si>
  <si>
    <t>ОХРАНА ОКРУЖАЮЩЕЙ СРЕДЫ</t>
  </si>
  <si>
    <t>Другие вопросы в области охраны окружающей среды</t>
  </si>
  <si>
    <t>0605</t>
  </si>
  <si>
    <t>0130082060</t>
  </si>
  <si>
    <t>СОЦИАЛЬНАЯ ПОЛИТИКА</t>
  </si>
  <si>
    <t>Пенсионное обеспечение</t>
  </si>
  <si>
    <t>1001</t>
  </si>
  <si>
    <t>Иные пенсии, социальные доплаты к пенсиям</t>
  </si>
  <si>
    <t>0390091000</t>
  </si>
  <si>
    <t>312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</si>
  <si>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</si>
  <si>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</si>
  <si>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</si>
  <si>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</si>
  <si>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</si>
  <si>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2024 год</t>
  </si>
  <si>
    <t>Сумма на 2025 год</t>
  </si>
  <si>
    <t>Сумма на 2026 год</t>
  </si>
  <si>
    <t>Приложение № 4</t>
  </si>
  <si>
    <t>ВЕДОМСТВЕННАЯ СТРУКТУРА  РАСХОДОВ  БЮДЖЕТА  ЯСТРЕБОВСКОГО СЕЛЬСОВЕТА НА 2024 ГОД И ПЛАНОВЫЙ ПЕРИОД 2025 - 2056 ГОДА</t>
  </si>
  <si>
    <t>рублей.</t>
  </si>
  <si>
    <t>0100</t>
  </si>
  <si>
    <t>0200</t>
  </si>
  <si>
    <t>0300</t>
  </si>
  <si>
    <t>0400</t>
  </si>
  <si>
    <t>0500</t>
  </si>
  <si>
    <t>0600</t>
  </si>
  <si>
    <t>1000</t>
  </si>
  <si>
    <t>Условно утвержденные расходы</t>
  </si>
  <si>
    <t>ВСЕГО</t>
  </si>
  <si>
    <t xml:space="preserve">к Решению Ястребовского сельского Совета депутатов  </t>
  </si>
  <si>
    <t>от 20.12.2024 №48-182Р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</si>
</sst>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8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4" fillId="0" borderId="0" xfId="0" applyFont="1" applyAlignment="1">
      <alignment horizontal="right"/>
    </xf>
    <xf numFmtId="164" fontId="5" fillId="0" borderId="0" xfId="0" applyNumberFormat="1" applyFont="1" applyBorder="1" applyAlignment="1" applyProtection="1">
      <alignment horizontal="center"/>
    </xf>
    <xf numFmtId="0" fontId="6" fillId="0" borderId="0" xfId="0" applyFont="1"/>
    <xf numFmtId="0" fontId="3" fillId="0" borderId="0" xfId="0" applyFont="1" applyBorder="1" applyAlignment="1" applyProtection="1">
      <alignment wrapText="1"/>
    </xf>
    <xf numFmtId="0" fontId="6" fillId="0" borderId="0" xfId="0" applyFont="1" applyAlignment="1">
      <alignment horizontal="right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left"/>
    </xf>
    <xf numFmtId="49" fontId="2" fillId="2" borderId="1" xfId="0" applyNumberFormat="1" applyFont="1" applyFill="1" applyBorder="1" applyAlignment="1" applyProtection="1">
      <alignment horizontal="center"/>
    </xf>
    <xf numFmtId="4" fontId="2" fillId="2" borderId="1" xfId="0" applyNumberFormat="1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71"/>
  <sheetViews>
    <sheetView showGridLines="0" tabSelected="1" workbookViewId="0">
      <selection activeCell="J14" sqref="J14"/>
    </sheetView>
  </sheetViews>
  <sheetFormatPr defaultRowHeight="12.75" customHeight="1" outlineLevelRow="2"/>
  <cols>
    <col min="1" max="1" width="36.42578125" customWidth="1"/>
    <col min="2" max="3" width="10.28515625" customWidth="1"/>
    <col min="4" max="4" width="17.42578125" customWidth="1"/>
    <col min="5" max="5" width="10.28515625" customWidth="1"/>
    <col min="6" max="8" width="15.42578125" customWidth="1"/>
  </cols>
  <sheetData>
    <row r="1" spans="1:8">
      <c r="A1" s="26"/>
      <c r="B1" s="26"/>
      <c r="C1" s="26"/>
      <c r="D1" s="1"/>
      <c r="E1" s="1"/>
      <c r="F1" s="1"/>
    </row>
    <row r="2" spans="1:8">
      <c r="A2" s="1"/>
      <c r="B2" s="1"/>
      <c r="C2" s="1"/>
      <c r="D2" s="1"/>
      <c r="E2" s="1"/>
      <c r="F2" s="1"/>
    </row>
    <row r="3" spans="1:8" ht="15.75">
      <c r="A3" s="27"/>
      <c r="B3" s="27"/>
      <c r="C3" s="27"/>
      <c r="D3" s="7"/>
      <c r="E3" s="8"/>
      <c r="F3" s="8"/>
      <c r="G3" s="28" t="s">
        <v>76</v>
      </c>
      <c r="H3" s="28"/>
    </row>
    <row r="4" spans="1:8" ht="15.75">
      <c r="A4" s="7"/>
      <c r="B4" s="7"/>
      <c r="C4" s="7"/>
      <c r="D4" s="29" t="s">
        <v>88</v>
      </c>
      <c r="E4" s="29"/>
      <c r="F4" s="29"/>
      <c r="G4" s="29"/>
      <c r="H4" s="29"/>
    </row>
    <row r="5" spans="1:8" ht="15.75">
      <c r="A5" s="9"/>
      <c r="B5" s="9"/>
      <c r="C5" s="9"/>
      <c r="D5" s="9"/>
      <c r="E5" s="10"/>
      <c r="F5" s="11"/>
      <c r="G5" s="28" t="s">
        <v>89</v>
      </c>
      <c r="H5" s="28"/>
    </row>
    <row r="6" spans="1:8" ht="14.25">
      <c r="A6" s="9"/>
      <c r="B6" s="9"/>
      <c r="C6" s="12"/>
      <c r="D6" s="12"/>
      <c r="E6" s="12"/>
      <c r="F6" s="9"/>
      <c r="G6" s="13"/>
      <c r="H6" s="13"/>
    </row>
    <row r="7" spans="1:8">
      <c r="A7" s="7"/>
      <c r="B7" s="7"/>
      <c r="C7" s="7"/>
      <c r="D7" s="7"/>
      <c r="E7" s="7"/>
      <c r="F7" s="7"/>
      <c r="G7" s="13"/>
      <c r="H7" s="13"/>
    </row>
    <row r="8" spans="1:8">
      <c r="A8" s="24" t="s">
        <v>77</v>
      </c>
      <c r="B8" s="24"/>
      <c r="C8" s="24"/>
      <c r="D8" s="24"/>
      <c r="E8" s="24"/>
      <c r="F8" s="24"/>
      <c r="G8" s="24"/>
      <c r="H8" s="24"/>
    </row>
    <row r="9" spans="1:8">
      <c r="A9" s="24"/>
      <c r="B9" s="24"/>
      <c r="C9" s="24"/>
      <c r="D9" s="24"/>
      <c r="E9" s="24"/>
      <c r="F9" s="24"/>
      <c r="G9" s="24"/>
      <c r="H9" s="24"/>
    </row>
    <row r="10" spans="1:8">
      <c r="A10" s="24"/>
      <c r="B10" s="24"/>
      <c r="C10" s="24"/>
      <c r="D10" s="24"/>
      <c r="E10" s="24"/>
      <c r="F10" s="24"/>
      <c r="G10" s="24"/>
      <c r="H10" s="24"/>
    </row>
    <row r="11" spans="1:8">
      <c r="A11" s="25"/>
      <c r="B11" s="25"/>
      <c r="C11" s="25"/>
      <c r="D11" s="25"/>
      <c r="E11" s="13"/>
      <c r="F11" s="13"/>
      <c r="G11" s="13"/>
      <c r="H11" s="13"/>
    </row>
    <row r="12" spans="1:8">
      <c r="A12" s="14"/>
      <c r="B12" s="14"/>
      <c r="C12" s="14"/>
      <c r="D12" s="14"/>
      <c r="E12" s="14"/>
      <c r="F12" s="7"/>
      <c r="G12" s="13"/>
      <c r="H12" s="15" t="s">
        <v>78</v>
      </c>
    </row>
    <row r="13" spans="1:8" ht="63" outlineLevel="2">
      <c r="A13" s="2" t="s">
        <v>68</v>
      </c>
      <c r="B13" s="3" t="s">
        <v>69</v>
      </c>
      <c r="C13" s="3" t="s">
        <v>70</v>
      </c>
      <c r="D13" s="4" t="s">
        <v>71</v>
      </c>
      <c r="E13" s="3" t="s">
        <v>72</v>
      </c>
      <c r="F13" s="5" t="s">
        <v>73</v>
      </c>
      <c r="G13" s="6" t="s">
        <v>74</v>
      </c>
      <c r="H13" s="5" t="s">
        <v>75</v>
      </c>
    </row>
    <row r="14" spans="1:8" ht="31.5" outlineLevel="2">
      <c r="A14" s="16" t="s">
        <v>0</v>
      </c>
      <c r="B14" s="4" t="s">
        <v>1</v>
      </c>
      <c r="C14" s="4" t="s">
        <v>79</v>
      </c>
      <c r="D14" s="4"/>
      <c r="E14" s="4"/>
      <c r="F14" s="17">
        <f>F15+F18+F28+F30</f>
        <v>9820367.6400000006</v>
      </c>
      <c r="G14" s="17">
        <v>8239605</v>
      </c>
      <c r="H14" s="17">
        <v>8043115</v>
      </c>
    </row>
    <row r="15" spans="1:8" ht="63" outlineLevel="2">
      <c r="A15" s="16" t="s">
        <v>2</v>
      </c>
      <c r="B15" s="4" t="s">
        <v>1</v>
      </c>
      <c r="C15" s="4" t="s">
        <v>3</v>
      </c>
      <c r="D15" s="4"/>
      <c r="E15" s="4"/>
      <c r="F15" s="17">
        <v>1361392.92</v>
      </c>
      <c r="G15" s="17">
        <v>1085600</v>
      </c>
      <c r="H15" s="17">
        <v>1085600</v>
      </c>
    </row>
    <row r="16" spans="1:8" ht="47.25" outlineLevel="2">
      <c r="A16" s="18" t="s">
        <v>4</v>
      </c>
      <c r="B16" s="19" t="s">
        <v>1</v>
      </c>
      <c r="C16" s="19" t="s">
        <v>3</v>
      </c>
      <c r="D16" s="19" t="s">
        <v>5</v>
      </c>
      <c r="E16" s="19" t="s">
        <v>6</v>
      </c>
      <c r="F16" s="20">
        <v>1045639.87</v>
      </c>
      <c r="G16" s="20">
        <v>833600</v>
      </c>
      <c r="H16" s="20">
        <v>833600</v>
      </c>
    </row>
    <row r="17" spans="1:8" ht="94.5" outlineLevel="2">
      <c r="A17" s="18" t="s">
        <v>7</v>
      </c>
      <c r="B17" s="19" t="s">
        <v>1</v>
      </c>
      <c r="C17" s="19" t="s">
        <v>3</v>
      </c>
      <c r="D17" s="19" t="s">
        <v>5</v>
      </c>
      <c r="E17" s="19" t="s">
        <v>8</v>
      </c>
      <c r="F17" s="20">
        <v>315753.05</v>
      </c>
      <c r="G17" s="20">
        <v>252000</v>
      </c>
      <c r="H17" s="20">
        <v>252000</v>
      </c>
    </row>
    <row r="18" spans="1:8" ht="110.25" outlineLevel="1">
      <c r="A18" s="16" t="s">
        <v>9</v>
      </c>
      <c r="B18" s="4" t="s">
        <v>1</v>
      </c>
      <c r="C18" s="4" t="s">
        <v>10</v>
      </c>
      <c r="D18" s="4"/>
      <c r="E18" s="4"/>
      <c r="F18" s="17">
        <f>SUM(F19:F27)</f>
        <v>7570311.7199999997</v>
      </c>
      <c r="G18" s="17">
        <f>SUM(G19:G27)</f>
        <v>6302505</v>
      </c>
      <c r="H18" s="17">
        <f t="shared" ref="H18" si="0">SUM(H19:H27)</f>
        <v>6106015</v>
      </c>
    </row>
    <row r="19" spans="1:8" ht="47.25" outlineLevel="2">
      <c r="A19" s="18" t="s">
        <v>4</v>
      </c>
      <c r="B19" s="19" t="s">
        <v>1</v>
      </c>
      <c r="C19" s="19" t="s">
        <v>10</v>
      </c>
      <c r="D19" s="19" t="s">
        <v>11</v>
      </c>
      <c r="E19" s="19" t="s">
        <v>6</v>
      </c>
      <c r="F19" s="20">
        <v>345600</v>
      </c>
      <c r="G19" s="20">
        <v>0</v>
      </c>
      <c r="H19" s="20">
        <v>0</v>
      </c>
    </row>
    <row r="20" spans="1:8" ht="94.5" outlineLevel="1">
      <c r="A20" s="18" t="s">
        <v>7</v>
      </c>
      <c r="B20" s="19" t="s">
        <v>1</v>
      </c>
      <c r="C20" s="19" t="s">
        <v>10</v>
      </c>
      <c r="D20" s="19" t="s">
        <v>11</v>
      </c>
      <c r="E20" s="19" t="s">
        <v>8</v>
      </c>
      <c r="F20" s="20">
        <v>477950</v>
      </c>
      <c r="G20" s="20">
        <v>0</v>
      </c>
      <c r="H20" s="20">
        <v>0</v>
      </c>
    </row>
    <row r="21" spans="1:8" ht="47.25" outlineLevel="2">
      <c r="A21" s="18" t="s">
        <v>4</v>
      </c>
      <c r="B21" s="19" t="s">
        <v>1</v>
      </c>
      <c r="C21" s="19" t="s">
        <v>10</v>
      </c>
      <c r="D21" s="19" t="s">
        <v>12</v>
      </c>
      <c r="E21" s="19" t="s">
        <v>6</v>
      </c>
      <c r="F21" s="20">
        <v>2638867</v>
      </c>
      <c r="G21" s="20">
        <v>2682067</v>
      </c>
      <c r="H21" s="20">
        <v>2682067</v>
      </c>
    </row>
    <row r="22" spans="1:8" ht="94.5" outlineLevel="2">
      <c r="A22" s="18" t="s">
        <v>7</v>
      </c>
      <c r="B22" s="19" t="s">
        <v>1</v>
      </c>
      <c r="C22" s="19" t="s">
        <v>10</v>
      </c>
      <c r="D22" s="19" t="s">
        <v>12</v>
      </c>
      <c r="E22" s="19" t="s">
        <v>8</v>
      </c>
      <c r="F22" s="20">
        <v>419997</v>
      </c>
      <c r="G22" s="20">
        <v>809990</v>
      </c>
      <c r="H22" s="20">
        <v>809990</v>
      </c>
    </row>
    <row r="23" spans="1:8" ht="31.5" outlineLevel="2">
      <c r="A23" s="18" t="s">
        <v>13</v>
      </c>
      <c r="B23" s="19" t="s">
        <v>1</v>
      </c>
      <c r="C23" s="19" t="s">
        <v>10</v>
      </c>
      <c r="D23" s="19" t="s">
        <v>12</v>
      </c>
      <c r="E23" s="19" t="s">
        <v>14</v>
      </c>
      <c r="F23" s="20">
        <v>758230.38</v>
      </c>
      <c r="G23" s="20">
        <v>429000</v>
      </c>
      <c r="H23" s="20">
        <v>182510</v>
      </c>
    </row>
    <row r="24" spans="1:8" ht="15.75">
      <c r="A24" s="18" t="s">
        <v>15</v>
      </c>
      <c r="B24" s="19" t="s">
        <v>1</v>
      </c>
      <c r="C24" s="19" t="s">
        <v>10</v>
      </c>
      <c r="D24" s="19" t="s">
        <v>12</v>
      </c>
      <c r="E24" s="19" t="s">
        <v>16</v>
      </c>
      <c r="F24" s="20">
        <v>370000</v>
      </c>
      <c r="G24" s="20">
        <v>400000</v>
      </c>
      <c r="H24" s="20">
        <v>450000</v>
      </c>
    </row>
    <row r="25" spans="1:8" ht="24.75" customHeight="1" outlineLevel="1">
      <c r="A25" s="18" t="s">
        <v>17</v>
      </c>
      <c r="B25" s="19" t="s">
        <v>1</v>
      </c>
      <c r="C25" s="19" t="s">
        <v>10</v>
      </c>
      <c r="D25" s="19" t="s">
        <v>12</v>
      </c>
      <c r="E25" s="19" t="s">
        <v>18</v>
      </c>
      <c r="F25" s="20">
        <v>2000</v>
      </c>
      <c r="G25" s="20">
        <v>2000</v>
      </c>
      <c r="H25" s="20">
        <v>2000</v>
      </c>
    </row>
    <row r="26" spans="1:8" ht="47.25" outlineLevel="2">
      <c r="A26" s="18" t="s">
        <v>4</v>
      </c>
      <c r="B26" s="19" t="s">
        <v>1</v>
      </c>
      <c r="C26" s="19" t="s">
        <v>10</v>
      </c>
      <c r="D26" s="19" t="s">
        <v>19</v>
      </c>
      <c r="E26" s="19" t="s">
        <v>6</v>
      </c>
      <c r="F26" s="20">
        <v>1964198.93</v>
      </c>
      <c r="G26" s="20">
        <v>1520298</v>
      </c>
      <c r="H26" s="20">
        <v>1520298</v>
      </c>
    </row>
    <row r="27" spans="1:8" ht="94.5" outlineLevel="2">
      <c r="A27" s="18" t="s">
        <v>7</v>
      </c>
      <c r="B27" s="19" t="s">
        <v>1</v>
      </c>
      <c r="C27" s="19" t="s">
        <v>10</v>
      </c>
      <c r="D27" s="19" t="s">
        <v>19</v>
      </c>
      <c r="E27" s="19" t="s">
        <v>8</v>
      </c>
      <c r="F27" s="20">
        <v>593468.41</v>
      </c>
      <c r="G27" s="20">
        <v>459150</v>
      </c>
      <c r="H27" s="20">
        <v>459150</v>
      </c>
    </row>
    <row r="28" spans="1:8" ht="28.5" customHeight="1" outlineLevel="2">
      <c r="A28" s="16" t="s">
        <v>20</v>
      </c>
      <c r="B28" s="4" t="s">
        <v>1</v>
      </c>
      <c r="C28" s="4" t="s">
        <v>21</v>
      </c>
      <c r="D28" s="4"/>
      <c r="E28" s="4"/>
      <c r="F28" s="17">
        <v>5500</v>
      </c>
      <c r="G28" s="17">
        <v>5500</v>
      </c>
      <c r="H28" s="17">
        <v>5500</v>
      </c>
    </row>
    <row r="29" spans="1:8" ht="27" customHeight="1">
      <c r="A29" s="18" t="s">
        <v>22</v>
      </c>
      <c r="B29" s="19" t="s">
        <v>1</v>
      </c>
      <c r="C29" s="19" t="s">
        <v>21</v>
      </c>
      <c r="D29" s="19" t="s">
        <v>23</v>
      </c>
      <c r="E29" s="19" t="s">
        <v>24</v>
      </c>
      <c r="F29" s="20">
        <v>5500</v>
      </c>
      <c r="G29" s="20">
        <v>5500</v>
      </c>
      <c r="H29" s="20">
        <v>5500</v>
      </c>
    </row>
    <row r="30" spans="1:8" ht="31.5" outlineLevel="1">
      <c r="A30" s="16" t="s">
        <v>25</v>
      </c>
      <c r="B30" s="4" t="s">
        <v>1</v>
      </c>
      <c r="C30" s="4" t="s">
        <v>26</v>
      </c>
      <c r="D30" s="4"/>
      <c r="E30" s="4"/>
      <c r="F30" s="17">
        <f>F31+F32+F33</f>
        <v>883163</v>
      </c>
      <c r="G30" s="17">
        <f t="shared" ref="G30:H30" si="1">G31+G32+G33</f>
        <v>846000</v>
      </c>
      <c r="H30" s="17">
        <f t="shared" si="1"/>
        <v>846000</v>
      </c>
    </row>
    <row r="31" spans="1:8" ht="31.5" outlineLevel="2">
      <c r="A31" s="18" t="s">
        <v>13</v>
      </c>
      <c r="B31" s="19" t="s">
        <v>1</v>
      </c>
      <c r="C31" s="19" t="s">
        <v>26</v>
      </c>
      <c r="D31" s="19" t="s">
        <v>27</v>
      </c>
      <c r="E31" s="19" t="s">
        <v>14</v>
      </c>
      <c r="F31" s="20">
        <v>3000</v>
      </c>
      <c r="G31" s="20">
        <v>3000</v>
      </c>
      <c r="H31" s="20">
        <v>3000</v>
      </c>
    </row>
    <row r="32" spans="1:8" ht="15.75" outlineLevel="2">
      <c r="A32" s="18" t="s">
        <v>28</v>
      </c>
      <c r="B32" s="19" t="s">
        <v>1</v>
      </c>
      <c r="C32" s="19" t="s">
        <v>26</v>
      </c>
      <c r="D32" s="19" t="s">
        <v>29</v>
      </c>
      <c r="E32" s="19" t="s">
        <v>30</v>
      </c>
      <c r="F32" s="20">
        <v>872650</v>
      </c>
      <c r="G32" s="20">
        <v>836400</v>
      </c>
      <c r="H32" s="20">
        <v>836400</v>
      </c>
    </row>
    <row r="33" spans="1:8" ht="31.5" outlineLevel="2">
      <c r="A33" s="18" t="s">
        <v>13</v>
      </c>
      <c r="B33" s="19" t="s">
        <v>1</v>
      </c>
      <c r="C33" s="19" t="s">
        <v>26</v>
      </c>
      <c r="D33" s="19" t="s">
        <v>31</v>
      </c>
      <c r="E33" s="19" t="s">
        <v>14</v>
      </c>
      <c r="F33" s="20">
        <v>7513</v>
      </c>
      <c r="G33" s="20">
        <v>6600</v>
      </c>
      <c r="H33" s="20">
        <v>6600</v>
      </c>
    </row>
    <row r="34" spans="1:8" ht="15.75" outlineLevel="2">
      <c r="A34" s="16" t="s">
        <v>32</v>
      </c>
      <c r="B34" s="4" t="s">
        <v>1</v>
      </c>
      <c r="C34" s="4" t="s">
        <v>80</v>
      </c>
      <c r="D34" s="4"/>
      <c r="E34" s="4"/>
      <c r="F34" s="17">
        <v>217275</v>
      </c>
      <c r="G34" s="17">
        <v>241190</v>
      </c>
      <c r="H34" s="17">
        <v>265840</v>
      </c>
    </row>
    <row r="35" spans="1:8" ht="31.5" outlineLevel="2">
      <c r="A35" s="16" t="s">
        <v>33</v>
      </c>
      <c r="B35" s="4" t="s">
        <v>1</v>
      </c>
      <c r="C35" s="4" t="s">
        <v>34</v>
      </c>
      <c r="D35" s="4"/>
      <c r="E35" s="4"/>
      <c r="F35" s="17">
        <f>SUM(F36:F38)</f>
        <v>217275</v>
      </c>
      <c r="G35" s="17">
        <f>SUM(G36:G38)</f>
        <v>241190</v>
      </c>
      <c r="H35" s="17">
        <f>SUM(H36:H38)</f>
        <v>265840</v>
      </c>
    </row>
    <row r="36" spans="1:8" ht="47.25" outlineLevel="2">
      <c r="A36" s="18" t="s">
        <v>4</v>
      </c>
      <c r="B36" s="19" t="s">
        <v>1</v>
      </c>
      <c r="C36" s="19" t="s">
        <v>34</v>
      </c>
      <c r="D36" s="19" t="s">
        <v>35</v>
      </c>
      <c r="E36" s="19" t="s">
        <v>6</v>
      </c>
      <c r="F36" s="20">
        <v>133251.91</v>
      </c>
      <c r="G36" s="20">
        <v>129310</v>
      </c>
      <c r="H36" s="20">
        <v>129310</v>
      </c>
    </row>
    <row r="37" spans="1:8" ht="94.5" outlineLevel="2">
      <c r="A37" s="18" t="s">
        <v>7</v>
      </c>
      <c r="B37" s="19" t="s">
        <v>1</v>
      </c>
      <c r="C37" s="19" t="s">
        <v>34</v>
      </c>
      <c r="D37" s="19" t="s">
        <v>35</v>
      </c>
      <c r="E37" s="19" t="s">
        <v>8</v>
      </c>
      <c r="F37" s="20">
        <v>40242.089999999997</v>
      </c>
      <c r="G37" s="20">
        <v>39051</v>
      </c>
      <c r="H37" s="20">
        <v>39051</v>
      </c>
    </row>
    <row r="38" spans="1:8" ht="31.5">
      <c r="A38" s="18" t="s">
        <v>13</v>
      </c>
      <c r="B38" s="19" t="s">
        <v>1</v>
      </c>
      <c r="C38" s="19" t="s">
        <v>34</v>
      </c>
      <c r="D38" s="19" t="s">
        <v>35</v>
      </c>
      <c r="E38" s="19" t="s">
        <v>14</v>
      </c>
      <c r="F38" s="20">
        <v>43781</v>
      </c>
      <c r="G38" s="20">
        <v>72829</v>
      </c>
      <c r="H38" s="20">
        <v>97479</v>
      </c>
    </row>
    <row r="39" spans="1:8" ht="63" outlineLevel="1">
      <c r="A39" s="16" t="s">
        <v>36</v>
      </c>
      <c r="B39" s="4" t="s">
        <v>1</v>
      </c>
      <c r="C39" s="4" t="s">
        <v>81</v>
      </c>
      <c r="D39" s="4"/>
      <c r="E39" s="4"/>
      <c r="F39" s="17">
        <f>F40</f>
        <v>2284058</v>
      </c>
      <c r="G39" s="17">
        <v>2956119</v>
      </c>
      <c r="H39" s="17">
        <v>2856119</v>
      </c>
    </row>
    <row r="40" spans="1:8" ht="78.75" outlineLevel="2">
      <c r="A40" s="16" t="s">
        <v>37</v>
      </c>
      <c r="B40" s="4" t="s">
        <v>1</v>
      </c>
      <c r="C40" s="4" t="s">
        <v>38</v>
      </c>
      <c r="D40" s="4"/>
      <c r="E40" s="4"/>
      <c r="F40" s="17">
        <f>F41+F42+F43+F44+F45+F46+F47</f>
        <v>2284058</v>
      </c>
      <c r="G40" s="17">
        <f t="shared" ref="G40:H40" si="2">G41+G42+G43+G44+G45+G46+G47</f>
        <v>2956119</v>
      </c>
      <c r="H40" s="17">
        <f t="shared" si="2"/>
        <v>2856119</v>
      </c>
    </row>
    <row r="41" spans="1:8" ht="47.25" outlineLevel="2">
      <c r="A41" s="18" t="s">
        <v>4</v>
      </c>
      <c r="B41" s="19" t="s">
        <v>1</v>
      </c>
      <c r="C41" s="19" t="s">
        <v>38</v>
      </c>
      <c r="D41" s="19" t="s">
        <v>39</v>
      </c>
      <c r="E41" s="19" t="s">
        <v>6</v>
      </c>
      <c r="F41" s="20">
        <v>129600</v>
      </c>
      <c r="G41" s="20">
        <v>0</v>
      </c>
      <c r="H41" s="20">
        <v>0</v>
      </c>
    </row>
    <row r="42" spans="1:8" ht="94.5">
      <c r="A42" s="18" t="s">
        <v>7</v>
      </c>
      <c r="B42" s="19" t="s">
        <v>1</v>
      </c>
      <c r="C42" s="19" t="s">
        <v>38</v>
      </c>
      <c r="D42" s="19" t="s">
        <v>39</v>
      </c>
      <c r="E42" s="19" t="s">
        <v>8</v>
      </c>
      <c r="F42" s="20">
        <v>39100</v>
      </c>
      <c r="G42" s="20">
        <v>0</v>
      </c>
      <c r="H42" s="20">
        <v>0</v>
      </c>
    </row>
    <row r="43" spans="1:8" ht="47.25" outlineLevel="1">
      <c r="A43" s="18" t="s">
        <v>4</v>
      </c>
      <c r="B43" s="19" t="s">
        <v>1</v>
      </c>
      <c r="C43" s="19" t="s">
        <v>38</v>
      </c>
      <c r="D43" s="19" t="s">
        <v>40</v>
      </c>
      <c r="E43" s="19" t="s">
        <v>6</v>
      </c>
      <c r="F43" s="20">
        <v>790660</v>
      </c>
      <c r="G43" s="20">
        <v>1013532</v>
      </c>
      <c r="H43" s="20">
        <v>1013532</v>
      </c>
    </row>
    <row r="44" spans="1:8" ht="94.5" outlineLevel="2">
      <c r="A44" s="18" t="s">
        <v>7</v>
      </c>
      <c r="B44" s="19" t="s">
        <v>1</v>
      </c>
      <c r="C44" s="19" t="s">
        <v>38</v>
      </c>
      <c r="D44" s="19" t="s">
        <v>40</v>
      </c>
      <c r="E44" s="19" t="s">
        <v>8</v>
      </c>
      <c r="F44" s="20">
        <v>238998</v>
      </c>
      <c r="G44" s="20">
        <v>306087</v>
      </c>
      <c r="H44" s="20">
        <v>306087</v>
      </c>
    </row>
    <row r="45" spans="1:8" ht="31.5" outlineLevel="2">
      <c r="A45" s="18" t="s">
        <v>13</v>
      </c>
      <c r="B45" s="19" t="s">
        <v>1</v>
      </c>
      <c r="C45" s="19" t="s">
        <v>38</v>
      </c>
      <c r="D45" s="19" t="s">
        <v>40</v>
      </c>
      <c r="E45" s="19" t="s">
        <v>14</v>
      </c>
      <c r="F45" s="20">
        <v>139309</v>
      </c>
      <c r="G45" s="20">
        <v>292815</v>
      </c>
      <c r="H45" s="20">
        <v>192815</v>
      </c>
    </row>
    <row r="46" spans="1:8" ht="15.75" outlineLevel="1">
      <c r="A46" s="18" t="s">
        <v>15</v>
      </c>
      <c r="B46" s="19" t="s">
        <v>1</v>
      </c>
      <c r="C46" s="19" t="s">
        <v>38</v>
      </c>
      <c r="D46" s="19" t="s">
        <v>40</v>
      </c>
      <c r="E46" s="19" t="s">
        <v>16</v>
      </c>
      <c r="F46" s="20">
        <v>730917</v>
      </c>
      <c r="G46" s="20">
        <v>1200000</v>
      </c>
      <c r="H46" s="20">
        <v>1200000</v>
      </c>
    </row>
    <row r="47" spans="1:8" ht="31.5" outlineLevel="2">
      <c r="A47" s="18" t="s">
        <v>13</v>
      </c>
      <c r="B47" s="19" t="s">
        <v>1</v>
      </c>
      <c r="C47" s="19" t="s">
        <v>38</v>
      </c>
      <c r="D47" s="19" t="s">
        <v>41</v>
      </c>
      <c r="E47" s="19" t="s">
        <v>14</v>
      </c>
      <c r="F47" s="20">
        <v>215474</v>
      </c>
      <c r="G47" s="20">
        <v>143685</v>
      </c>
      <c r="H47" s="20">
        <v>143685</v>
      </c>
    </row>
    <row r="48" spans="1:8" ht="31.5" outlineLevel="2">
      <c r="A48" s="16" t="s">
        <v>42</v>
      </c>
      <c r="B48" s="4" t="s">
        <v>1</v>
      </c>
      <c r="C48" s="4" t="s">
        <v>82</v>
      </c>
      <c r="D48" s="4"/>
      <c r="E48" s="4"/>
      <c r="F48" s="17">
        <v>10690081.65</v>
      </c>
      <c r="G48" s="17">
        <v>581500</v>
      </c>
      <c r="H48" s="17">
        <v>587400</v>
      </c>
    </row>
    <row r="49" spans="1:8" ht="31.5" outlineLevel="2">
      <c r="A49" s="16" t="s">
        <v>43</v>
      </c>
      <c r="B49" s="4" t="s">
        <v>1</v>
      </c>
      <c r="C49" s="4" t="s">
        <v>44</v>
      </c>
      <c r="D49" s="4"/>
      <c r="E49" s="4"/>
      <c r="F49" s="17">
        <v>10690081.65</v>
      </c>
      <c r="G49" s="17">
        <v>581500</v>
      </c>
      <c r="H49" s="17">
        <v>587400</v>
      </c>
    </row>
    <row r="50" spans="1:8" ht="31.5" outlineLevel="2">
      <c r="A50" s="18" t="s">
        <v>13</v>
      </c>
      <c r="B50" s="19" t="s">
        <v>1</v>
      </c>
      <c r="C50" s="19" t="s">
        <v>44</v>
      </c>
      <c r="D50" s="19" t="s">
        <v>45</v>
      </c>
      <c r="E50" s="19" t="s">
        <v>14</v>
      </c>
      <c r="F50" s="20">
        <v>669246.69999999995</v>
      </c>
      <c r="G50" s="20">
        <v>581500</v>
      </c>
      <c r="H50" s="20">
        <v>587400</v>
      </c>
    </row>
    <row r="51" spans="1:8" ht="31.5" outlineLevel="2">
      <c r="A51" s="18" t="s">
        <v>13</v>
      </c>
      <c r="B51" s="19" t="s">
        <v>1</v>
      </c>
      <c r="C51" s="19" t="s">
        <v>44</v>
      </c>
      <c r="D51" s="19" t="s">
        <v>46</v>
      </c>
      <c r="E51" s="19" t="s">
        <v>14</v>
      </c>
      <c r="F51" s="20">
        <v>10020834.949999999</v>
      </c>
      <c r="G51" s="20">
        <v>0</v>
      </c>
      <c r="H51" s="20">
        <v>0</v>
      </c>
    </row>
    <row r="52" spans="1:8" ht="47.25" outlineLevel="2">
      <c r="A52" s="16" t="s">
        <v>47</v>
      </c>
      <c r="B52" s="4" t="s">
        <v>1</v>
      </c>
      <c r="C52" s="4" t="s">
        <v>83</v>
      </c>
      <c r="D52" s="4"/>
      <c r="E52" s="4"/>
      <c r="F52" s="17">
        <f>F53+F56</f>
        <v>1555103.9500000002</v>
      </c>
      <c r="G52" s="17">
        <f t="shared" ref="G52:H52" si="3">G53+G56</f>
        <v>1177336</v>
      </c>
      <c r="H52" s="17">
        <f t="shared" si="3"/>
        <v>1080926</v>
      </c>
    </row>
    <row r="53" spans="1:8" ht="27" customHeight="1">
      <c r="A53" s="16" t="s">
        <v>48</v>
      </c>
      <c r="B53" s="4" t="s">
        <v>1</v>
      </c>
      <c r="C53" s="4" t="s">
        <v>49</v>
      </c>
      <c r="D53" s="4"/>
      <c r="E53" s="4"/>
      <c r="F53" s="17">
        <f>F54+F55</f>
        <v>461582.4</v>
      </c>
      <c r="G53" s="17">
        <v>132000</v>
      </c>
      <c r="H53" s="17">
        <v>132000</v>
      </c>
    </row>
    <row r="54" spans="1:8" ht="31.5" outlineLevel="1">
      <c r="A54" s="18" t="s">
        <v>13</v>
      </c>
      <c r="B54" s="19" t="s">
        <v>1</v>
      </c>
      <c r="C54" s="19" t="s">
        <v>49</v>
      </c>
      <c r="D54" s="19" t="s">
        <v>50</v>
      </c>
      <c r="E54" s="19" t="s">
        <v>14</v>
      </c>
      <c r="F54" s="20">
        <v>424082.4</v>
      </c>
      <c r="G54" s="20">
        <v>132000</v>
      </c>
      <c r="H54" s="20">
        <v>132000</v>
      </c>
    </row>
    <row r="55" spans="1:8" ht="25.5" customHeight="1" outlineLevel="2">
      <c r="A55" s="18" t="s">
        <v>17</v>
      </c>
      <c r="B55" s="19" t="s">
        <v>1</v>
      </c>
      <c r="C55" s="19" t="s">
        <v>49</v>
      </c>
      <c r="D55" s="19" t="s">
        <v>50</v>
      </c>
      <c r="E55" s="19" t="s">
        <v>18</v>
      </c>
      <c r="F55" s="20">
        <v>37500</v>
      </c>
      <c r="G55" s="20">
        <v>0</v>
      </c>
      <c r="H55" s="20">
        <v>0</v>
      </c>
    </row>
    <row r="56" spans="1:8" ht="27" customHeight="1">
      <c r="A56" s="16" t="s">
        <v>51</v>
      </c>
      <c r="B56" s="4" t="s">
        <v>1</v>
      </c>
      <c r="C56" s="4" t="s">
        <v>52</v>
      </c>
      <c r="D56" s="4"/>
      <c r="E56" s="4"/>
      <c r="F56" s="17">
        <f>SUM(F57:F62)</f>
        <v>1093521.55</v>
      </c>
      <c r="G56" s="17">
        <f>SUM(G57:G62)</f>
        <v>1045336</v>
      </c>
      <c r="H56" s="17">
        <f>SUM(H57:H62)</f>
        <v>948926</v>
      </c>
    </row>
    <row r="57" spans="1:8" ht="31.5" outlineLevel="1">
      <c r="A57" s="18" t="s">
        <v>13</v>
      </c>
      <c r="B57" s="19" t="s">
        <v>1</v>
      </c>
      <c r="C57" s="19" t="s">
        <v>52</v>
      </c>
      <c r="D57" s="19" t="s">
        <v>53</v>
      </c>
      <c r="E57" s="19" t="s">
        <v>14</v>
      </c>
      <c r="F57" s="20">
        <v>19700</v>
      </c>
      <c r="G57" s="20">
        <v>0</v>
      </c>
      <c r="H57" s="20">
        <v>0</v>
      </c>
    </row>
    <row r="58" spans="1:8" ht="31.5" outlineLevel="2">
      <c r="A58" s="18" t="s">
        <v>13</v>
      </c>
      <c r="B58" s="19" t="s">
        <v>1</v>
      </c>
      <c r="C58" s="19" t="s">
        <v>52</v>
      </c>
      <c r="D58" s="19" t="s">
        <v>54</v>
      </c>
      <c r="E58" s="19" t="s">
        <v>14</v>
      </c>
      <c r="F58" s="20">
        <v>237287.84</v>
      </c>
      <c r="G58" s="20">
        <v>146410</v>
      </c>
      <c r="H58" s="20">
        <v>50000</v>
      </c>
    </row>
    <row r="59" spans="1:8" ht="15.75">
      <c r="A59" s="18" t="s">
        <v>15</v>
      </c>
      <c r="B59" s="19" t="s">
        <v>1</v>
      </c>
      <c r="C59" s="19" t="s">
        <v>52</v>
      </c>
      <c r="D59" s="19" t="s">
        <v>54</v>
      </c>
      <c r="E59" s="19" t="s">
        <v>16</v>
      </c>
      <c r="F59" s="20">
        <v>780000</v>
      </c>
      <c r="G59" s="20">
        <v>780000</v>
      </c>
      <c r="H59" s="20">
        <v>780000</v>
      </c>
    </row>
    <row r="60" spans="1:8" ht="33.75" customHeight="1">
      <c r="A60" s="18" t="s">
        <v>13</v>
      </c>
      <c r="B60" s="19" t="s">
        <v>1</v>
      </c>
      <c r="C60" s="19" t="s">
        <v>52</v>
      </c>
      <c r="D60" s="19" t="s">
        <v>55</v>
      </c>
      <c r="E60" s="19" t="s">
        <v>14</v>
      </c>
      <c r="F60" s="20">
        <v>10000</v>
      </c>
      <c r="G60" s="20">
        <v>0</v>
      </c>
      <c r="H60" s="20">
        <v>0</v>
      </c>
    </row>
    <row r="61" spans="1:8" ht="33.75" customHeight="1">
      <c r="A61" s="18" t="s">
        <v>13</v>
      </c>
      <c r="B61" s="19" t="s">
        <v>1</v>
      </c>
      <c r="C61" s="19" t="s">
        <v>52</v>
      </c>
      <c r="D61" s="19" t="s">
        <v>56</v>
      </c>
      <c r="E61" s="19" t="s">
        <v>14</v>
      </c>
      <c r="F61" s="20">
        <v>8271.1299999999992</v>
      </c>
      <c r="G61" s="20">
        <v>118926</v>
      </c>
      <c r="H61" s="20">
        <v>118926</v>
      </c>
    </row>
    <row r="62" spans="1:8" ht="33.75" customHeight="1">
      <c r="A62" s="18" t="s">
        <v>13</v>
      </c>
      <c r="B62" s="19" t="s">
        <v>1</v>
      </c>
      <c r="C62" s="19" t="s">
        <v>52</v>
      </c>
      <c r="D62" s="19" t="s">
        <v>57</v>
      </c>
      <c r="E62" s="19" t="s">
        <v>14</v>
      </c>
      <c r="F62" s="20">
        <v>38262.58</v>
      </c>
      <c r="G62" s="20">
        <v>0</v>
      </c>
      <c r="H62" s="20">
        <v>0</v>
      </c>
    </row>
    <row r="63" spans="1:8" ht="33.75" customHeight="1">
      <c r="A63" s="16" t="s">
        <v>58</v>
      </c>
      <c r="B63" s="4" t="s">
        <v>1</v>
      </c>
      <c r="C63" s="4" t="s">
        <v>84</v>
      </c>
      <c r="D63" s="4"/>
      <c r="E63" s="4"/>
      <c r="F63" s="17">
        <v>501940</v>
      </c>
      <c r="G63" s="17">
        <v>501940</v>
      </c>
      <c r="H63" s="17">
        <v>501940</v>
      </c>
    </row>
    <row r="64" spans="1:8" ht="33.75" customHeight="1">
      <c r="A64" s="16" t="s">
        <v>59</v>
      </c>
      <c r="B64" s="4" t="s">
        <v>1</v>
      </c>
      <c r="C64" s="4" t="s">
        <v>60</v>
      </c>
      <c r="D64" s="4"/>
      <c r="E64" s="4"/>
      <c r="F64" s="17">
        <v>501940</v>
      </c>
      <c r="G64" s="17">
        <v>501940</v>
      </c>
      <c r="H64" s="17">
        <v>501940</v>
      </c>
    </row>
    <row r="65" spans="1:8" ht="33.75" customHeight="1">
      <c r="A65" s="18" t="s">
        <v>13</v>
      </c>
      <c r="B65" s="19" t="s">
        <v>1</v>
      </c>
      <c r="C65" s="19" t="s">
        <v>60</v>
      </c>
      <c r="D65" s="19" t="s">
        <v>61</v>
      </c>
      <c r="E65" s="19" t="s">
        <v>14</v>
      </c>
      <c r="F65" s="20">
        <v>501940</v>
      </c>
      <c r="G65" s="20">
        <v>501940</v>
      </c>
      <c r="H65" s="20">
        <v>501940</v>
      </c>
    </row>
    <row r="66" spans="1:8" ht="33.75" customHeight="1">
      <c r="A66" s="16" t="s">
        <v>62</v>
      </c>
      <c r="B66" s="4" t="s">
        <v>1</v>
      </c>
      <c r="C66" s="4" t="s">
        <v>85</v>
      </c>
      <c r="D66" s="4"/>
      <c r="E66" s="4"/>
      <c r="F66" s="17">
        <v>26952</v>
      </c>
      <c r="G66" s="17">
        <v>36000</v>
      </c>
      <c r="H66" s="17">
        <v>36000</v>
      </c>
    </row>
    <row r="67" spans="1:8" ht="33.75" customHeight="1">
      <c r="A67" s="16" t="s">
        <v>63</v>
      </c>
      <c r="B67" s="4" t="s">
        <v>1</v>
      </c>
      <c r="C67" s="4" t="s">
        <v>64</v>
      </c>
      <c r="D67" s="4"/>
      <c r="E67" s="4"/>
      <c r="F67" s="17">
        <v>26952</v>
      </c>
      <c r="G67" s="17">
        <v>36000</v>
      </c>
      <c r="H67" s="17">
        <v>36000</v>
      </c>
    </row>
    <row r="68" spans="1:8" ht="33.75" customHeight="1">
      <c r="A68" s="18" t="s">
        <v>65</v>
      </c>
      <c r="B68" s="19" t="s">
        <v>1</v>
      </c>
      <c r="C68" s="19" t="s">
        <v>64</v>
      </c>
      <c r="D68" s="19" t="s">
        <v>66</v>
      </c>
      <c r="E68" s="19" t="s">
        <v>67</v>
      </c>
      <c r="F68" s="20">
        <v>26952</v>
      </c>
      <c r="G68" s="20">
        <v>36000</v>
      </c>
      <c r="H68" s="20">
        <v>36000</v>
      </c>
    </row>
    <row r="69" spans="1:8" ht="33.75" customHeight="1">
      <c r="A69" s="16" t="s">
        <v>86</v>
      </c>
      <c r="B69" s="4"/>
      <c r="C69" s="4"/>
      <c r="D69" s="4"/>
      <c r="E69" s="4"/>
      <c r="F69" s="17"/>
      <c r="G69" s="17">
        <v>387000</v>
      </c>
      <c r="H69" s="17">
        <v>774000</v>
      </c>
    </row>
    <row r="70" spans="1:8" ht="33.75" customHeight="1">
      <c r="A70" s="21" t="s">
        <v>87</v>
      </c>
      <c r="B70" s="22"/>
      <c r="C70" s="22"/>
      <c r="D70" s="22"/>
      <c r="E70" s="22"/>
      <c r="F70" s="23">
        <f>F66+F63+F52+F48+F39+F34+F14</f>
        <v>25095778.240000002</v>
      </c>
      <c r="G70" s="23">
        <f t="shared" ref="G70:H70" si="4">G66+G63+G52+G48+G39+G34+G14</f>
        <v>13733690</v>
      </c>
      <c r="H70" s="23">
        <f t="shared" si="4"/>
        <v>13371340</v>
      </c>
    </row>
    <row r="71" spans="1:8" ht="33.75" customHeight="1"/>
  </sheetData>
  <mergeCells count="7">
    <mergeCell ref="A8:H10"/>
    <mergeCell ref="A11:D11"/>
    <mergeCell ref="A1:C1"/>
    <mergeCell ref="A3:C3"/>
    <mergeCell ref="G3:H3"/>
    <mergeCell ref="D4:H4"/>
    <mergeCell ref="G5:H5"/>
  </mergeCells>
  <pageMargins left="1.1417322834645669" right="0.35433070866141736" top="0.78740157480314965" bottom="0.78740157480314965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2024-12-18T06:17:48Z</cp:lastPrinted>
  <dcterms:created xsi:type="dcterms:W3CDTF">2024-10-29T06:57:53Z</dcterms:created>
  <dcterms:modified xsi:type="dcterms:W3CDTF">2024-12-18T06:17:51Z</dcterms:modified>
</cp:coreProperties>
</file>