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45621"/>
</workbook>
</file>

<file path=xl/calcChain.xml><?xml version="1.0" encoding="utf-8"?>
<calcChain xmlns="http://schemas.openxmlformats.org/spreadsheetml/2006/main">
  <c r="F12" i="1" l="1"/>
  <c r="G25" i="1"/>
  <c r="G26" i="1"/>
  <c r="G27" i="1"/>
  <c r="G28" i="1"/>
  <c r="G29" i="1"/>
  <c r="F18" i="1" l="1"/>
  <c r="E18" i="1"/>
  <c r="E12" i="1" l="1"/>
  <c r="F24" i="1"/>
  <c r="E24" i="1"/>
  <c r="E22" i="1"/>
  <c r="F22" i="1"/>
  <c r="E20" i="1"/>
  <c r="F20" i="1"/>
  <c r="F30" i="1" l="1"/>
  <c r="E30" i="1"/>
  <c r="G13" i="1"/>
  <c r="G14" i="1"/>
  <c r="G15" i="1"/>
  <c r="G16" i="1"/>
  <c r="G17" i="1"/>
  <c r="G18" i="1"/>
  <c r="G19" i="1"/>
  <c r="G20" i="1"/>
  <c r="G21" i="1"/>
  <c r="G22" i="1"/>
  <c r="G23" i="1"/>
  <c r="G24" i="1"/>
  <c r="G12" i="1"/>
  <c r="G30" i="1" l="1"/>
</calcChain>
</file>

<file path=xl/sharedStrings.xml><?xml version="1.0" encoding="utf-8"?>
<sst xmlns="http://schemas.openxmlformats.org/spreadsheetml/2006/main" count="77" uniqueCount="52">
  <si>
    <t>№ п/п</t>
  </si>
  <si>
    <t>Раздел</t>
  </si>
  <si>
    <t>Подраздел</t>
  </si>
  <si>
    <t>Наименование КФСР</t>
  </si>
  <si>
    <t>1</t>
  </si>
  <si>
    <t>01</t>
  </si>
  <si>
    <t>2</t>
  </si>
  <si>
    <t>02</t>
  </si>
  <si>
    <t>Функционирование высшего должностного лица субъекта Российской Федерации и муниципального образования</t>
  </si>
  <si>
    <t>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</si>
  <si>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</si>
  <si>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</si>
  <si>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</si>
  <si>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</si>
  <si>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</si>
  <si>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</t>
  </si>
  <si>
    <t>6</t>
  </si>
  <si>
    <t>11</t>
  </si>
  <si>
    <t>Резервные фонды</t>
  </si>
  <si>
    <t>7</t>
  </si>
  <si>
    <t>13</t>
  </si>
  <si>
    <t>Другие общегосударственные вопросы</t>
  </si>
  <si>
    <t>8</t>
  </si>
  <si>
    <t>9</t>
  </si>
  <si>
    <t>Мобилизационная и вневойсковая подготовка</t>
  </si>
  <si>
    <t>10</t>
  </si>
  <si>
    <t>Обеспечение пожарной безопасности</t>
  </si>
  <si>
    <t>12</t>
  </si>
  <si>
    <t>09</t>
  </si>
  <si>
    <t>Дорожное хозяйство (дорожные фонды)</t>
  </si>
  <si>
    <t>14</t>
  </si>
  <si>
    <t>05</t>
  </si>
  <si>
    <t>15</t>
  </si>
  <si>
    <t>Жилищное хозяйство</t>
  </si>
  <si>
    <t>16</t>
  </si>
  <si>
    <t>Благоустройство</t>
  </si>
  <si>
    <t>17</t>
  </si>
  <si>
    <t>Другие вопросы в области жилищно-коммунального хозяйства</t>
  </si>
  <si>
    <t>Итого</t>
  </si>
  <si>
    <t>Распределение бюджетных ассигнований по разделам и подразделам</t>
  </si>
  <si>
    <t>ПРИЛОЖЕНИЕ №  3</t>
  </si>
  <si>
    <t>К ПОСТАНОВЛЕНИЮ Администрации</t>
  </si>
  <si>
    <t>Белоярского сельсовета</t>
  </si>
  <si>
    <t>% исполнения</t>
  </si>
  <si>
    <t>Коммунальное хозяйство</t>
  </si>
  <si>
    <t>18</t>
  </si>
  <si>
    <t>Социальное обеспечение населения</t>
  </si>
  <si>
    <r>
      <rPr>
        <b/>
        <sz val="14"/>
        <rFont val="Times New Roman"/>
        <family val="1"/>
        <charset val="204"/>
      </rPr>
      <t>бюджетной классификации расходов бюджетов Российской Федерации за 2019 год</t>
    </r>
    <r>
      <rPr>
        <b/>
        <sz val="11"/>
        <rFont val="Times New Roman"/>
        <family val="1"/>
        <charset val="204"/>
      </rPr>
      <t xml:space="preserve"> .</t>
    </r>
  </si>
  <si>
    <t>Ассигнования 2019 год</t>
  </si>
  <si>
    <t>рублей</t>
  </si>
  <si>
    <t>Исполнено на 01.10.2019</t>
  </si>
  <si>
    <t>от  24.10.2019 №  82-П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</si>
</sst>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2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sz val="8.5"/>
      <name val="MS Sans Serif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left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/>
    </xf>
    <xf numFmtId="2" fontId="7" fillId="0" borderId="3" xfId="0" applyNumberFormat="1" applyFont="1" applyBorder="1" applyAlignment="1" applyProtection="1">
      <alignment horizontal="right" vertical="center" wrapText="1"/>
    </xf>
    <xf numFmtId="2" fontId="8" fillId="0" borderId="4" xfId="0" applyNumberFormat="1" applyFont="1" applyBorder="1" applyAlignment="1" applyProtection="1">
      <alignment horizontal="right" vertical="center" wrapText="1"/>
    </xf>
    <xf numFmtId="2" fontId="10" fillId="0" borderId="6" xfId="0" applyNumberFormat="1" applyFont="1" applyBorder="1" applyAlignment="1" applyProtection="1">
      <alignment horizontal="right" vertical="center" wrapText="1"/>
    </xf>
    <xf numFmtId="2" fontId="7" fillId="0" borderId="3" xfId="0" applyNumberFormat="1" applyFont="1" applyBorder="1" applyAlignment="1" applyProtection="1">
      <alignment horizontal="right"/>
    </xf>
    <xf numFmtId="2" fontId="8" fillId="0" borderId="4" xfId="0" applyNumberFormat="1" applyFont="1" applyFill="1" applyBorder="1" applyAlignment="1" applyProtection="1">
      <alignment horizontal="right" vertical="center" wrapText="1"/>
    </xf>
    <xf numFmtId="0" fontId="1" fillId="0" borderId="7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0"/>
  <sheetViews>
    <sheetView showGridLines="0" tabSelected="1" topLeftCell="A16" workbookViewId="0">
      <selection activeCell="E5" sqref="E5:F5"/>
    </sheetView>
  </sheetViews>
  <sheetFormatPr defaultRowHeight="12.75" customHeight="1" outlineLevelRow="1" x14ac:dyDescent="0.2"/>
  <cols>
    <col min="1" max="1" width="5.140625" customWidth="1"/>
    <col min="2" max="2" width="5.42578125" customWidth="1"/>
    <col min="3" max="3" width="5.5703125" customWidth="1"/>
    <col min="4" max="4" width="53.140625" customWidth="1"/>
    <col min="5" max="5" width="16.85546875" customWidth="1"/>
    <col min="6" max="6" width="15.140625" customWidth="1"/>
    <col min="7" max="7" width="11.140625" customWidth="1"/>
    <col min="8" max="10" width="9.140625" customWidth="1"/>
  </cols>
  <sheetData>
    <row r="1" spans="1:10" x14ac:dyDescent="0.2">
      <c r="A1" s="29"/>
      <c r="B1" s="29"/>
      <c r="C1" s="29"/>
      <c r="D1" s="29"/>
      <c r="E1" s="29"/>
      <c r="F1" s="29"/>
      <c r="G1" s="1"/>
      <c r="H1" s="1"/>
      <c r="I1" s="1"/>
      <c r="J1" s="1"/>
    </row>
    <row r="2" spans="1:10" ht="13.35" customHeight="1" x14ac:dyDescent="0.2">
      <c r="A2" s="2"/>
      <c r="B2" s="1"/>
      <c r="C2" s="1"/>
      <c r="D2" s="1"/>
      <c r="E2" s="30" t="s">
        <v>40</v>
      </c>
      <c r="F2" s="3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32" t="s">
        <v>41</v>
      </c>
      <c r="F3" s="33"/>
      <c r="G3" s="4"/>
      <c r="H3" s="4"/>
      <c r="I3" s="4"/>
      <c r="J3" s="4"/>
    </row>
    <row r="4" spans="1:10" ht="16.7" customHeight="1" x14ac:dyDescent="0.3">
      <c r="A4" s="11"/>
      <c r="B4" s="11"/>
      <c r="C4" s="11"/>
      <c r="D4" s="11"/>
      <c r="E4" s="32" t="s">
        <v>42</v>
      </c>
      <c r="F4" s="34"/>
      <c r="G4" s="5"/>
      <c r="H4" s="5"/>
      <c r="I4" s="4"/>
      <c r="J4" s="4"/>
    </row>
    <row r="5" spans="1:10" x14ac:dyDescent="0.2">
      <c r="A5" s="1"/>
      <c r="B5" s="1"/>
      <c r="C5" s="1"/>
      <c r="D5" s="1"/>
      <c r="E5" s="31" t="s">
        <v>51</v>
      </c>
      <c r="F5" s="31"/>
      <c r="G5" s="1"/>
      <c r="H5" s="1"/>
      <c r="I5" s="1"/>
      <c r="J5" s="1"/>
    </row>
    <row r="6" spans="1:10" ht="18.75" x14ac:dyDescent="0.3">
      <c r="A6" s="22" t="s">
        <v>39</v>
      </c>
      <c r="B6" s="22"/>
      <c r="C6" s="22"/>
      <c r="D6" s="22"/>
      <c r="E6" s="22"/>
      <c r="F6" s="22"/>
      <c r="G6" s="10"/>
      <c r="H6" s="10"/>
      <c r="I6" s="6"/>
      <c r="J6" s="6"/>
    </row>
    <row r="7" spans="1:10" x14ac:dyDescent="0.2">
      <c r="A7" s="9"/>
      <c r="B7" s="10"/>
      <c r="C7" s="10"/>
      <c r="D7" s="10"/>
      <c r="E7" s="10"/>
      <c r="F7" s="10"/>
      <c r="G7" s="10"/>
    </row>
    <row r="8" spans="1:10" ht="18.75" x14ac:dyDescent="0.3">
      <c r="A8" s="3" t="s">
        <v>47</v>
      </c>
      <c r="B8" s="4"/>
      <c r="C8" s="4"/>
      <c r="D8" s="4"/>
      <c r="E8" s="5"/>
      <c r="F8" s="4"/>
      <c r="G8" s="5"/>
      <c r="H8" s="5"/>
      <c r="I8" s="4"/>
      <c r="J8" s="4"/>
    </row>
    <row r="9" spans="1:10" x14ac:dyDescent="0.2">
      <c r="A9" s="9"/>
      <c r="B9" s="10"/>
      <c r="C9" s="10"/>
      <c r="D9" s="10"/>
      <c r="E9" s="10"/>
      <c r="F9" s="10"/>
      <c r="G9" s="10"/>
    </row>
    <row r="10" spans="1:10" x14ac:dyDescent="0.2">
      <c r="A10" s="28" t="s">
        <v>49</v>
      </c>
      <c r="B10" s="28"/>
      <c r="C10" s="7"/>
      <c r="D10" s="7"/>
      <c r="E10" s="7"/>
      <c r="F10" s="7"/>
      <c r="G10" s="7"/>
      <c r="H10" s="7"/>
      <c r="I10" s="1"/>
      <c r="J10" s="1"/>
    </row>
    <row r="11" spans="1:10" ht="45.75" customHeight="1" x14ac:dyDescent="0.2">
      <c r="A11" s="8" t="s">
        <v>0</v>
      </c>
      <c r="B11" s="8" t="s">
        <v>1</v>
      </c>
      <c r="C11" s="8" t="s">
        <v>2</v>
      </c>
      <c r="D11" s="8" t="s">
        <v>3</v>
      </c>
      <c r="E11" s="8" t="s">
        <v>48</v>
      </c>
      <c r="F11" s="8" t="s">
        <v>50</v>
      </c>
      <c r="G11" s="8" t="s">
        <v>43</v>
      </c>
    </row>
    <row r="12" spans="1:10" ht="21" customHeight="1" x14ac:dyDescent="0.2">
      <c r="A12" s="14" t="s">
        <v>4</v>
      </c>
      <c r="B12" s="15" t="s">
        <v>5</v>
      </c>
      <c r="C12" s="15"/>
      <c r="D12" s="15"/>
      <c r="E12" s="23">
        <f>E13+E14+E15+E16+E17</f>
        <v>4749867.84</v>
      </c>
      <c r="F12" s="23">
        <f>F13+F14+F15+F16+F17</f>
        <v>3058042.19</v>
      </c>
      <c r="G12" s="16">
        <f>F12/E12*100</f>
        <v>64.381626879117547</v>
      </c>
    </row>
    <row r="13" spans="1:10" ht="43.5" customHeight="1" outlineLevel="1" x14ac:dyDescent="0.2">
      <c r="A13" s="17" t="s">
        <v>6</v>
      </c>
      <c r="B13" s="18" t="s">
        <v>5</v>
      </c>
      <c r="C13" s="18" t="s">
        <v>7</v>
      </c>
      <c r="D13" s="18" t="s">
        <v>8</v>
      </c>
      <c r="E13" s="24">
        <v>729250</v>
      </c>
      <c r="F13" s="24">
        <v>494623.78</v>
      </c>
      <c r="G13" s="21">
        <f t="shared" ref="G13:G30" si="0">F13/E13*100</f>
        <v>67.826366815221121</v>
      </c>
    </row>
    <row r="14" spans="1:10" ht="37.5" customHeight="1" outlineLevel="1" x14ac:dyDescent="0.2">
      <c r="A14" s="17" t="s">
        <v>9</v>
      </c>
      <c r="B14" s="18" t="s">
        <v>5</v>
      </c>
      <c r="C14" s="18" t="s">
        <v>10</v>
      </c>
      <c r="D14" s="18" t="s">
        <v>11</v>
      </c>
      <c r="E14" s="24">
        <v>606000</v>
      </c>
      <c r="F14" s="24">
        <v>408067.96</v>
      </c>
      <c r="G14" s="21">
        <f t="shared" si="0"/>
        <v>67.337947194719476</v>
      </c>
    </row>
    <row r="15" spans="1:10" ht="57" customHeight="1" outlineLevel="1" x14ac:dyDescent="0.2">
      <c r="A15" s="17" t="s">
        <v>12</v>
      </c>
      <c r="B15" s="18" t="s">
        <v>5</v>
      </c>
      <c r="C15" s="18" t="s">
        <v>13</v>
      </c>
      <c r="D15" s="18" t="s">
        <v>14</v>
      </c>
      <c r="E15" s="24">
        <v>2831471.84</v>
      </c>
      <c r="F15" s="24">
        <v>1732022.45</v>
      </c>
      <c r="G15" s="21">
        <f t="shared" si="0"/>
        <v>61.170392921866387</v>
      </c>
    </row>
    <row r="16" spans="1:10" ht="41.25" customHeight="1" outlineLevel="1" x14ac:dyDescent="0.2">
      <c r="A16" s="17" t="s">
        <v>15</v>
      </c>
      <c r="B16" s="18" t="s">
        <v>5</v>
      </c>
      <c r="C16" s="18" t="s">
        <v>17</v>
      </c>
      <c r="D16" s="18" t="s">
        <v>18</v>
      </c>
      <c r="E16" s="24">
        <v>5000</v>
      </c>
      <c r="F16" s="24">
        <v>0</v>
      </c>
      <c r="G16" s="21">
        <f t="shared" si="0"/>
        <v>0</v>
      </c>
    </row>
    <row r="17" spans="1:7" ht="13.35" customHeight="1" outlineLevel="1" x14ac:dyDescent="0.2">
      <c r="A17" s="17" t="s">
        <v>16</v>
      </c>
      <c r="B17" s="18" t="s">
        <v>5</v>
      </c>
      <c r="C17" s="18" t="s">
        <v>20</v>
      </c>
      <c r="D17" s="18" t="s">
        <v>21</v>
      </c>
      <c r="E17" s="24">
        <v>578146</v>
      </c>
      <c r="F17" s="24">
        <v>423328</v>
      </c>
      <c r="G17" s="21">
        <f t="shared" si="0"/>
        <v>73.221642975995678</v>
      </c>
    </row>
    <row r="18" spans="1:7" ht="13.35" customHeight="1" outlineLevel="1" x14ac:dyDescent="0.2">
      <c r="A18" s="14" t="s">
        <v>19</v>
      </c>
      <c r="B18" s="15" t="s">
        <v>7</v>
      </c>
      <c r="C18" s="15"/>
      <c r="D18" s="15"/>
      <c r="E18" s="23">
        <f>E19</f>
        <v>133020</v>
      </c>
      <c r="F18" s="23">
        <f>F19</f>
        <v>93179.17</v>
      </c>
      <c r="G18" s="16">
        <f t="shared" si="0"/>
        <v>70.048992632686819</v>
      </c>
    </row>
    <row r="19" spans="1:7" x14ac:dyDescent="0.2">
      <c r="A19" s="17" t="s">
        <v>22</v>
      </c>
      <c r="B19" s="18" t="s">
        <v>7</v>
      </c>
      <c r="C19" s="18" t="s">
        <v>10</v>
      </c>
      <c r="D19" s="18" t="s">
        <v>24</v>
      </c>
      <c r="E19" s="24">
        <v>133020</v>
      </c>
      <c r="F19" s="24">
        <v>93179.17</v>
      </c>
      <c r="G19" s="21">
        <f t="shared" si="0"/>
        <v>70.048992632686819</v>
      </c>
    </row>
    <row r="20" spans="1:7" ht="26.65" customHeight="1" outlineLevel="1" x14ac:dyDescent="0.2">
      <c r="A20" s="14" t="s">
        <v>23</v>
      </c>
      <c r="B20" s="15" t="s">
        <v>10</v>
      </c>
      <c r="C20" s="15"/>
      <c r="D20" s="15"/>
      <c r="E20" s="23">
        <f>E21</f>
        <v>783436</v>
      </c>
      <c r="F20" s="23">
        <f>F21</f>
        <v>456513.97</v>
      </c>
      <c r="G20" s="16">
        <f t="shared" si="0"/>
        <v>58.270741962330042</v>
      </c>
    </row>
    <row r="21" spans="1:7" x14ac:dyDescent="0.2">
      <c r="A21" s="17" t="s">
        <v>25</v>
      </c>
      <c r="B21" s="18" t="s">
        <v>10</v>
      </c>
      <c r="C21" s="18" t="s">
        <v>25</v>
      </c>
      <c r="D21" s="18" t="s">
        <v>26</v>
      </c>
      <c r="E21" s="24">
        <v>783436</v>
      </c>
      <c r="F21" s="24">
        <v>456513.97</v>
      </c>
      <c r="G21" s="21">
        <f t="shared" si="0"/>
        <v>58.270741962330042</v>
      </c>
    </row>
    <row r="22" spans="1:7" ht="13.35" customHeight="1" outlineLevel="1" x14ac:dyDescent="0.2">
      <c r="A22" s="14" t="s">
        <v>17</v>
      </c>
      <c r="B22" s="15" t="s">
        <v>13</v>
      </c>
      <c r="C22" s="15"/>
      <c r="D22" s="15"/>
      <c r="E22" s="23">
        <f>E23</f>
        <v>1388000</v>
      </c>
      <c r="F22" s="23">
        <f>F23</f>
        <v>213645.01</v>
      </c>
      <c r="G22" s="16">
        <f t="shared" si="0"/>
        <v>15.392291786743517</v>
      </c>
    </row>
    <row r="23" spans="1:7" x14ac:dyDescent="0.2">
      <c r="A23" s="17" t="s">
        <v>27</v>
      </c>
      <c r="B23" s="18" t="s">
        <v>13</v>
      </c>
      <c r="C23" s="18" t="s">
        <v>28</v>
      </c>
      <c r="D23" s="18" t="s">
        <v>29</v>
      </c>
      <c r="E23" s="24">
        <v>1388000</v>
      </c>
      <c r="F23" s="24">
        <v>213645.01</v>
      </c>
      <c r="G23" s="21">
        <f t="shared" si="0"/>
        <v>15.392291786743517</v>
      </c>
    </row>
    <row r="24" spans="1:7" ht="19.5" customHeight="1" outlineLevel="1" x14ac:dyDescent="0.2">
      <c r="A24" s="14" t="s">
        <v>20</v>
      </c>
      <c r="B24" s="15" t="s">
        <v>31</v>
      </c>
      <c r="C24" s="15"/>
      <c r="D24" s="15"/>
      <c r="E24" s="23">
        <f>E25+E26+E27+E28</f>
        <v>3605123.52</v>
      </c>
      <c r="F24" s="23">
        <f>F25+F26+F27+F28</f>
        <v>1667945.9900000002</v>
      </c>
      <c r="G24" s="16">
        <f t="shared" si="0"/>
        <v>46.265987302426751</v>
      </c>
    </row>
    <row r="25" spans="1:7" x14ac:dyDescent="0.2">
      <c r="A25" s="17" t="s">
        <v>30</v>
      </c>
      <c r="B25" s="18" t="s">
        <v>31</v>
      </c>
      <c r="C25" s="18" t="s">
        <v>5</v>
      </c>
      <c r="D25" s="18" t="s">
        <v>33</v>
      </c>
      <c r="E25" s="24">
        <v>150000</v>
      </c>
      <c r="F25" s="24">
        <v>27006.720000000001</v>
      </c>
      <c r="G25" s="16">
        <f t="shared" si="0"/>
        <v>18.004480000000001</v>
      </c>
    </row>
    <row r="26" spans="1:7" ht="13.35" customHeight="1" outlineLevel="1" x14ac:dyDescent="0.2">
      <c r="A26" s="17" t="s">
        <v>32</v>
      </c>
      <c r="B26" s="18" t="s">
        <v>31</v>
      </c>
      <c r="C26" s="18" t="s">
        <v>7</v>
      </c>
      <c r="D26" s="18" t="s">
        <v>44</v>
      </c>
      <c r="E26" s="24">
        <v>1691716.4</v>
      </c>
      <c r="F26" s="24">
        <v>620000</v>
      </c>
      <c r="G26" s="16">
        <f t="shared" si="0"/>
        <v>36.649168855961911</v>
      </c>
    </row>
    <row r="27" spans="1:7" ht="13.35" customHeight="1" outlineLevel="1" x14ac:dyDescent="0.2">
      <c r="A27" s="17" t="s">
        <v>34</v>
      </c>
      <c r="B27" s="18" t="s">
        <v>31</v>
      </c>
      <c r="C27" s="18" t="s">
        <v>10</v>
      </c>
      <c r="D27" s="18" t="s">
        <v>35</v>
      </c>
      <c r="E27" s="27">
        <v>1499707.12</v>
      </c>
      <c r="F27" s="27">
        <v>780223.17</v>
      </c>
      <c r="G27" s="16">
        <f t="shared" si="0"/>
        <v>52.02503606170783</v>
      </c>
    </row>
    <row r="28" spans="1:7" ht="26.65" customHeight="1" outlineLevel="1" x14ac:dyDescent="0.2">
      <c r="A28" s="17" t="s">
        <v>36</v>
      </c>
      <c r="B28" s="18" t="s">
        <v>31</v>
      </c>
      <c r="C28" s="18" t="s">
        <v>31</v>
      </c>
      <c r="D28" s="18" t="s">
        <v>37</v>
      </c>
      <c r="E28" s="24">
        <v>263700</v>
      </c>
      <c r="F28" s="24">
        <v>240716.1</v>
      </c>
      <c r="G28" s="16">
        <f t="shared" si="0"/>
        <v>91.284072810011381</v>
      </c>
    </row>
    <row r="29" spans="1:7" ht="15" customHeight="1" x14ac:dyDescent="0.2">
      <c r="A29" s="19" t="s">
        <v>45</v>
      </c>
      <c r="B29" s="20" t="s">
        <v>25</v>
      </c>
      <c r="C29" s="20" t="s">
        <v>10</v>
      </c>
      <c r="D29" s="20" t="s">
        <v>46</v>
      </c>
      <c r="E29" s="25">
        <v>982080</v>
      </c>
      <c r="F29" s="25">
        <v>982080</v>
      </c>
      <c r="G29" s="16">
        <f t="shared" si="0"/>
        <v>100</v>
      </c>
    </row>
    <row r="30" spans="1:7" ht="12.75" customHeight="1" x14ac:dyDescent="0.2">
      <c r="A30" s="12" t="s">
        <v>38</v>
      </c>
      <c r="B30" s="13"/>
      <c r="C30" s="13"/>
      <c r="D30" s="13"/>
      <c r="E30" s="26">
        <f>E12+E18+E20+E22+E24+E29</f>
        <v>11641527.359999999</v>
      </c>
      <c r="F30" s="26">
        <f>F12+F18+F20+F22+F24+F29</f>
        <v>6471406.3300000001</v>
      </c>
      <c r="G30" s="16">
        <f t="shared" si="0"/>
        <v>55.588980121591192</v>
      </c>
    </row>
  </sheetData>
  <mergeCells count="6">
    <mergeCell ref="A10:B10"/>
    <mergeCell ref="A1:F1"/>
    <mergeCell ref="E2:F2"/>
    <mergeCell ref="E3:F3"/>
    <mergeCell ref="E4:F4"/>
    <mergeCell ref="E5:F5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Пользователь Windows</cp:lastModifiedBy>
  <cp:lastPrinted>2019-10-24T02:59:22Z</cp:lastPrinted>
  <dcterms:created xsi:type="dcterms:W3CDTF">2017-04-19T09:34:41Z</dcterms:created>
  <dcterms:modified xsi:type="dcterms:W3CDTF">2019-10-24T03:00:06Z</dcterms:modified>
</cp:coreProperties>
</file>