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195" windowHeight="9915"/>
  </bookViews>
  <sheets>
    <sheet name="Лист1" sheetId="1" r:id="rId1"/>
  </sheets>
  <definedNames>
    <definedName name="_xlnm.Print_Titles" localSheetId="0">Лист1!$10:$10</definedName>
  </definedNames>
  <calcPr calcId="145621"/>
</workbook>
</file>

<file path=xl/calcChain.xml><?xml version="1.0" encoding="utf-8"?>
<calcChain xmlns="http://schemas.openxmlformats.org/spreadsheetml/2006/main">
  <c r="K34" i="1" l="1"/>
  <c r="A18" i="1" l="1"/>
  <c r="A19" i="1"/>
  <c r="A22" i="1"/>
  <c r="A23" i="1" s="1"/>
  <c r="A26" i="1"/>
  <c r="A27" i="1"/>
  <c r="A30" i="1"/>
  <c r="A31" i="1" s="1"/>
  <c r="A34" i="1"/>
  <c r="A35" i="1"/>
  <c r="A40" i="1"/>
  <c r="A43" i="1"/>
  <c r="A44" i="1"/>
  <c r="L35" i="1"/>
  <c r="M35" i="1"/>
  <c r="K35" i="1"/>
  <c r="K47" i="1" l="1"/>
  <c r="L47" i="1"/>
  <c r="M47" i="1"/>
  <c r="L44" i="1" l="1"/>
  <c r="M44" i="1"/>
  <c r="K44" i="1"/>
  <c r="L32" i="1" l="1"/>
  <c r="L31" i="1" s="1"/>
  <c r="M32" i="1"/>
  <c r="M31" i="1" s="1"/>
  <c r="K32" i="1" l="1"/>
  <c r="K31" i="1" s="1"/>
  <c r="K24" i="1" l="1"/>
  <c r="L15" i="1"/>
  <c r="M15" i="1"/>
  <c r="K15" i="1"/>
  <c r="L29" i="1" l="1"/>
  <c r="M29" i="1"/>
  <c r="K29" i="1"/>
  <c r="L21" i="1"/>
  <c r="M21" i="1"/>
  <c r="K21" i="1"/>
  <c r="K14" i="1"/>
  <c r="A14" i="1" l="1"/>
  <c r="A15" i="1" s="1"/>
  <c r="L26" i="1" l="1"/>
  <c r="M26" i="1"/>
  <c r="K26" i="1"/>
  <c r="K23" i="1" s="1"/>
  <c r="L14" i="1"/>
  <c r="M14" i="1"/>
  <c r="M12" i="1"/>
  <c r="L12" i="1"/>
  <c r="K12" i="1"/>
  <c r="L28" i="1"/>
  <c r="M28" i="1"/>
  <c r="K28" i="1"/>
  <c r="L24" i="1"/>
  <c r="M24" i="1"/>
  <c r="M23" i="1" l="1"/>
  <c r="M20" i="1" s="1"/>
  <c r="M11" i="1" s="1"/>
  <c r="L23" i="1"/>
  <c r="L20" i="1" s="1"/>
  <c r="L11" i="1" s="1"/>
  <c r="K20" i="1"/>
  <c r="K11" i="1" s="1"/>
  <c r="M52" i="1" l="1"/>
  <c r="L52" i="1"/>
  <c r="K52" i="1"/>
</calcChain>
</file>

<file path=xl/sharedStrings.xml><?xml version="1.0" encoding="utf-8"?>
<sst xmlns="http://schemas.openxmlformats.org/spreadsheetml/2006/main" count="370" uniqueCount="128">
  <si>
    <t>ВСЕГО</t>
  </si>
  <si>
    <t>182</t>
  </si>
  <si>
    <t>01</t>
  </si>
  <si>
    <t xml:space="preserve">Налог на имущество физических лиц, взимаемый по ставкам, применяемым к объектам налогообложения, расположенным в границах межселенных </t>
  </si>
  <si>
    <t>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</si>
  <si>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</si>
  <si>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0000</t>
  </si>
  <si>
    <t>БЕЗВОЗМЕЗДНЫЕ ПОСТУПЛЕНИЯ</t>
  </si>
  <si>
    <t>к решению Белоярского сельского</t>
  </si>
  <si>
    <t>802</t>
  </si>
  <si>
    <t>Приложение №4</t>
  </si>
  <si>
    <t xml:space="preserve">Совета депутатов                    </t>
  </si>
  <si>
    <t>НАЛОГОВЫЕ И НЕНАЛОГОВЫЕ ДОХОДЫ</t>
  </si>
  <si>
    <t>Кодклассификации доходов бюджета</t>
  </si>
  <si>
    <t>№ строки</t>
  </si>
  <si>
    <t>Код главного администратора</t>
  </si>
  <si>
    <t>Код подгруппы</t>
  </si>
  <si>
    <t>Код группы</t>
  </si>
  <si>
    <t>код статьи</t>
  </si>
  <si>
    <t>код подстатьи</t>
  </si>
  <si>
    <t>код элемента</t>
  </si>
  <si>
    <t>02</t>
  </si>
  <si>
    <t>100</t>
  </si>
  <si>
    <t>1</t>
  </si>
  <si>
    <t>03</t>
  </si>
  <si>
    <t>230</t>
  </si>
  <si>
    <t>06</t>
  </si>
  <si>
    <t>030</t>
  </si>
  <si>
    <t>08</t>
  </si>
  <si>
    <t>04</t>
  </si>
  <si>
    <t>2</t>
  </si>
  <si>
    <t>001</t>
  </si>
  <si>
    <t>999</t>
  </si>
  <si>
    <t>010</t>
  </si>
  <si>
    <t>240</t>
  </si>
  <si>
    <t>250</t>
  </si>
  <si>
    <t>Доходы от уплаты акцизов на дизтопливо,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</si>
  <si>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моторное масло для дизельных и (или) карбюраторных (инжекторных) двигателей,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</si>
  <si>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</si>
  <si>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260</t>
  </si>
  <si>
    <t>Доходы от уплаты акцизов на прямогонный бензин,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</si>
  <si>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7514</t>
  </si>
  <si>
    <t>8208</t>
  </si>
  <si>
    <t>15</t>
  </si>
  <si>
    <t>033</t>
  </si>
  <si>
    <t>043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</si>
  <si>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</si>
  <si>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</si>
  <si>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код группы подвидов</t>
  </si>
  <si>
    <t>код аналитической группы подвидов</t>
  </si>
  <si>
    <t>Наименование кода классификации доходов бюджета</t>
  </si>
  <si>
    <t>Прочие межбюджетные трансферты передаваемые бюджетам поселений на выполнение полномочий, переданных на уровень муниципального района</t>
  </si>
  <si>
    <t>49</t>
  </si>
  <si>
    <t>35</t>
  </si>
  <si>
    <t>118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</si>
  <si>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</si>
  <si>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НАЛОГ НА ДОХОДЫ ФИЗИЧЕСКИХ ЛИЦ</t>
  </si>
  <si>
    <t>000</t>
  </si>
  <si>
    <t>00</t>
  </si>
  <si>
    <t>НАЛОГИ НА ТОВАРЫ (РАБОТЫ, УСЛУГИ), РЕАЛИЗУЕМЫЕ НА ТЕРРИТОРИИ РОССИЙСКОЙ ФЕДЕРАЦИИ</t>
  </si>
  <si>
    <t>АКЦИЗЫ ПО ПОДАКЦИЗНЫМ ТОВАРАМ, ПРОИЗВОДИМЫХ НА ТЕРРИТОРИИ РФ</t>
  </si>
  <si>
    <t>110</t>
  </si>
  <si>
    <t>НАЛОГИ НА ИМУЩЕСТВО</t>
  </si>
  <si>
    <t>Налог на имущество физических лиц</t>
  </si>
  <si>
    <t xml:space="preserve">Земельный налог </t>
  </si>
  <si>
    <t>Земельный налог с организаций</t>
  </si>
  <si>
    <t>040</t>
  </si>
  <si>
    <t>ГОСУДАРСТВЕННАЯ ПОШЛИНА</t>
  </si>
  <si>
    <t>Дотации на выравнивание бюджетной обеспеченности</t>
  </si>
  <si>
    <t>Субвенции бюджетам бюжетной системы Российской Федерации</t>
  </si>
  <si>
    <t>Иные межбюджетные трансферты</t>
  </si>
  <si>
    <t>8202</t>
  </si>
  <si>
    <t>Доходы бюджета сельсовета 2020 года</t>
  </si>
  <si>
    <t>30</t>
  </si>
  <si>
    <t>024</t>
  </si>
  <si>
    <t>020</t>
  </si>
  <si>
    <t>1000</t>
  </si>
  <si>
    <t xml:space="preserve">Субвенции бюджетам поселений на выполнение государственных полномочий по созданию и обеспечению деятельности административных коммисий </t>
  </si>
  <si>
    <t>ДОХОДЫ БЕЛОЯРСКОГО СЕЛЬСОВЕТА на 2020 год и плановый период 2021-2022 годов</t>
  </si>
  <si>
    <t>Доходы бюджета сельсовета 2021 года</t>
  </si>
  <si>
    <t>Доходы бюджета сельсовета 2022года</t>
  </si>
  <si>
    <t>16</t>
  </si>
  <si>
    <t>29</t>
  </si>
  <si>
    <t>900</t>
  </si>
  <si>
    <t>7412</t>
  </si>
  <si>
    <t>Субсидии бюджетам поселений на обеспечение первичных мер пожарной безопасности</t>
  </si>
  <si>
    <t>Субсидии бюджетам поселений на организацию и проведение акарицидных обработок мест массового отдыха населения</t>
  </si>
  <si>
    <t>7555</t>
  </si>
  <si>
    <t>7509</t>
  </si>
  <si>
    <t xml:space="preserve">Субсидии бюджетам поселений на капитальный ремонт и ремонт автомобильных дорог общего пользования местного значения за счет средств дорожного фонда Красноярского края 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</si>
  <si>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ст.227, 227</t>
    </r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 и 228 НК РФ</t>
    </r>
  </si>
  <si>
    <t>1049</t>
  </si>
  <si>
    <t>Субсидии бюджетам поселений на частичное финансирование (возмещение)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</si>
  <si>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Прочие межбюджетные трансферты на поддержку мер по обеспечению сбалансированности бюджетов</t>
  </si>
  <si>
    <t xml:space="preserve">Субсидии бюджетам поселений из местных бюджетов </t>
  </si>
  <si>
    <t>( руб)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</si>
  <si>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</si>
  <si>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бюджетов муниципальных районов</t>
  </si>
  <si>
    <t>от 27.12.2019 № 32-195Р</t>
  </si>
  <si>
    <t xml:space="preserve">                                                                                                                                                         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</si>
  <si>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</si>
  <si>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18</t>
  </si>
  <si>
    <t>60</t>
  </si>
  <si>
    <t>7745</t>
  </si>
  <si>
    <t>0497</t>
  </si>
  <si>
    <t>Субсидии бюджетам сельских поселений на предоставление социальных выплат молодым семьям на приобретение (строительство) жилья</t>
  </si>
  <si>
    <t>Субсидии бюджетам поселений на частичное финансирование (возмещение) расходов на повышение с 1 июня 2020 года размеров оплаты труда отдельным категориям работников бюджетной сферы Красноярского края</t>
  </si>
  <si>
    <t>Субсидии бюджетам сельских поселений на содержание автомобильных дорог общего пользования местного значения за счет средств дорожного фонда Красноярского края</t>
  </si>
  <si>
    <t>1036</t>
  </si>
  <si>
    <t>7508</t>
  </si>
  <si>
    <t>5</t>
  </si>
  <si>
    <t>6</t>
  </si>
  <si>
    <t>9</t>
  </si>
  <si>
    <t>13</t>
  </si>
  <si>
    <t>14</t>
  </si>
  <si>
    <t>17</t>
  </si>
  <si>
    <t>21</t>
  </si>
  <si>
    <t>22</t>
  </si>
  <si>
    <t>25</t>
  </si>
  <si>
    <t>26</t>
  </si>
  <si>
    <t>34</t>
  </si>
  <si>
    <t>Прочие межбюджетные трансферты бюджетам поселений за содействие развитию налогового потенциала</t>
  </si>
  <si>
    <t>Субсидии бюджетам поселений на частичное финансирование (возмещение) расходов на повышение с 1 октября 2020 года размеров оплаты труда отдельным категориям работников бюджетной сферы Красноярского края</t>
  </si>
  <si>
    <t>1035</t>
  </si>
  <si>
    <t>27</t>
  </si>
  <si>
    <t>31</t>
  </si>
  <si>
    <t>39</t>
  </si>
  <si>
    <t>Приложение № 2                                     к решению Белоярского сельского Совета депутатов                                    от 13.11.2020  № 3-16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</si>
</sst>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Times New Roma"/>
      <charset val="204"/>
    </font>
    <font>
      <sz val="11"/>
      <name val="Arial Cyr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81">
    <xf numFmtId="0" fontId="0" fillId="0" borderId="0" xfId="0"/>
    <xf numFmtId="0" fontId="2" fillId="0" borderId="0" xfId="1" applyFont="1" applyBorder="1" applyAlignment="1">
      <alignment horizontal="left" vertical="justify" wrapText="1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/>
    </xf>
    <xf numFmtId="0" fontId="3" fillId="0" borderId="0" xfId="1" applyFont="1" applyAlignment="1" applyProtection="1">
      <alignment horizontal="left" vertical="top"/>
      <protection locked="0"/>
    </xf>
    <xf numFmtId="0" fontId="5" fillId="0" borderId="1" xfId="1" applyFont="1" applyBorder="1" applyAlignment="1" applyProtection="1">
      <alignment horizontal="center" vertical="center" textRotation="90" wrapText="1"/>
      <protection locked="0"/>
    </xf>
    <xf numFmtId="0" fontId="5" fillId="0" borderId="1" xfId="1" applyFont="1" applyBorder="1" applyAlignment="1" applyProtection="1">
      <alignment horizontal="left" vertical="center" textRotation="90" wrapText="1"/>
      <protection locked="0"/>
    </xf>
    <xf numFmtId="0" fontId="5" fillId="0" borderId="1" xfId="1" applyFont="1" applyFill="1" applyBorder="1" applyAlignment="1" applyProtection="1">
      <alignment horizontal="center" vertical="center" textRotation="90" wrapText="1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>
      <alignment horizontal="center" vertical="justify" wrapText="1"/>
    </xf>
    <xf numFmtId="0" fontId="5" fillId="0" borderId="3" xfId="1" applyFont="1" applyFill="1" applyBorder="1" applyAlignment="1">
      <alignment horizontal="center" vertical="justify" wrapText="1"/>
    </xf>
    <xf numFmtId="0" fontId="6" fillId="0" borderId="3" xfId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justify" vertical="top"/>
    </xf>
    <xf numFmtId="4" fontId="9" fillId="0" borderId="1" xfId="0" applyNumberFormat="1" applyFont="1" applyFill="1" applyBorder="1" applyAlignment="1">
      <alignment horizontal="center" vertical="top"/>
    </xf>
    <xf numFmtId="0" fontId="11" fillId="0" borderId="12" xfId="2" applyNumberFormat="1" applyFont="1" applyFill="1" applyBorder="1" applyAlignment="1">
      <alignment horizontal="left" vertical="top" wrapText="1"/>
    </xf>
    <xf numFmtId="4" fontId="12" fillId="0" borderId="1" xfId="2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 wrapText="1"/>
    </xf>
    <xf numFmtId="49" fontId="11" fillId="0" borderId="13" xfId="0" applyNumberFormat="1" applyFont="1" applyFill="1" applyBorder="1" applyAlignment="1" applyProtection="1">
      <alignment horizontal="left" vertical="top" wrapText="1"/>
    </xf>
    <xf numFmtId="49" fontId="13" fillId="0" borderId="13" xfId="0" applyNumberFormat="1" applyFont="1" applyFill="1" applyBorder="1" applyAlignment="1" applyProtection="1">
      <alignment horizontal="left" vertical="top" wrapText="1"/>
    </xf>
    <xf numFmtId="49" fontId="14" fillId="0" borderId="13" xfId="0" applyNumberFormat="1" applyFont="1" applyFill="1" applyBorder="1" applyAlignment="1" applyProtection="1">
      <alignment horizontal="left" vertical="top" wrapText="1"/>
    </xf>
    <xf numFmtId="49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top"/>
    </xf>
    <xf numFmtId="49" fontId="8" fillId="0" borderId="7" xfId="0" applyNumberFormat="1" applyFont="1" applyFill="1" applyBorder="1" applyAlignment="1">
      <alignment horizontal="center" vertical="top"/>
    </xf>
    <xf numFmtId="49" fontId="8" fillId="0" borderId="8" xfId="0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0" fontId="9" fillId="0" borderId="1" xfId="0" applyFont="1" applyFill="1" applyBorder="1" applyAlignment="1">
      <alignment vertical="top" wrapText="1"/>
    </xf>
    <xf numFmtId="4" fontId="9" fillId="0" borderId="1" xfId="0" applyNumberFormat="1" applyFont="1" applyBorder="1" applyAlignment="1">
      <alignment horizontal="center" vertical="top"/>
    </xf>
    <xf numFmtId="0" fontId="8" fillId="0" borderId="11" xfId="0" applyFont="1" applyBorder="1" applyAlignment="1"/>
    <xf numFmtId="4" fontId="8" fillId="0" borderId="1" xfId="0" applyNumberFormat="1" applyFont="1" applyBorder="1" applyAlignment="1">
      <alignment horizontal="center"/>
    </xf>
    <xf numFmtId="0" fontId="15" fillId="0" borderId="0" xfId="0" applyFont="1"/>
    <xf numFmtId="49" fontId="9" fillId="0" borderId="1" xfId="0" applyNumberFormat="1" applyFont="1" applyFill="1" applyBorder="1" applyAlignment="1">
      <alignment vertical="top"/>
    </xf>
    <xf numFmtId="0" fontId="8" fillId="0" borderId="9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15" fillId="0" borderId="0" xfId="0" applyFont="1" applyAlignment="1">
      <alignment vertical="top"/>
    </xf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49" fontId="9" fillId="0" borderId="8" xfId="0" applyNumberFormat="1" applyFont="1" applyFill="1" applyBorder="1" applyAlignment="1">
      <alignment horizontal="center" vertical="top"/>
    </xf>
    <xf numFmtId="49" fontId="9" fillId="0" borderId="7" xfId="0" applyNumberFormat="1" applyFont="1" applyFill="1" applyBorder="1" applyAlignment="1">
      <alignment horizontal="center" vertical="top"/>
    </xf>
    <xf numFmtId="0" fontId="4" fillId="0" borderId="0" xfId="1" applyFont="1" applyBorder="1" applyAlignment="1" applyProtection="1">
      <alignment horizontal="center" vertical="top" wrapText="1"/>
      <protection locked="0"/>
    </xf>
    <xf numFmtId="0" fontId="4" fillId="0" borderId="0" xfId="1" applyFont="1" applyBorder="1" applyAlignment="1" applyProtection="1">
      <alignment horizontal="center" vertical="top"/>
      <protection locked="0"/>
    </xf>
    <xf numFmtId="0" fontId="16" fillId="0" borderId="0" xfId="1" applyFont="1" applyAlignment="1" applyProtection="1">
      <alignment horizontal="right" vertical="top" wrapText="1"/>
      <protection locked="0"/>
    </xf>
    <xf numFmtId="0" fontId="4" fillId="0" borderId="0" xfId="1" applyFont="1" applyFill="1" applyBorder="1" applyAlignment="1" applyProtection="1">
      <alignment horizontal="center" wrapText="1"/>
      <protection locked="0"/>
    </xf>
    <xf numFmtId="0" fontId="8" fillId="0" borderId="1" xfId="0" applyFont="1" applyFill="1" applyBorder="1" applyAlignment="1">
      <alignment horizontal="justify" vertical="top"/>
    </xf>
    <xf numFmtId="0" fontId="9" fillId="0" borderId="1" xfId="0" applyFont="1" applyBorder="1" applyAlignment="1">
      <alignment vertical="top" wrapText="1"/>
    </xf>
    <xf numFmtId="0" fontId="9" fillId="0" borderId="4" xfId="0" applyFont="1" applyFill="1" applyBorder="1" applyAlignment="1">
      <alignment horizontal="center" vertical="top"/>
    </xf>
    <xf numFmtId="4" fontId="9" fillId="0" borderId="6" xfId="0" applyNumberFormat="1" applyFont="1" applyFill="1" applyBorder="1" applyAlignment="1">
      <alignment horizontal="center" vertical="top"/>
    </xf>
    <xf numFmtId="49" fontId="11" fillId="0" borderId="14" xfId="0" applyNumberFormat="1" applyFont="1" applyFill="1" applyBorder="1" applyAlignment="1" applyProtection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8" fillId="0" borderId="15" xfId="0" applyFont="1" applyBorder="1" applyAlignment="1">
      <alignment vertical="top"/>
    </xf>
    <xf numFmtId="0" fontId="0" fillId="0" borderId="0" xfId="0" applyBorder="1" applyAlignment="1">
      <alignment vertical="top"/>
    </xf>
    <xf numFmtId="49" fontId="8" fillId="0" borderId="7" xfId="0" applyNumberFormat="1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4" fontId="8" fillId="0" borderId="7" xfId="0" applyNumberFormat="1" applyFont="1" applyBorder="1" applyAlignment="1">
      <alignment horizontal="center" vertical="top"/>
    </xf>
    <xf numFmtId="49" fontId="0" fillId="0" borderId="0" xfId="0" applyNumberFormat="1"/>
    <xf numFmtId="4" fontId="9" fillId="2" borderId="16" xfId="0" applyNumberFormat="1" applyFont="1" applyFill="1" applyBorder="1" applyAlignment="1" applyProtection="1">
      <alignment horizontal="center" vertical="top" wrapText="1"/>
    </xf>
    <xf numFmtId="0" fontId="4" fillId="0" borderId="0" xfId="1" applyFont="1" applyBorder="1" applyAlignment="1" applyProtection="1">
      <alignment horizontal="center" vertical="top"/>
      <protection locked="0"/>
    </xf>
    <xf numFmtId="0" fontId="16" fillId="0" borderId="0" xfId="1" applyFont="1" applyBorder="1" applyAlignment="1" applyProtection="1">
      <alignment horizontal="left" vertical="top" wrapText="1"/>
      <protection locked="0"/>
    </xf>
    <xf numFmtId="0" fontId="8" fillId="0" borderId="4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16" fillId="0" borderId="0" xfId="1" applyFont="1" applyAlignment="1" applyProtection="1">
      <alignment horizontal="right" vertical="top"/>
      <protection locked="0"/>
    </xf>
    <xf numFmtId="0" fontId="16" fillId="0" borderId="0" xfId="1" applyFont="1" applyAlignment="1" applyProtection="1">
      <alignment horizontal="right" vertical="top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5" fillId="0" borderId="6" xfId="1" applyFont="1" applyBorder="1" applyAlignment="1" applyProtection="1">
      <alignment horizontal="center" vertical="center" wrapText="1"/>
      <protection locked="0"/>
    </xf>
    <xf numFmtId="0" fontId="5" fillId="0" borderId="7" xfId="1" applyFont="1" applyFill="1" applyBorder="1" applyAlignment="1" applyProtection="1">
      <alignment horizontal="center" vertical="center" wrapText="1"/>
      <protection locked="0"/>
    </xf>
    <xf numFmtId="0" fontId="4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textRotation="90" wrapText="1"/>
      <protection locked="0"/>
    </xf>
    <xf numFmtId="0" fontId="5" fillId="0" borderId="8" xfId="1" applyFont="1" applyBorder="1" applyAlignment="1" applyProtection="1">
      <alignment horizontal="center" vertical="center" textRotation="90" wrapText="1"/>
      <protection locked="0"/>
    </xf>
    <xf numFmtId="0" fontId="4" fillId="0" borderId="10" xfId="1" applyFont="1" applyBorder="1" applyAlignment="1" applyProtection="1">
      <alignment horizontal="right" wrapText="1"/>
      <protection locked="0"/>
    </xf>
  </cellXfs>
  <cellStyles count="3">
    <cellStyle name="Normal" xfId="2"/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tabSelected="1" workbookViewId="0">
      <selection activeCell="Q9" sqref="Q9"/>
    </sheetView>
  </sheetViews>
  <sheetFormatPr defaultRowHeight="12.75"/>
  <cols>
    <col min="1" max="1" width="5" customWidth="1"/>
    <col min="2" max="7" width="4.28515625" customWidth="1"/>
    <col min="8" max="8" width="7" customWidth="1"/>
    <col min="9" max="9" width="9.28515625" customWidth="1"/>
    <col min="10" max="10" width="44" customWidth="1"/>
    <col min="11" max="11" width="15" customWidth="1"/>
    <col min="12" max="12" width="14.5703125" customWidth="1"/>
    <col min="13" max="13" width="16.42578125" customWidth="1"/>
    <col min="16" max="16" width="10.42578125" bestFit="1" customWidth="1"/>
    <col min="18" max="18" width="12.42578125" bestFit="1" customWidth="1"/>
  </cols>
  <sheetData>
    <row r="1" spans="1:13" ht="15" customHeight="1">
      <c r="A1" s="69" t="s">
        <v>10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15" customHeight="1">
      <c r="A2" s="70" t="s">
        <v>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5" customHeight="1">
      <c r="A3" s="70" t="s">
        <v>11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ht="1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70" t="s">
        <v>98</v>
      </c>
      <c r="M4" s="70"/>
    </row>
    <row r="5" spans="1:13" ht="9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64" t="s">
        <v>99</v>
      </c>
      <c r="M5" s="64"/>
    </row>
    <row r="6" spans="1:13" ht="51" customHeight="1">
      <c r="A6" s="47"/>
      <c r="B6" s="47"/>
      <c r="C6" s="47"/>
      <c r="D6" s="47"/>
      <c r="E6" s="47"/>
      <c r="F6" s="47"/>
      <c r="G6" s="47"/>
      <c r="H6" s="47"/>
      <c r="I6" s="47"/>
      <c r="J6" s="48"/>
      <c r="K6" s="47"/>
      <c r="L6" s="65" t="s">
        <v>127</v>
      </c>
      <c r="M6" s="65"/>
    </row>
    <row r="7" spans="1:13" ht="37.5" customHeight="1">
      <c r="A7" s="47"/>
      <c r="B7" s="47"/>
      <c r="C7" s="47"/>
      <c r="D7" s="47"/>
      <c r="E7" s="47"/>
      <c r="F7" s="80" t="s">
        <v>78</v>
      </c>
      <c r="G7" s="80"/>
      <c r="H7" s="80"/>
      <c r="I7" s="80"/>
      <c r="J7" s="80"/>
      <c r="K7" s="80"/>
      <c r="L7" s="80"/>
      <c r="M7" s="50" t="s">
        <v>95</v>
      </c>
    </row>
    <row r="8" spans="1:13" ht="15" customHeight="1">
      <c r="A8" s="78" t="s">
        <v>14</v>
      </c>
      <c r="B8" s="71" t="s">
        <v>13</v>
      </c>
      <c r="C8" s="72"/>
      <c r="D8" s="72"/>
      <c r="E8" s="72"/>
      <c r="F8" s="72"/>
      <c r="G8" s="72"/>
      <c r="H8" s="72"/>
      <c r="I8" s="73"/>
      <c r="J8" s="74" t="s">
        <v>50</v>
      </c>
      <c r="K8" s="76" t="s">
        <v>72</v>
      </c>
      <c r="L8" s="76" t="s">
        <v>79</v>
      </c>
      <c r="M8" s="76" t="s">
        <v>80</v>
      </c>
    </row>
    <row r="9" spans="1:13" ht="115.5" customHeight="1">
      <c r="A9" s="79"/>
      <c r="B9" s="5" t="s">
        <v>15</v>
      </c>
      <c r="C9" s="5" t="s">
        <v>17</v>
      </c>
      <c r="D9" s="5" t="s">
        <v>16</v>
      </c>
      <c r="E9" s="6" t="s">
        <v>18</v>
      </c>
      <c r="F9" s="5" t="s">
        <v>19</v>
      </c>
      <c r="G9" s="5" t="s">
        <v>20</v>
      </c>
      <c r="H9" s="7" t="s">
        <v>48</v>
      </c>
      <c r="I9" s="7" t="s">
        <v>49</v>
      </c>
      <c r="J9" s="75"/>
      <c r="K9" s="77"/>
      <c r="L9" s="77"/>
      <c r="M9" s="77"/>
    </row>
    <row r="10" spans="1:13" ht="14.25" customHeight="1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9">
        <v>10</v>
      </c>
      <c r="K10" s="10">
        <v>11</v>
      </c>
      <c r="L10" s="10">
        <v>12</v>
      </c>
      <c r="M10" s="11">
        <v>13</v>
      </c>
    </row>
    <row r="11" spans="1:13" ht="14.25">
      <c r="A11" s="66" t="s">
        <v>12</v>
      </c>
      <c r="B11" s="67"/>
      <c r="C11" s="67"/>
      <c r="D11" s="67"/>
      <c r="E11" s="67"/>
      <c r="F11" s="67"/>
      <c r="G11" s="67"/>
      <c r="H11" s="67"/>
      <c r="I11" s="67"/>
      <c r="J11" s="68"/>
      <c r="K11" s="15">
        <f>K12+K14+K20+K28</f>
        <v>3703800</v>
      </c>
      <c r="L11" s="15">
        <f t="shared" ref="L11:M11" si="0">L12+L14+L20+L28</f>
        <v>3742100</v>
      </c>
      <c r="M11" s="15">
        <f t="shared" si="0"/>
        <v>3783800</v>
      </c>
    </row>
    <row r="12" spans="1:13" ht="33" customHeight="1">
      <c r="A12" s="12">
        <v>1</v>
      </c>
      <c r="B12" s="12">
        <v>182</v>
      </c>
      <c r="C12" s="12">
        <v>1</v>
      </c>
      <c r="D12" s="12" t="s">
        <v>2</v>
      </c>
      <c r="E12" s="12" t="s">
        <v>21</v>
      </c>
      <c r="F12" s="12" t="s">
        <v>57</v>
      </c>
      <c r="G12" s="12" t="s">
        <v>58</v>
      </c>
      <c r="H12" s="12" t="s">
        <v>6</v>
      </c>
      <c r="I12" s="13">
        <v>110</v>
      </c>
      <c r="J12" s="14" t="s">
        <v>56</v>
      </c>
      <c r="K12" s="15">
        <f>K13</f>
        <v>829800</v>
      </c>
      <c r="L12" s="15">
        <f>L13</f>
        <v>861300</v>
      </c>
      <c r="M12" s="15">
        <f>M13</f>
        <v>894900</v>
      </c>
    </row>
    <row r="13" spans="1:13" ht="85.5" customHeight="1">
      <c r="A13" s="16" t="s">
        <v>30</v>
      </c>
      <c r="B13" s="16">
        <v>182</v>
      </c>
      <c r="C13" s="16">
        <v>1</v>
      </c>
      <c r="D13" s="16" t="s">
        <v>2</v>
      </c>
      <c r="E13" s="16" t="s">
        <v>21</v>
      </c>
      <c r="F13" s="16" t="s">
        <v>33</v>
      </c>
      <c r="G13" s="16" t="s">
        <v>2</v>
      </c>
      <c r="H13" s="16" t="s">
        <v>6</v>
      </c>
      <c r="I13" s="17">
        <v>110</v>
      </c>
      <c r="J13" s="18" t="s">
        <v>90</v>
      </c>
      <c r="K13" s="19">
        <v>829800</v>
      </c>
      <c r="L13" s="19">
        <v>861300</v>
      </c>
      <c r="M13" s="19">
        <v>894900</v>
      </c>
    </row>
    <row r="14" spans="1:13" ht="57">
      <c r="A14" s="17">
        <f t="shared" ref="A14:A44" si="1">A13+1</f>
        <v>3</v>
      </c>
      <c r="B14" s="12" t="s">
        <v>57</v>
      </c>
      <c r="C14" s="12" t="s">
        <v>23</v>
      </c>
      <c r="D14" s="12" t="s">
        <v>24</v>
      </c>
      <c r="E14" s="12" t="s">
        <v>58</v>
      </c>
      <c r="F14" s="12" t="s">
        <v>57</v>
      </c>
      <c r="G14" s="12" t="s">
        <v>58</v>
      </c>
      <c r="H14" s="12" t="s">
        <v>6</v>
      </c>
      <c r="I14" s="12" t="s">
        <v>57</v>
      </c>
      <c r="J14" s="20" t="s">
        <v>59</v>
      </c>
      <c r="K14" s="21">
        <f>K15</f>
        <v>189400</v>
      </c>
      <c r="L14" s="21">
        <f t="shared" ref="L14:M14" si="2">L15</f>
        <v>196200</v>
      </c>
      <c r="M14" s="21">
        <f t="shared" si="2"/>
        <v>204300</v>
      </c>
    </row>
    <row r="15" spans="1:13" ht="42.75">
      <c r="A15" s="17">
        <f t="shared" si="1"/>
        <v>4</v>
      </c>
      <c r="B15" s="12" t="s">
        <v>22</v>
      </c>
      <c r="C15" s="12" t="s">
        <v>23</v>
      </c>
      <c r="D15" s="12" t="s">
        <v>24</v>
      </c>
      <c r="E15" s="12" t="s">
        <v>21</v>
      </c>
      <c r="F15" s="12" t="s">
        <v>57</v>
      </c>
      <c r="G15" s="12" t="s">
        <v>2</v>
      </c>
      <c r="H15" s="12" t="s">
        <v>6</v>
      </c>
      <c r="I15" s="12" t="s">
        <v>61</v>
      </c>
      <c r="J15" s="51" t="s">
        <v>60</v>
      </c>
      <c r="K15" s="21">
        <f>K16+K17+K18+K19</f>
        <v>189400</v>
      </c>
      <c r="L15" s="21">
        <f t="shared" ref="L15:M15" si="3">L16+L17+L18+L19</f>
        <v>196200</v>
      </c>
      <c r="M15" s="21">
        <f t="shared" si="3"/>
        <v>204300</v>
      </c>
    </row>
    <row r="16" spans="1:13" ht="90">
      <c r="A16" s="12" t="s">
        <v>110</v>
      </c>
      <c r="B16" s="16" t="s">
        <v>22</v>
      </c>
      <c r="C16" s="16" t="s">
        <v>23</v>
      </c>
      <c r="D16" s="16" t="s">
        <v>24</v>
      </c>
      <c r="E16" s="16" t="s">
        <v>21</v>
      </c>
      <c r="F16" s="16" t="s">
        <v>25</v>
      </c>
      <c r="G16" s="16" t="s">
        <v>2</v>
      </c>
      <c r="H16" s="16" t="s">
        <v>6</v>
      </c>
      <c r="I16" s="17">
        <v>110</v>
      </c>
      <c r="J16" s="22" t="s">
        <v>36</v>
      </c>
      <c r="K16" s="19">
        <v>86800</v>
      </c>
      <c r="L16" s="19">
        <v>90400</v>
      </c>
      <c r="M16" s="19">
        <v>94000</v>
      </c>
    </row>
    <row r="17" spans="1:13" ht="105">
      <c r="A17" s="16" t="s">
        <v>111</v>
      </c>
      <c r="B17" s="16" t="s">
        <v>22</v>
      </c>
      <c r="C17" s="16" t="s">
        <v>23</v>
      </c>
      <c r="D17" s="16" t="s">
        <v>24</v>
      </c>
      <c r="E17" s="16" t="s">
        <v>21</v>
      </c>
      <c r="F17" s="16" t="s">
        <v>34</v>
      </c>
      <c r="G17" s="16" t="s">
        <v>2</v>
      </c>
      <c r="H17" s="16" t="s">
        <v>6</v>
      </c>
      <c r="I17" s="17">
        <v>110</v>
      </c>
      <c r="J17" s="22" t="s">
        <v>37</v>
      </c>
      <c r="K17" s="19">
        <v>400</v>
      </c>
      <c r="L17" s="19">
        <v>500</v>
      </c>
      <c r="M17" s="19">
        <v>500</v>
      </c>
    </row>
    <row r="18" spans="1:13" ht="90">
      <c r="A18" s="17">
        <f t="shared" si="1"/>
        <v>7</v>
      </c>
      <c r="B18" s="16" t="s">
        <v>22</v>
      </c>
      <c r="C18" s="16" t="s">
        <v>23</v>
      </c>
      <c r="D18" s="16" t="s">
        <v>24</v>
      </c>
      <c r="E18" s="16" t="s">
        <v>21</v>
      </c>
      <c r="F18" s="16" t="s">
        <v>35</v>
      </c>
      <c r="G18" s="16" t="s">
        <v>2</v>
      </c>
      <c r="H18" s="16" t="s">
        <v>6</v>
      </c>
      <c r="I18" s="17">
        <v>110</v>
      </c>
      <c r="J18" s="22" t="s">
        <v>38</v>
      </c>
      <c r="K18" s="19">
        <v>113400</v>
      </c>
      <c r="L18" s="19">
        <v>117800</v>
      </c>
      <c r="M18" s="19">
        <v>121700</v>
      </c>
    </row>
    <row r="19" spans="1:13" ht="90">
      <c r="A19" s="17">
        <f t="shared" si="1"/>
        <v>8</v>
      </c>
      <c r="B19" s="16" t="s">
        <v>22</v>
      </c>
      <c r="C19" s="16" t="s">
        <v>23</v>
      </c>
      <c r="D19" s="16" t="s">
        <v>24</v>
      </c>
      <c r="E19" s="16" t="s">
        <v>21</v>
      </c>
      <c r="F19" s="16" t="s">
        <v>39</v>
      </c>
      <c r="G19" s="16" t="s">
        <v>2</v>
      </c>
      <c r="H19" s="16" t="s">
        <v>6</v>
      </c>
      <c r="I19" s="17">
        <v>110</v>
      </c>
      <c r="J19" s="22" t="s">
        <v>40</v>
      </c>
      <c r="K19" s="19">
        <v>-11200</v>
      </c>
      <c r="L19" s="19">
        <v>-12500</v>
      </c>
      <c r="M19" s="19">
        <v>-11900</v>
      </c>
    </row>
    <row r="20" spans="1:13" ht="14.25">
      <c r="A20" s="12" t="s">
        <v>112</v>
      </c>
      <c r="B20" s="12" t="s">
        <v>1</v>
      </c>
      <c r="C20" s="12" t="s">
        <v>23</v>
      </c>
      <c r="D20" s="12" t="s">
        <v>26</v>
      </c>
      <c r="E20" s="12" t="s">
        <v>58</v>
      </c>
      <c r="F20" s="12" t="s">
        <v>57</v>
      </c>
      <c r="G20" s="12" t="s">
        <v>58</v>
      </c>
      <c r="H20" s="12" t="s">
        <v>6</v>
      </c>
      <c r="I20" s="12" t="s">
        <v>57</v>
      </c>
      <c r="J20" s="23" t="s">
        <v>62</v>
      </c>
      <c r="K20" s="15">
        <f>K21+K23</f>
        <v>2683600</v>
      </c>
      <c r="L20" s="15">
        <f t="shared" ref="L20:M20" si="4">L21+L23</f>
        <v>2683600</v>
      </c>
      <c r="M20" s="15">
        <f t="shared" si="4"/>
        <v>2683600</v>
      </c>
    </row>
    <row r="21" spans="1:13" ht="20.25" customHeight="1">
      <c r="A21" s="16" t="s">
        <v>4</v>
      </c>
      <c r="B21" s="16" t="s">
        <v>1</v>
      </c>
      <c r="C21" s="16" t="s">
        <v>23</v>
      </c>
      <c r="D21" s="16" t="s">
        <v>26</v>
      </c>
      <c r="E21" s="16" t="s">
        <v>2</v>
      </c>
      <c r="F21" s="16" t="s">
        <v>57</v>
      </c>
      <c r="G21" s="16" t="s">
        <v>58</v>
      </c>
      <c r="H21" s="16" t="s">
        <v>6</v>
      </c>
      <c r="I21" s="16" t="s">
        <v>61</v>
      </c>
      <c r="J21" s="24" t="s">
        <v>63</v>
      </c>
      <c r="K21" s="19">
        <f>K22</f>
        <v>222200</v>
      </c>
      <c r="L21" s="19">
        <f t="shared" ref="L21:M21" si="5">L22</f>
        <v>222200</v>
      </c>
      <c r="M21" s="19">
        <f t="shared" si="5"/>
        <v>222200</v>
      </c>
    </row>
    <row r="22" spans="1:13" ht="47.25" customHeight="1">
      <c r="A22" s="17">
        <f t="shared" si="1"/>
        <v>11</v>
      </c>
      <c r="B22" s="16" t="s">
        <v>1</v>
      </c>
      <c r="C22" s="16" t="s">
        <v>23</v>
      </c>
      <c r="D22" s="16" t="s">
        <v>26</v>
      </c>
      <c r="E22" s="16" t="s">
        <v>2</v>
      </c>
      <c r="F22" s="16" t="s">
        <v>27</v>
      </c>
      <c r="G22" s="16" t="s">
        <v>4</v>
      </c>
      <c r="H22" s="16" t="s">
        <v>6</v>
      </c>
      <c r="I22" s="17">
        <v>110</v>
      </c>
      <c r="J22" s="22" t="s">
        <v>3</v>
      </c>
      <c r="K22" s="19">
        <v>222200</v>
      </c>
      <c r="L22" s="19">
        <v>222200</v>
      </c>
      <c r="M22" s="19">
        <v>222200</v>
      </c>
    </row>
    <row r="23" spans="1:13" ht="15">
      <c r="A23" s="17">
        <f t="shared" si="1"/>
        <v>12</v>
      </c>
      <c r="B23" s="16" t="s">
        <v>1</v>
      </c>
      <c r="C23" s="16" t="s">
        <v>23</v>
      </c>
      <c r="D23" s="16" t="s">
        <v>26</v>
      </c>
      <c r="E23" s="16" t="s">
        <v>26</v>
      </c>
      <c r="F23" s="16" t="s">
        <v>57</v>
      </c>
      <c r="G23" s="16" t="s">
        <v>58</v>
      </c>
      <c r="H23" s="16" t="s">
        <v>6</v>
      </c>
      <c r="I23" s="16" t="s">
        <v>61</v>
      </c>
      <c r="J23" s="24" t="s">
        <v>64</v>
      </c>
      <c r="K23" s="19">
        <f>K24+K26</f>
        <v>2461400</v>
      </c>
      <c r="L23" s="19">
        <f t="shared" ref="L23:M23" si="6">L24+L26</f>
        <v>2461400</v>
      </c>
      <c r="M23" s="19">
        <f t="shared" si="6"/>
        <v>2461400</v>
      </c>
    </row>
    <row r="24" spans="1:13" ht="15.75" customHeight="1">
      <c r="A24" s="12" t="s">
        <v>113</v>
      </c>
      <c r="B24" s="16" t="s">
        <v>1</v>
      </c>
      <c r="C24" s="16" t="s">
        <v>23</v>
      </c>
      <c r="D24" s="16" t="s">
        <v>26</v>
      </c>
      <c r="E24" s="16" t="s">
        <v>26</v>
      </c>
      <c r="F24" s="16" t="s">
        <v>27</v>
      </c>
      <c r="G24" s="16" t="s">
        <v>58</v>
      </c>
      <c r="H24" s="16" t="s">
        <v>6</v>
      </c>
      <c r="I24" s="16" t="s">
        <v>61</v>
      </c>
      <c r="J24" s="24" t="s">
        <v>65</v>
      </c>
      <c r="K24" s="19">
        <f t="shared" ref="K24:M24" si="7">K25</f>
        <v>1698800</v>
      </c>
      <c r="L24" s="19">
        <f t="shared" si="7"/>
        <v>1698800</v>
      </c>
      <c r="M24" s="19">
        <f t="shared" si="7"/>
        <v>1698800</v>
      </c>
    </row>
    <row r="25" spans="1:13" ht="48.75" customHeight="1">
      <c r="A25" s="16" t="s">
        <v>114</v>
      </c>
      <c r="B25" s="16" t="s">
        <v>1</v>
      </c>
      <c r="C25" s="16" t="s">
        <v>23</v>
      </c>
      <c r="D25" s="16" t="s">
        <v>26</v>
      </c>
      <c r="E25" s="16" t="s">
        <v>26</v>
      </c>
      <c r="F25" s="16" t="s">
        <v>44</v>
      </c>
      <c r="G25" s="16" t="s">
        <v>4</v>
      </c>
      <c r="H25" s="16" t="s">
        <v>6</v>
      </c>
      <c r="I25" s="17">
        <v>110</v>
      </c>
      <c r="J25" s="22" t="s">
        <v>46</v>
      </c>
      <c r="K25" s="19">
        <v>1698800</v>
      </c>
      <c r="L25" s="19">
        <v>1698800</v>
      </c>
      <c r="M25" s="19">
        <v>1698800</v>
      </c>
    </row>
    <row r="26" spans="1:13" ht="14.25" customHeight="1">
      <c r="A26" s="17">
        <f t="shared" si="1"/>
        <v>15</v>
      </c>
      <c r="B26" s="16" t="s">
        <v>1</v>
      </c>
      <c r="C26" s="16" t="s">
        <v>23</v>
      </c>
      <c r="D26" s="16" t="s">
        <v>26</v>
      </c>
      <c r="E26" s="16" t="s">
        <v>26</v>
      </c>
      <c r="F26" s="16" t="s">
        <v>66</v>
      </c>
      <c r="G26" s="16" t="s">
        <v>58</v>
      </c>
      <c r="H26" s="16" t="s">
        <v>6</v>
      </c>
      <c r="I26" s="17">
        <v>110</v>
      </c>
      <c r="J26" s="22" t="s">
        <v>47</v>
      </c>
      <c r="K26" s="19">
        <f>K27</f>
        <v>762600</v>
      </c>
      <c r="L26" s="19">
        <f t="shared" ref="L26:M26" si="8">L27</f>
        <v>762600</v>
      </c>
      <c r="M26" s="19">
        <f t="shared" si="8"/>
        <v>762600</v>
      </c>
    </row>
    <row r="27" spans="1:13" ht="47.25" customHeight="1">
      <c r="A27" s="17">
        <f t="shared" si="1"/>
        <v>16</v>
      </c>
      <c r="B27" s="39" t="s">
        <v>1</v>
      </c>
      <c r="C27" s="16" t="s">
        <v>23</v>
      </c>
      <c r="D27" s="16" t="s">
        <v>26</v>
      </c>
      <c r="E27" s="16" t="s">
        <v>26</v>
      </c>
      <c r="F27" s="16" t="s">
        <v>45</v>
      </c>
      <c r="G27" s="16" t="s">
        <v>4</v>
      </c>
      <c r="H27" s="16" t="s">
        <v>6</v>
      </c>
      <c r="I27" s="16" t="s">
        <v>61</v>
      </c>
      <c r="J27" s="25" t="s">
        <v>47</v>
      </c>
      <c r="K27" s="19">
        <v>762600</v>
      </c>
      <c r="L27" s="19">
        <v>762600</v>
      </c>
      <c r="M27" s="19">
        <v>762600</v>
      </c>
    </row>
    <row r="28" spans="1:13" ht="14.25">
      <c r="A28" s="12" t="s">
        <v>115</v>
      </c>
      <c r="B28" s="12" t="s">
        <v>57</v>
      </c>
      <c r="C28" s="12" t="s">
        <v>23</v>
      </c>
      <c r="D28" s="12" t="s">
        <v>28</v>
      </c>
      <c r="E28" s="12" t="s">
        <v>58</v>
      </c>
      <c r="F28" s="12" t="s">
        <v>57</v>
      </c>
      <c r="G28" s="12" t="s">
        <v>58</v>
      </c>
      <c r="H28" s="12" t="s">
        <v>6</v>
      </c>
      <c r="I28" s="12" t="s">
        <v>57</v>
      </c>
      <c r="J28" s="20" t="s">
        <v>67</v>
      </c>
      <c r="K28" s="15">
        <f>K29</f>
        <v>1000</v>
      </c>
      <c r="L28" s="15">
        <f t="shared" ref="L28:M29" si="9">L29</f>
        <v>1000</v>
      </c>
      <c r="M28" s="15">
        <f t="shared" si="9"/>
        <v>1000</v>
      </c>
    </row>
    <row r="29" spans="1:13" ht="94.5" customHeight="1">
      <c r="A29" s="16" t="s">
        <v>101</v>
      </c>
      <c r="B29" s="16" t="s">
        <v>9</v>
      </c>
      <c r="C29" s="16" t="s">
        <v>23</v>
      </c>
      <c r="D29" s="16" t="s">
        <v>28</v>
      </c>
      <c r="E29" s="16" t="s">
        <v>29</v>
      </c>
      <c r="F29" s="16" t="s">
        <v>57</v>
      </c>
      <c r="G29" s="16" t="s">
        <v>2</v>
      </c>
      <c r="H29" s="16" t="s">
        <v>6</v>
      </c>
      <c r="I29" s="17">
        <v>110</v>
      </c>
      <c r="J29" s="22" t="s">
        <v>5</v>
      </c>
      <c r="K29" s="19">
        <f>K30</f>
        <v>1000</v>
      </c>
      <c r="L29" s="19">
        <f t="shared" si="9"/>
        <v>1000</v>
      </c>
      <c r="M29" s="19">
        <f t="shared" si="9"/>
        <v>1000</v>
      </c>
    </row>
    <row r="30" spans="1:13" ht="106.5" customHeight="1">
      <c r="A30" s="17">
        <f t="shared" si="1"/>
        <v>19</v>
      </c>
      <c r="B30" s="16" t="s">
        <v>9</v>
      </c>
      <c r="C30" s="16" t="s">
        <v>23</v>
      </c>
      <c r="D30" s="16" t="s">
        <v>28</v>
      </c>
      <c r="E30" s="16" t="s">
        <v>29</v>
      </c>
      <c r="F30" s="16" t="s">
        <v>75</v>
      </c>
      <c r="G30" s="16" t="s">
        <v>2</v>
      </c>
      <c r="H30" s="16" t="s">
        <v>76</v>
      </c>
      <c r="I30" s="16" t="s">
        <v>61</v>
      </c>
      <c r="J30" s="24" t="s">
        <v>5</v>
      </c>
      <c r="K30" s="19">
        <v>1000</v>
      </c>
      <c r="L30" s="19">
        <v>1000</v>
      </c>
      <c r="M30" s="19">
        <v>1000</v>
      </c>
    </row>
    <row r="31" spans="1:13" ht="15" customHeight="1">
      <c r="A31" s="17">
        <f t="shared" si="1"/>
        <v>20</v>
      </c>
      <c r="B31" s="26" t="s">
        <v>57</v>
      </c>
      <c r="C31" s="26" t="s">
        <v>30</v>
      </c>
      <c r="D31" s="26" t="s">
        <v>58</v>
      </c>
      <c r="E31" s="26" t="s">
        <v>58</v>
      </c>
      <c r="F31" s="26" t="s">
        <v>57</v>
      </c>
      <c r="G31" s="26" t="s">
        <v>58</v>
      </c>
      <c r="H31" s="26" t="s">
        <v>6</v>
      </c>
      <c r="I31" s="12" t="s">
        <v>57</v>
      </c>
      <c r="J31" s="27" t="s">
        <v>7</v>
      </c>
      <c r="K31" s="28">
        <f>K32+K35+K44+K47</f>
        <v>7348284.8699999992</v>
      </c>
      <c r="L31" s="28">
        <f t="shared" ref="L31:M31" si="10">L32+L35+L44+L47</f>
        <v>5095774</v>
      </c>
      <c r="M31" s="28">
        <f t="shared" si="10"/>
        <v>5109374</v>
      </c>
    </row>
    <row r="32" spans="1:13" ht="33.75" customHeight="1">
      <c r="A32" s="12" t="s">
        <v>116</v>
      </c>
      <c r="B32" s="29" t="s">
        <v>57</v>
      </c>
      <c r="C32" s="29" t="s">
        <v>30</v>
      </c>
      <c r="D32" s="29" t="s">
        <v>21</v>
      </c>
      <c r="E32" s="29" t="s">
        <v>58</v>
      </c>
      <c r="F32" s="29" t="s">
        <v>57</v>
      </c>
      <c r="G32" s="29" t="s">
        <v>58</v>
      </c>
      <c r="H32" s="29" t="s">
        <v>6</v>
      </c>
      <c r="I32" s="29" t="s">
        <v>57</v>
      </c>
      <c r="J32" s="14" t="s">
        <v>68</v>
      </c>
      <c r="K32" s="15">
        <f>K33+K34</f>
        <v>736400</v>
      </c>
      <c r="L32" s="15">
        <f t="shared" ref="L32:M32" si="11">L33+L34</f>
        <v>494510</v>
      </c>
      <c r="M32" s="15">
        <f t="shared" si="11"/>
        <v>494510</v>
      </c>
    </row>
    <row r="33" spans="1:18" ht="53.25" customHeight="1">
      <c r="A33" s="16" t="s">
        <v>117</v>
      </c>
      <c r="B33" s="16" t="s">
        <v>9</v>
      </c>
      <c r="C33" s="16" t="s">
        <v>30</v>
      </c>
      <c r="D33" s="16" t="s">
        <v>21</v>
      </c>
      <c r="E33" s="16" t="s">
        <v>43</v>
      </c>
      <c r="F33" s="16" t="s">
        <v>31</v>
      </c>
      <c r="G33" s="16" t="s">
        <v>4</v>
      </c>
      <c r="H33" s="16" t="s">
        <v>6</v>
      </c>
      <c r="I33" s="17">
        <v>150</v>
      </c>
      <c r="J33" s="52" t="s">
        <v>96</v>
      </c>
      <c r="K33" s="19">
        <v>459500</v>
      </c>
      <c r="L33" s="19">
        <v>367610</v>
      </c>
      <c r="M33" s="19">
        <v>367610</v>
      </c>
    </row>
    <row r="34" spans="1:18" ht="54.75" customHeight="1">
      <c r="A34" s="17">
        <f t="shared" si="1"/>
        <v>23</v>
      </c>
      <c r="B34" s="16" t="s">
        <v>9</v>
      </c>
      <c r="C34" s="16" t="s">
        <v>30</v>
      </c>
      <c r="D34" s="16" t="s">
        <v>21</v>
      </c>
      <c r="E34" s="16" t="s">
        <v>81</v>
      </c>
      <c r="F34" s="16" t="s">
        <v>31</v>
      </c>
      <c r="G34" s="16" t="s">
        <v>4</v>
      </c>
      <c r="H34" s="16" t="s">
        <v>6</v>
      </c>
      <c r="I34" s="17">
        <v>150</v>
      </c>
      <c r="J34" s="52" t="s">
        <v>97</v>
      </c>
      <c r="K34" s="19">
        <f>126900+150000</f>
        <v>276900</v>
      </c>
      <c r="L34" s="19">
        <v>126900</v>
      </c>
      <c r="M34" s="19">
        <v>126900</v>
      </c>
    </row>
    <row r="35" spans="1:18" ht="21.75" customHeight="1">
      <c r="A35" s="17">
        <f t="shared" si="1"/>
        <v>24</v>
      </c>
      <c r="B35" s="12" t="s">
        <v>9</v>
      </c>
      <c r="C35" s="12" t="s">
        <v>30</v>
      </c>
      <c r="D35" s="29" t="s">
        <v>21</v>
      </c>
      <c r="E35" s="29" t="s">
        <v>82</v>
      </c>
      <c r="F35" s="29" t="s">
        <v>57</v>
      </c>
      <c r="G35" s="12" t="s">
        <v>58</v>
      </c>
      <c r="H35" s="29" t="s">
        <v>6</v>
      </c>
      <c r="I35" s="31">
        <v>150</v>
      </c>
      <c r="J35" s="44" t="s">
        <v>94</v>
      </c>
      <c r="K35" s="28">
        <f>K39+K40+K42+K43+K36+K37+K41+K38</f>
        <v>2124309.27</v>
      </c>
      <c r="L35" s="28">
        <f t="shared" ref="L35:M35" si="12">L39+L40+L42+L43+L36+L37+L41+L38</f>
        <v>1419404</v>
      </c>
      <c r="M35" s="28">
        <f t="shared" si="12"/>
        <v>1430004</v>
      </c>
    </row>
    <row r="36" spans="1:18" ht="51" customHeight="1">
      <c r="A36" s="12" t="s">
        <v>118</v>
      </c>
      <c r="B36" s="16" t="s">
        <v>9</v>
      </c>
      <c r="C36" s="16" t="s">
        <v>30</v>
      </c>
      <c r="D36" s="46" t="s">
        <v>21</v>
      </c>
      <c r="E36" s="46" t="s">
        <v>82</v>
      </c>
      <c r="F36" s="46" t="s">
        <v>83</v>
      </c>
      <c r="G36" s="46" t="s">
        <v>4</v>
      </c>
      <c r="H36" s="46" t="s">
        <v>104</v>
      </c>
      <c r="I36" s="32">
        <v>150</v>
      </c>
      <c r="J36" s="52" t="s">
        <v>105</v>
      </c>
      <c r="K36" s="63">
        <v>361109.77</v>
      </c>
      <c r="L36" s="35">
        <v>0</v>
      </c>
      <c r="M36" s="35">
        <v>0</v>
      </c>
      <c r="R36" s="62"/>
    </row>
    <row r="37" spans="1:18" ht="80.25" customHeight="1">
      <c r="A37" s="16" t="s">
        <v>119</v>
      </c>
      <c r="B37" s="16" t="s">
        <v>9</v>
      </c>
      <c r="C37" s="16" t="s">
        <v>30</v>
      </c>
      <c r="D37" s="46" t="s">
        <v>21</v>
      </c>
      <c r="E37" s="46" t="s">
        <v>82</v>
      </c>
      <c r="F37" s="46" t="s">
        <v>83</v>
      </c>
      <c r="G37" s="46" t="s">
        <v>4</v>
      </c>
      <c r="H37" s="46" t="s">
        <v>108</v>
      </c>
      <c r="I37" s="32">
        <v>150</v>
      </c>
      <c r="J37" s="52" t="s">
        <v>106</v>
      </c>
      <c r="K37" s="35">
        <v>358650</v>
      </c>
      <c r="L37" s="35">
        <v>0</v>
      </c>
      <c r="M37" s="35">
        <v>0</v>
      </c>
    </row>
    <row r="38" spans="1:18" ht="80.25" customHeight="1">
      <c r="A38" s="16" t="s">
        <v>124</v>
      </c>
      <c r="B38" s="16" t="s">
        <v>9</v>
      </c>
      <c r="C38" s="16" t="s">
        <v>30</v>
      </c>
      <c r="D38" s="46" t="s">
        <v>21</v>
      </c>
      <c r="E38" s="46" t="s">
        <v>82</v>
      </c>
      <c r="F38" s="46" t="s">
        <v>83</v>
      </c>
      <c r="G38" s="46" t="s">
        <v>4</v>
      </c>
      <c r="H38" s="46" t="s">
        <v>123</v>
      </c>
      <c r="I38" s="32">
        <v>150</v>
      </c>
      <c r="J38" s="52" t="s">
        <v>122</v>
      </c>
      <c r="K38" s="35">
        <v>23030</v>
      </c>
      <c r="L38" s="35">
        <v>0</v>
      </c>
      <c r="M38" s="35">
        <v>0</v>
      </c>
    </row>
    <row r="39" spans="1:18" ht="105">
      <c r="A39" s="17">
        <v>28</v>
      </c>
      <c r="B39" s="33" t="s">
        <v>9</v>
      </c>
      <c r="C39" s="33" t="s">
        <v>30</v>
      </c>
      <c r="D39" s="33" t="s">
        <v>21</v>
      </c>
      <c r="E39" s="33" t="s">
        <v>82</v>
      </c>
      <c r="F39" s="33" t="s">
        <v>83</v>
      </c>
      <c r="G39" s="46" t="s">
        <v>4</v>
      </c>
      <c r="H39" s="33" t="s">
        <v>91</v>
      </c>
      <c r="I39" s="32">
        <v>150</v>
      </c>
      <c r="J39" s="34" t="s">
        <v>92</v>
      </c>
      <c r="K39" s="35">
        <v>91100</v>
      </c>
      <c r="L39" s="35">
        <v>0</v>
      </c>
      <c r="M39" s="35">
        <v>0</v>
      </c>
    </row>
    <row r="40" spans="1:18" ht="39" customHeight="1">
      <c r="A40" s="17">
        <f t="shared" si="1"/>
        <v>29</v>
      </c>
      <c r="B40" s="33" t="s">
        <v>9</v>
      </c>
      <c r="C40" s="33" t="s">
        <v>30</v>
      </c>
      <c r="D40" s="33" t="s">
        <v>21</v>
      </c>
      <c r="E40" s="33" t="s">
        <v>82</v>
      </c>
      <c r="F40" s="33" t="s">
        <v>83</v>
      </c>
      <c r="G40" s="33" t="s">
        <v>4</v>
      </c>
      <c r="H40" s="33" t="s">
        <v>84</v>
      </c>
      <c r="I40" s="32">
        <v>150</v>
      </c>
      <c r="J40" s="34" t="s">
        <v>85</v>
      </c>
      <c r="K40" s="35">
        <v>85594</v>
      </c>
      <c r="L40" s="35">
        <v>119832</v>
      </c>
      <c r="M40" s="35">
        <v>119832</v>
      </c>
    </row>
    <row r="41" spans="1:18" ht="66.75" customHeight="1">
      <c r="A41" s="12" t="s">
        <v>73</v>
      </c>
      <c r="B41" s="33" t="s">
        <v>9</v>
      </c>
      <c r="C41" s="33" t="s">
        <v>30</v>
      </c>
      <c r="D41" s="33" t="s">
        <v>21</v>
      </c>
      <c r="E41" s="33" t="s">
        <v>82</v>
      </c>
      <c r="F41" s="33" t="s">
        <v>83</v>
      </c>
      <c r="G41" s="33" t="s">
        <v>4</v>
      </c>
      <c r="H41" s="33" t="s">
        <v>109</v>
      </c>
      <c r="I41" s="32">
        <v>150</v>
      </c>
      <c r="J41" s="34" t="s">
        <v>107</v>
      </c>
      <c r="K41" s="35">
        <v>255300</v>
      </c>
      <c r="L41" s="35">
        <v>265500</v>
      </c>
      <c r="M41" s="35">
        <v>276100</v>
      </c>
    </row>
    <row r="42" spans="1:18" ht="75">
      <c r="A42" s="16" t="s">
        <v>125</v>
      </c>
      <c r="B42" s="33" t="s">
        <v>9</v>
      </c>
      <c r="C42" s="33" t="s">
        <v>30</v>
      </c>
      <c r="D42" s="33" t="s">
        <v>21</v>
      </c>
      <c r="E42" s="33" t="s">
        <v>82</v>
      </c>
      <c r="F42" s="33" t="s">
        <v>83</v>
      </c>
      <c r="G42" s="33" t="s">
        <v>4</v>
      </c>
      <c r="H42" s="33" t="s">
        <v>88</v>
      </c>
      <c r="I42" s="32">
        <v>150</v>
      </c>
      <c r="J42" s="34" t="s">
        <v>89</v>
      </c>
      <c r="K42" s="35">
        <v>936653.5</v>
      </c>
      <c r="L42" s="35">
        <v>1021200</v>
      </c>
      <c r="M42" s="35">
        <v>1021200</v>
      </c>
    </row>
    <row r="43" spans="1:18" ht="52.5" customHeight="1">
      <c r="A43" s="17">
        <f t="shared" si="1"/>
        <v>32</v>
      </c>
      <c r="B43" s="33" t="s">
        <v>9</v>
      </c>
      <c r="C43" s="33" t="s">
        <v>30</v>
      </c>
      <c r="D43" s="33" t="s">
        <v>21</v>
      </c>
      <c r="E43" s="33" t="s">
        <v>82</v>
      </c>
      <c r="F43" s="33" t="s">
        <v>83</v>
      </c>
      <c r="G43" s="33" t="s">
        <v>4</v>
      </c>
      <c r="H43" s="33" t="s">
        <v>87</v>
      </c>
      <c r="I43" s="32">
        <v>150</v>
      </c>
      <c r="J43" s="34" t="s">
        <v>86</v>
      </c>
      <c r="K43" s="35">
        <v>12872</v>
      </c>
      <c r="L43" s="35">
        <v>12872</v>
      </c>
      <c r="M43" s="35">
        <v>12872</v>
      </c>
    </row>
    <row r="44" spans="1:18" ht="28.5" customHeight="1">
      <c r="A44" s="17">
        <f t="shared" si="1"/>
        <v>33</v>
      </c>
      <c r="B44" s="30" t="s">
        <v>57</v>
      </c>
      <c r="C44" s="30" t="s">
        <v>30</v>
      </c>
      <c r="D44" s="30" t="s">
        <v>21</v>
      </c>
      <c r="E44" s="30" t="s">
        <v>73</v>
      </c>
      <c r="F44" s="30" t="s">
        <v>57</v>
      </c>
      <c r="G44" s="30" t="s">
        <v>58</v>
      </c>
      <c r="H44" s="30" t="s">
        <v>6</v>
      </c>
      <c r="I44" s="13">
        <v>150</v>
      </c>
      <c r="J44" s="55" t="s">
        <v>69</v>
      </c>
      <c r="K44" s="15">
        <f>K45+K46</f>
        <v>141296</v>
      </c>
      <c r="L44" s="15">
        <f t="shared" ref="L44:M44" si="13">L45+L46</f>
        <v>134160</v>
      </c>
      <c r="M44" s="15">
        <f t="shared" si="13"/>
        <v>137160</v>
      </c>
    </row>
    <row r="45" spans="1:18" ht="63" customHeight="1">
      <c r="A45" s="12" t="s">
        <v>120</v>
      </c>
      <c r="B45" s="16" t="s">
        <v>9</v>
      </c>
      <c r="C45" s="16" t="s">
        <v>30</v>
      </c>
      <c r="D45" s="16" t="s">
        <v>21</v>
      </c>
      <c r="E45" s="16" t="s">
        <v>73</v>
      </c>
      <c r="F45" s="16" t="s">
        <v>74</v>
      </c>
      <c r="G45" s="16" t="s">
        <v>4</v>
      </c>
      <c r="H45" s="16" t="s">
        <v>41</v>
      </c>
      <c r="I45" s="53">
        <v>150</v>
      </c>
      <c r="J45" s="34" t="s">
        <v>77</v>
      </c>
      <c r="K45" s="54">
        <v>6296</v>
      </c>
      <c r="L45" s="19">
        <v>6630</v>
      </c>
      <c r="M45" s="19">
        <v>6630</v>
      </c>
    </row>
    <row r="46" spans="1:18" ht="65.25" customHeight="1">
      <c r="A46" s="16" t="s">
        <v>53</v>
      </c>
      <c r="B46" s="16" t="s">
        <v>9</v>
      </c>
      <c r="C46" s="16" t="s">
        <v>30</v>
      </c>
      <c r="D46" s="16" t="s">
        <v>21</v>
      </c>
      <c r="E46" s="16" t="s">
        <v>53</v>
      </c>
      <c r="F46" s="16" t="s">
        <v>54</v>
      </c>
      <c r="G46" s="45" t="s">
        <v>4</v>
      </c>
      <c r="H46" s="16" t="s">
        <v>6</v>
      </c>
      <c r="I46" s="17">
        <v>150</v>
      </c>
      <c r="J46" s="56" t="s">
        <v>55</v>
      </c>
      <c r="K46" s="19">
        <v>135000</v>
      </c>
      <c r="L46" s="19">
        <v>127530</v>
      </c>
      <c r="M46" s="19">
        <v>130530</v>
      </c>
    </row>
    <row r="47" spans="1:18" ht="24" customHeight="1">
      <c r="A47" s="17">
        <v>36</v>
      </c>
      <c r="B47" s="29" t="s">
        <v>9</v>
      </c>
      <c r="C47" s="29" t="s">
        <v>30</v>
      </c>
      <c r="D47" s="29" t="s">
        <v>21</v>
      </c>
      <c r="E47" s="29" t="s">
        <v>52</v>
      </c>
      <c r="F47" s="29" t="s">
        <v>57</v>
      </c>
      <c r="G47" s="59" t="s">
        <v>58</v>
      </c>
      <c r="H47" s="29" t="s">
        <v>6</v>
      </c>
      <c r="I47" s="60">
        <v>150</v>
      </c>
      <c r="J47" s="44" t="s">
        <v>70</v>
      </c>
      <c r="K47" s="61">
        <f>K49+K50+K51+K48</f>
        <v>4346279.5999999996</v>
      </c>
      <c r="L47" s="61">
        <f>L49+L50+L51+L48</f>
        <v>3047700</v>
      </c>
      <c r="M47" s="61">
        <f>M49+M50+M51+M48</f>
        <v>3047700</v>
      </c>
    </row>
    <row r="48" spans="1:18" ht="45.75" customHeight="1">
      <c r="A48" s="17">
        <v>37</v>
      </c>
      <c r="B48" s="33" t="s">
        <v>9</v>
      </c>
      <c r="C48" s="33" t="s">
        <v>30</v>
      </c>
      <c r="D48" s="33" t="s">
        <v>21</v>
      </c>
      <c r="E48" s="33" t="s">
        <v>52</v>
      </c>
      <c r="F48" s="33" t="s">
        <v>32</v>
      </c>
      <c r="G48" s="16" t="s">
        <v>4</v>
      </c>
      <c r="H48" s="33" t="s">
        <v>103</v>
      </c>
      <c r="I48" s="32">
        <v>150</v>
      </c>
      <c r="J48" s="34" t="s">
        <v>121</v>
      </c>
      <c r="K48" s="35">
        <v>41400</v>
      </c>
      <c r="L48" s="35">
        <v>0</v>
      </c>
      <c r="M48" s="35">
        <v>0</v>
      </c>
    </row>
    <row r="49" spans="1:13" ht="45" customHeight="1">
      <c r="A49" s="17">
        <v>38</v>
      </c>
      <c r="B49" s="16" t="s">
        <v>9</v>
      </c>
      <c r="C49" s="16" t="s">
        <v>30</v>
      </c>
      <c r="D49" s="16" t="s">
        <v>21</v>
      </c>
      <c r="E49" s="16" t="s">
        <v>52</v>
      </c>
      <c r="F49" s="16" t="s">
        <v>32</v>
      </c>
      <c r="G49" s="46" t="s">
        <v>4</v>
      </c>
      <c r="H49" s="16" t="s">
        <v>71</v>
      </c>
      <c r="I49" s="17">
        <v>150</v>
      </c>
      <c r="J49" s="34" t="s">
        <v>93</v>
      </c>
      <c r="K49" s="19">
        <v>2509800</v>
      </c>
      <c r="L49" s="19">
        <v>2509800</v>
      </c>
      <c r="M49" s="19">
        <v>2509800</v>
      </c>
    </row>
    <row r="50" spans="1:13" ht="60">
      <c r="A50" s="12" t="s">
        <v>126</v>
      </c>
      <c r="B50" s="33" t="s">
        <v>9</v>
      </c>
      <c r="C50" s="33" t="s">
        <v>30</v>
      </c>
      <c r="D50" s="33" t="s">
        <v>21</v>
      </c>
      <c r="E50" s="33" t="s">
        <v>52</v>
      </c>
      <c r="F50" s="33" t="s">
        <v>32</v>
      </c>
      <c r="G50" s="16" t="s">
        <v>4</v>
      </c>
      <c r="H50" s="33" t="s">
        <v>42</v>
      </c>
      <c r="I50" s="32">
        <v>150</v>
      </c>
      <c r="J50" s="34" t="s">
        <v>51</v>
      </c>
      <c r="K50" s="35">
        <v>773190.23</v>
      </c>
      <c r="L50" s="35">
        <v>537900</v>
      </c>
      <c r="M50" s="35">
        <v>537900</v>
      </c>
    </row>
    <row r="51" spans="1:13" ht="94.5" customHeight="1">
      <c r="A51" s="17">
        <v>40</v>
      </c>
      <c r="B51" s="16" t="s">
        <v>9</v>
      </c>
      <c r="C51" s="16" t="s">
        <v>30</v>
      </c>
      <c r="D51" s="16" t="s">
        <v>101</v>
      </c>
      <c r="E51" s="16" t="s">
        <v>102</v>
      </c>
      <c r="F51" s="16" t="s">
        <v>33</v>
      </c>
      <c r="G51" s="33" t="s">
        <v>4</v>
      </c>
      <c r="H51" s="16" t="s">
        <v>6</v>
      </c>
      <c r="I51" s="32">
        <v>150</v>
      </c>
      <c r="J51" s="52" t="s">
        <v>100</v>
      </c>
      <c r="K51" s="35">
        <v>1021889.37</v>
      </c>
      <c r="L51" s="35">
        <v>0</v>
      </c>
      <c r="M51" s="35">
        <v>0</v>
      </c>
    </row>
    <row r="52" spans="1:13" ht="15">
      <c r="A52" s="40" t="s">
        <v>0</v>
      </c>
      <c r="B52" s="41"/>
      <c r="C52" s="41"/>
      <c r="D52" s="41"/>
      <c r="E52" s="41"/>
      <c r="F52" s="41"/>
      <c r="G52" s="33"/>
      <c r="H52" s="41"/>
      <c r="I52" s="41"/>
      <c r="J52" s="36"/>
      <c r="K52" s="37">
        <f>K12+K14+K20+K28+K31</f>
        <v>11052084.869999999</v>
      </c>
      <c r="L52" s="37">
        <f>L12+L14+L20+L28+L31</f>
        <v>8837874</v>
      </c>
      <c r="M52" s="37">
        <f>M12+M14+M20+M28+M31</f>
        <v>8893174</v>
      </c>
    </row>
    <row r="53" spans="1:13" ht="14.25">
      <c r="A53" s="42"/>
      <c r="B53" s="42"/>
      <c r="C53" s="42"/>
      <c r="D53" s="42"/>
      <c r="E53" s="42"/>
      <c r="F53" s="42"/>
      <c r="G53" s="57"/>
      <c r="H53" s="42"/>
      <c r="I53" s="42"/>
      <c r="J53" s="38"/>
      <c r="K53" s="38"/>
      <c r="L53" s="38"/>
      <c r="M53" s="38"/>
    </row>
    <row r="54" spans="1:13">
      <c r="A54" s="43"/>
      <c r="B54" s="43"/>
      <c r="C54" s="43"/>
      <c r="D54" s="43"/>
      <c r="E54" s="43"/>
      <c r="F54" s="43"/>
      <c r="G54" s="58"/>
      <c r="H54" s="43"/>
    </row>
    <row r="55" spans="1:13">
      <c r="G55" s="43"/>
      <c r="J55" s="1"/>
    </row>
    <row r="56" spans="1:13">
      <c r="J56" s="2"/>
    </row>
    <row r="57" spans="1:13">
      <c r="J57" s="3"/>
    </row>
    <row r="58" spans="1:13">
      <c r="J58" s="3"/>
    </row>
    <row r="59" spans="1:13">
      <c r="J59" s="4"/>
    </row>
  </sheetData>
  <mergeCells count="14">
    <mergeCell ref="L5:M5"/>
    <mergeCell ref="L6:M6"/>
    <mergeCell ref="A11:J11"/>
    <mergeCell ref="A1:M1"/>
    <mergeCell ref="A3:M3"/>
    <mergeCell ref="B8:I8"/>
    <mergeCell ref="J8:J9"/>
    <mergeCell ref="K8:K9"/>
    <mergeCell ref="L8:L9"/>
    <mergeCell ref="A2:M2"/>
    <mergeCell ref="M8:M9"/>
    <mergeCell ref="A8:A9"/>
    <mergeCell ref="L4:M4"/>
    <mergeCell ref="F7:L7"/>
  </mergeCells>
  <phoneticPr fontId="0" type="noConversion"/>
  <pageMargins left="0.19685039370078741" right="0.19685039370078741" top="0.43307086614173229" bottom="0.39370078740157483" header="0.35433070866141736" footer="0.15748031496062992"/>
  <pageSetup paperSize="9" scale="64" fitToHeight="2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РАЙФО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Лидия Ивановна</dc:creator>
  <cp:lastModifiedBy>Пользователь Windows</cp:lastModifiedBy>
  <cp:lastPrinted>2020-10-02T09:24:42Z</cp:lastPrinted>
  <dcterms:created xsi:type="dcterms:W3CDTF">2009-01-15T04:28:33Z</dcterms:created>
  <dcterms:modified xsi:type="dcterms:W3CDTF">2020-11-16T07:07:39Z</dcterms:modified>
</cp:coreProperties>
</file>