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Доходы!$E$68</definedName>
    <definedName name="LAST_CELL" localSheetId="2">Источники!$F$22</definedName>
    <definedName name="LAST_CELL" localSheetId="1">Расходы!$F$479</definedName>
    <definedName name="RBEGIN_1" localSheetId="0">Доходы!$C$19</definedName>
    <definedName name="RBEGIN_1" localSheetId="2">Источники!$A$12</definedName>
    <definedName name="RBEGIN_1" localSheetId="1">Расходы!$A$13</definedName>
    <definedName name="REND_1" localSheetId="0">Доходы!$C$68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40" i="1" l="1"/>
  <c r="E33" i="1"/>
  <c r="F25" i="1" l="1"/>
  <c r="F32" i="1"/>
  <c r="F33" i="1"/>
  <c r="F34" i="1"/>
  <c r="F35" i="1"/>
  <c r="F36" i="1"/>
  <c r="F37" i="1"/>
  <c r="F40" i="1"/>
  <c r="F41" i="1"/>
  <c r="F45" i="1"/>
  <c r="F47" i="1"/>
  <c r="F48" i="1"/>
  <c r="F49" i="1"/>
  <c r="F50" i="1"/>
  <c r="F51" i="1"/>
  <c r="F56" i="1"/>
  <c r="F58" i="1"/>
  <c r="F60" i="1"/>
  <c r="F63" i="1"/>
  <c r="F65" i="1"/>
  <c r="F68" i="1"/>
  <c r="F69" i="1"/>
  <c r="F70" i="1"/>
  <c r="F71" i="1"/>
  <c r="F72" i="1"/>
  <c r="E69" i="1"/>
  <c r="E64" i="1"/>
  <c r="F64" i="1" s="1"/>
  <c r="E59" i="1"/>
  <c r="F59" i="1" s="1"/>
  <c r="E32" i="1"/>
  <c r="D21" i="1"/>
  <c r="D59" i="1"/>
  <c r="E57" i="1"/>
  <c r="F57" i="1" s="1"/>
  <c r="D57" i="1"/>
  <c r="D33" i="1"/>
  <c r="E28" i="1"/>
  <c r="E55" i="1" l="1"/>
  <c r="D55" i="1"/>
  <c r="D54" i="1" s="1"/>
  <c r="E62" i="1"/>
  <c r="D62" i="1"/>
  <c r="D64" i="1"/>
  <c r="E67" i="1"/>
  <c r="E66" i="1" s="1"/>
  <c r="D67" i="1"/>
  <c r="E71" i="1"/>
  <c r="E70" i="1" s="1"/>
  <c r="D71" i="1"/>
  <c r="D70" i="1" s="1"/>
  <c r="D69" i="1" s="1"/>
  <c r="D66" i="1" l="1"/>
  <c r="F66" i="1" s="1"/>
  <c r="F67" i="1"/>
  <c r="F62" i="1"/>
  <c r="E54" i="1"/>
  <c r="F55" i="1"/>
  <c r="E61" i="1"/>
  <c r="D61" i="1"/>
  <c r="E50" i="1"/>
  <c r="D50" i="1"/>
  <c r="D49" i="1" s="1"/>
  <c r="D48" i="1" s="1"/>
  <c r="E44" i="1"/>
  <c r="D44" i="1"/>
  <c r="E46" i="1"/>
  <c r="F46" i="1" s="1"/>
  <c r="D46" i="1"/>
  <c r="E39" i="1"/>
  <c r="F39" i="1" s="1"/>
  <c r="D40" i="1"/>
  <c r="E24" i="1"/>
  <c r="D32" i="1"/>
  <c r="D24" i="1"/>
  <c r="D23" i="1" s="1"/>
  <c r="D22" i="1" s="1"/>
  <c r="F61" i="1" l="1"/>
  <c r="D53" i="1"/>
  <c r="D52" i="1" s="1"/>
  <c r="D19" i="1" s="1"/>
  <c r="E53" i="1"/>
  <c r="F53" i="1" s="1"/>
  <c r="F54" i="1"/>
  <c r="E43" i="1"/>
  <c r="F43" i="1" s="1"/>
  <c r="F44" i="1"/>
  <c r="E23" i="1"/>
  <c r="F24" i="1"/>
  <c r="E49" i="1"/>
  <c r="D43" i="1"/>
  <c r="D39" i="1"/>
  <c r="E52" i="1" l="1"/>
  <c r="F52" i="1" s="1"/>
  <c r="E22" i="1"/>
  <c r="F22" i="1" s="1"/>
  <c r="F23" i="1"/>
  <c r="E48" i="1"/>
  <c r="E38" i="1"/>
  <c r="F38" i="1" s="1"/>
  <c r="D3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E21" i="1" l="1"/>
  <c r="E19" i="1" l="1"/>
  <c r="F19" i="1" s="1"/>
  <c r="F21" i="1"/>
</calcChain>
</file>

<file path=xl/sharedStrings.xml><?xml version="1.0" encoding="utf-8"?>
<sst xmlns="http://schemas.openxmlformats.org/spreadsheetml/2006/main" count="2014" uniqueCount="710">
  <si>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</si>
  <si>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</si>
  <si>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</si>
  <si>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</si>
  <si>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</si>
  <si>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</si>
  <si>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</si>
  <si>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</si>
  <si>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</si>
  <si>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</si>
  <si>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</si>
  <si>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</si>
  <si>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</si>
  <si>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</si>
  <si>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</si>
  <si>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</si>
  <si>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</si>
  <si>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</si>
  <si>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</si>
  <si>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</si>
  <si>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</si>
  <si>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</si>
  <si>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</si>
  <si>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</si>
  <si>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</si>
  <si>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</si>
  <si>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</si>
  <si>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</si>
  <si>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</si>
  <si>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</si>
  <si>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</si>
  <si>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</si>
  <si>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</si>
  <si>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</si>
  <si>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</si>
  <si>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</si>
  <si>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</si>
  <si>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</si>
  <si>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</si>
  <si>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</si>
  <si>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</si>
  <si>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</si>
  <si>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</si>
  <si>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</si>
  <si>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</si>
  <si>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</si>
  <si>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</si>
  <si>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</si>
  <si>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</si>
  <si>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</si>
  <si>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</si>
  <si>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</si>
  <si>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</si>
  <si>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</si>
  <si>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</si>
  <si>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</si>
  <si>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</si>
  <si>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</si>
  <si>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</si>
  <si>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</si>
  <si>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</si>
  <si>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</si>
  <si>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</si>
  <si>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</si>
  <si>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</si>
  <si>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</si>
  <si>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</si>
  <si>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</si>
  <si>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</si>
  <si>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</si>
  <si>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</si>
  <si>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</si>
  <si>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</si>
  <si>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</si>
  <si>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</si>
  <si>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</si>
  <si>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</si>
  <si>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</si>
  <si>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</si>
  <si>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</si>
  <si>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</si>
  <si>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</si>
  <si>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</si>
  <si>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</si>
  <si>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</si>
  <si>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</si>
  <si>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</si>
  <si>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</si>
  <si>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</si>
  <si>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</si>
  <si>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</si>
  <si>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</si>
  <si>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</si>
  <si>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</si>
  <si>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</si>
  <si>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</si>
  <si>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</si>
  <si>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</si>
  <si>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</si>
  <si>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</si>
  <si>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</si>
  <si>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</si>
  <si>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</si>
  <si>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</si>
  <si>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</si>
  <si>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</si>
  <si>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</si>
  <si>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</si>
  <si>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</si>
  <si>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</si>
  <si>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</si>
  <si>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</si>
  <si>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</si>
  <si>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</si>
  <si>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</si>
  <si>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</si>
  <si>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</si>
  <si>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</si>
  <si>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</si>
  <si>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</si>
  <si>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</si>
  <si>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</si>
  <si>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</si>
  <si>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</si>
  <si>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</si>
  <si>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</si>
  <si>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</si>
  <si>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</si>
  <si>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</si>
  <si>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</si>
  <si>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</si>
  <si>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</si>
  <si>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</si>
  <si>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</si>
  <si>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</si>
  <si>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</si>
  <si>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</si>
  <si>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</si>
  <si>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</si>
  <si>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</si>
  <si>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</si>
  <si>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</si>
  <si>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</si>
  <si>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</si>
  <si>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</si>
  <si>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</si>
  <si>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</si>
  <si>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</si>
  <si>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</si>
  <si>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</si>
  <si>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</si>
  <si>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</si>
  <si>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</si>
  <si>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</si>
  <si>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</si>
  <si>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</si>
  <si>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</si>
  <si>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</si>
  <si>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</si>
  <si>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</si>
  <si>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</si>
  <si>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</si>
  <si>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</si>
  <si>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</si>
  <si>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</si>
  <si>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</si>
  <si>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</si>
  <si>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</si>
  <si>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</si>
  <si>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</si>
  <si>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</si>
  <si>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</si>
  <si>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</si>
  <si>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</si>
  <si>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</si>
  <si>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</si>
  <si>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</si>
  <si>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</si>
  <si>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</si>
  <si>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</si>
  <si>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</si>
  <si>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</si>
  <si>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</si>
  <si>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</si>
  <si>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</si>
  <si>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</si>
  <si>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</si>
  <si>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</si>
  <si>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</si>
  <si>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</si>
  <si>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</si>
  <si>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</si>
  <si>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</si>
  <si>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</si>
  <si>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</si>
  <si>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</si>
  <si>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</si>
  <si>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</si>
  <si>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</si>
  <si>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</si>
  <si>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</si>
  <si>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</si>
  <si>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</si>
  <si>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</si>
  <si>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</si>
  <si>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</si>
  <si>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</si>
  <si>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</si>
  <si>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</si>
  <si>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</si>
  <si>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</si>
  <si>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</si>
  <si>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</si>
  <si>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</si>
  <si>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</si>
  <si>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</si>
  <si>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</si>
  <si>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</si>
  <si>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</si>
  <si>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</si>
  <si>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</si>
  <si>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</si>
  <si>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</si>
  <si>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</si>
  <si>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</si>
  <si>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</si>
  <si>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</si>
  <si>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</si>
  <si>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</si>
  <si>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</si>
  <si>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</si>
  <si>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</si>
  <si>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</si>
  <si>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</si>
  <si>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</si>
  <si>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</si>
  <si>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</si>
  <si>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</si>
  <si>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</si>
  <si>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</si>
  <si>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</si>
  <si>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</si>
  <si>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</si>
  <si>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</si>
  <si>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</si>
  <si>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</si>
  <si>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</si>
  <si>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</si>
  <si>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</si>
  <si>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</si>
  <si>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</si>
  <si>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</si>
  <si>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</si>
  <si>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</si>
  <si>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</si>
  <si>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</si>
  <si>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</si>
  <si>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</si>
  <si>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</si>
  <si>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</si>
  <si>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</si>
  <si>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</si>
  <si>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</si>
  <si>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</si>
  <si>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</si>
  <si>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</si>
  <si>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</si>
  <si>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</si>
  <si>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</si>
  <si>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</si>
  <si>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</si>
  <si>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</si>
  <si>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</si>
  <si>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</si>
  <si>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</si>
  <si>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</si>
  <si>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</si>
  <si>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</si>
  <si>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</si>
  <si>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</si>
  <si>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</si>
  <si>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</si>
  <si>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</si>
  <si>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</si>
  <si>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</si>
  <si>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</si>
  <si>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</si>
  <si>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</si>
  <si>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</si>
  <si>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</si>
  <si>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</si>
  <si>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</si>
  <si>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</si>
  <si>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</si>
  <si>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</si>
  <si>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</si>
  <si>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</si>
  <si>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</si>
  <si>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</si>
  <si>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</si>
  <si>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</si>
  <si>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</si>
  <si>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</si>
  <si>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</si>
  <si>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</si>
  <si>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</si>
  <si>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</si>
  <si>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</si>
  <si>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</si>
  <si>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</si>
  <si>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</si>
  <si>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</si>
  <si>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</si>
  <si>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</si>
  <si>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</si>
  <si>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</si>
  <si>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</si>
  <si>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</si>
  <si>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</si>
  <si>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</si>
  <si>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</si>
  <si>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</si>
  <si>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</si>
  <si>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</si>
  <si>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</si>
  <si>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</si>
  <si>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</si>
  <si>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</si>
  <si>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</si>
  <si>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</si>
  <si>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</si>
  <si>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</si>
  <si>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</si>
  <si>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</si>
  <si>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</si>
  <si>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</si>
  <si>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</si>
  <si>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</si>
  <si>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</si>
  <si>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</si>
  <si>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</si>
  <si>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</si>
  <si>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</si>
  <si>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</si>
  <si>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</si>
  <si>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</si>
  <si>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</si>
  <si>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</si>
  <si>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</si>
  <si>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</si>
  <si>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</si>
  <si>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</si>
  <si>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</si>
  <si>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</si>
  <si>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</si>
  <si>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</si>
  <si>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</si>
  <si>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</si>
  <si>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</si>
  <si>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</si>
  <si>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</si>
  <si>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</si>
  <si>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</si>
  <si>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</si>
  <si>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</si>
  <si>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</si>
  <si>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</si>
  <si>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</si>
  <si>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</si>
  <si>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</si>
  <si>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</si>
  <si>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</si>
  <si>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</si>
  <si>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</si>
  <si>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</si>
  <si>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</si>
  <si>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</si>
  <si>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</si>
  <si>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</si>
  <si>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</si>
  <si>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</si>
  <si>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</si>
  <si>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</si>
  <si>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</si>
  <si>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</si>
  <si>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</si>
  <si>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</si>
  <si>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</si>
  <si>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</si>
  <si>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</si>
  <si>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</si>
  <si>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</si>
  <si>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</si>
  <si>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</si>
  <si>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</si>
  <si>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</si>
  <si>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</si>
  <si>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</si>
  <si>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</si>
  <si>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</si>
  <si>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</si>
  <si>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</si>
  <si>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</si>
  <si>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</si>
  <si>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</si>
  <si>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</si>
  <si>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</si>
  <si>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</si>
  <si>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</si>
  <si>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</si>
  <si>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</si>
  <si>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</si>
  <si>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</si>
  <si>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</si>
  <si>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</si>
  <si>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</si>
  <si>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</si>
  <si>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</si>
  <si>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</si>
  <si>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</si>
  <si>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</si>
  <si>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</si>
  <si>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</si>
  <si>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</si>
  <si>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</si>
  <si>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</si>
  <si>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</si>
  <si>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</si>
  <si>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</si>
  <si>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</si>
  <si>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</si>
  <si>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</si>
  <si>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</si>
  <si>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</si>
  <si>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</si>
  <si>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</si>
  <si>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</si>
  <si>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</si>
  <si>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</si>
  <si>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</si>
  <si>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</si>
  <si>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</si>
  <si>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</si>
  <si>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</si>
  <si>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</si>
  <si>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</si>
  <si>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</si>
  <si>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</si>
  <si>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</si>
  <si>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</si>
  <si>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</si>
  <si>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</si>
  <si>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</si>
  <si>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</si>
  <si>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</si>
  <si>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</si>
  <si>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</si>
  <si>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</si>
  <si>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</si>
  <si>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</si>
  <si>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</si>
  <si>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</si>
  <si>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</si>
  <si>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</si>
  <si>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</si>
  <si>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</si>
  <si>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</si>
  <si>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</si>
  <si>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</si>
  <si>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</si>
  <si>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</si>
  <si>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</si>
  <si>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</si>
  <si>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</si>
  <si>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</si>
  <si>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</si>
  <si>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</si>
  <si>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</si>
  <si>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</si>
  <si>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</si>
  <si>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</si>
  <si>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</si>
  <si>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</si>
  <si>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</si>
  <si>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</si>
  <si>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</si>
  <si>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</si>
  <si>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</si>
  <si>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</si>
  <si>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</si>
  <si>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</si>
  <si>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</si>
  <si>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</si>
  <si>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</si>
  <si>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</si>
  <si>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</si>
  <si>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</si>
  <si>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</si>
  <si>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</si>
  <si>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</si>
  <si>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</si>
  <si>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</si>
  <si>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</si>
  <si>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</si>
  <si>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</si>
  <si>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</si>
  <si>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</si>
  <si>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</si>
  <si>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</si>
  <si>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</si>
  <si>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</si>
  <si>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</si>
  <si>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</si>
  <si>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</si>
  <si>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</si>
  <si>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</si>
  <si>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</si>
  <si>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</si>
  <si>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</si>
  <si>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</si>
  <si>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</si>
  <si>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</si>
  <si>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</si>
  <si>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</si>
  <si>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</si>
  <si>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</si>
  <si>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</si>
  <si>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</si>
  <si>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</si>
  <si>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</si>
  <si>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</si>
  <si>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</si>
  <si>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</si>
  <si>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</si>
  <si>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</si>
  <si>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</si>
  <si>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</si>
  <si>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</si>
  <si>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</si>
  <si>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</si>
  <si>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</si>
  <si>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</si>
  <si>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</si>
  <si>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</si>
  <si>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</si>
  <si>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</si>
  <si>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</si>
  <si>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</si>
  <si>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</si>
  <si>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</si>
  <si>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</si>
  <si>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</si>
  <si>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</si>
  <si>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</si>
  <si>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</si>
  <si>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</si>
  <si>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</si>
  <si>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</si>
  <si>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</si>
  <si>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</si>
  <si>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</si>
  <si>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</si>
  <si>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</si>
  <si>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</si>
  <si>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</si>
  <si>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</si>
  <si>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</si>
  <si>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</si>
  <si>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</si>
  <si>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</si>
  <si>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</si>
  <si>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</si>
  <si>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</si>
  <si>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</si>
  <si>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</si>
  <si>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</si>
  <si>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</si>
  <si>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</si>
  <si>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</si>
  <si>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</si>
  <si>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</si>
  <si>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</si>
  <si>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</si>
  <si>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</si>
  <si>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</si>
  <si>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</si>
  <si>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</si>
  <si>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</si>
  <si>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</si>
  <si>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</si>
  <si>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</si>
  <si>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</si>
  <si>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</si>
  <si>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</si>
  <si>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</si>
  <si>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</si>
  <si>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</si>
  <si>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</si>
  <si>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</si>
  <si>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</si>
  <si>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</si>
  <si>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</si>
  <si>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</si>
  <si>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</si>
  <si>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</si>
  <si>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</si>
  <si>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</si>
  <si>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</si>
  <si>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</si>
  <si>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</si>
  <si>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</si>
  <si>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</si>
  <si>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</si>
  <si>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</si>
  <si>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</si>
  <si>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</si>
  <si>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</si>
  <si>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</si>
  <si>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</si>
  <si>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</si>
  <si>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</si>
  <si>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</si>
  <si>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</si>
  <si>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</si>
  <si>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</si>
  <si>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</si>
  <si>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</si>
  <si>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</si>
  <si>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</si>
  <si>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</si>
  <si>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</si>
  <si>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</si>
  <si>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</si>
  <si>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</si>
  <si>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</si>
  <si>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</si>
  <si>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</si>
  <si>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</si>
  <si>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</si>
  <si>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</si>
  <si>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</si>
  <si>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</si>
  <si>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</t>
  </si>
  <si>
    <t>182</t>
  </si>
  <si>
    <t>100</t>
  </si>
  <si>
    <t xml:space="preserve"> 10300000000000000</t>
  </si>
  <si>
    <t xml:space="preserve"> 10102030012100110</t>
  </si>
  <si>
    <t xml:space="preserve"> 10102030011000110</t>
  </si>
  <si>
    <t xml:space="preserve"> 10102030010000110</t>
  </si>
  <si>
    <t xml:space="preserve"> 10102010012100110</t>
  </si>
  <si>
    <t xml:space="preserve"> 10102010011000110</t>
  </si>
  <si>
    <t>10102010010000110</t>
  </si>
  <si>
    <t xml:space="preserve"> 10102000010000110</t>
  </si>
  <si>
    <t xml:space="preserve"> 10100000000000000</t>
  </si>
  <si>
    <t xml:space="preserve"> 10000000000000000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</si>
  <si>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</si>
  <si>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</si>
  <si>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</si>
  <si>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</si>
  <si>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10302260010000110</t>
  </si>
  <si>
    <t xml:space="preserve"> 10600000000000000</t>
  </si>
  <si>
    <t xml:space="preserve"> 10601000000000110</t>
  </si>
  <si>
    <t xml:space="preserve"> 10606040000000110</t>
  </si>
  <si>
    <t xml:space="preserve"> 10606043100000110</t>
  </si>
  <si>
    <t xml:space="preserve"> 10606033100000110</t>
  </si>
  <si>
    <t xml:space="preserve"> 10606030000000110</t>
  </si>
  <si>
    <t xml:space="preserve"> 10606000000000110</t>
  </si>
  <si>
    <t xml:space="preserve"> 10601030102100110</t>
  </si>
  <si>
    <t xml:space="preserve"> 10601030101000110</t>
  </si>
  <si>
    <t xml:space="preserve"> 10601030100000110</t>
  </si>
  <si>
    <t>802</t>
  </si>
  <si>
    <t xml:space="preserve"> 10800000000000000</t>
  </si>
  <si>
    <t xml:space="preserve"> 10804000010000110</t>
  </si>
  <si>
    <t xml:space="preserve"> 21860010100000151</t>
  </si>
  <si>
    <t xml:space="preserve"> 21800000100000151</t>
  </si>
  <si>
    <t xml:space="preserve"> 21800000000000151</t>
  </si>
  <si>
    <t xml:space="preserve"> 21800000000000000</t>
  </si>
  <si>
    <t xml:space="preserve"> 20249999100000151</t>
  </si>
  <si>
    <t>20249999000000151</t>
  </si>
  <si>
    <t xml:space="preserve"> 20240000000000151</t>
  </si>
  <si>
    <t xml:space="preserve"> 20235118100000151</t>
  </si>
  <si>
    <t xml:space="preserve"> 20235118000000151</t>
  </si>
  <si>
    <t xml:space="preserve"> 20230024100000151</t>
  </si>
  <si>
    <t xml:space="preserve"> 20230024000000151</t>
  </si>
  <si>
    <t xml:space="preserve"> 20230000000000151</t>
  </si>
  <si>
    <t xml:space="preserve"> 20215001100000151</t>
  </si>
  <si>
    <t xml:space="preserve"> 20215001000000151</t>
  </si>
  <si>
    <t xml:space="preserve"> 20210000000000151</t>
  </si>
  <si>
    <t xml:space="preserve"> 20200000000000000</t>
  </si>
  <si>
    <t xml:space="preserve"> 20000000000000000</t>
  </si>
  <si>
    <t xml:space="preserve"> 10804020011000110</t>
  </si>
  <si>
    <t xml:space="preserve"> 10804020010000110</t>
  </si>
  <si>
    <t>Гл. Администратор</t>
  </si>
  <si>
    <t>КВД</t>
  </si>
  <si>
    <t xml:space="preserve"> Наименование КВД</t>
  </si>
  <si>
    <t>Утверждено Решением о  бюджете</t>
  </si>
  <si>
    <t>Процент исполнения</t>
  </si>
  <si>
    <t>руб.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</si>
  <si>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Федераци.</t>
  </si>
  <si>
    <t xml:space="preserve">                                  Доходы бюджета  Белоярского сельсовета за 2020 год</t>
  </si>
  <si>
    <t xml:space="preserve">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</si>
  <si>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дененжных взысканий ( штрафов)  по соответствующему платежу согласно законодательству Российской Федерации)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</si>
  <si>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</si>
  <si>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муниципальных районов</t>
  </si>
  <si>
    <t xml:space="preserve">Дотации на выравнивание бюджетной обеспеченности из бджетов муниципальных районов, городских округов с внутригородским делением </t>
  </si>
  <si>
    <t>Субсидии бюджетам бюджетной системы Российской Федерации</t>
  </si>
  <si>
    <t>Субсидии бюджетам сельских поселений из местных бюджетов</t>
  </si>
  <si>
    <t>Исполнено на 01.07.2020</t>
  </si>
  <si>
    <t xml:space="preserve"> 10102020011000110</t>
  </si>
  <si>
    <t>от   23.07.2020 г.       № 56 -П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</si>
</sst>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\-#,##0.00\ 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8" fillId="0" borderId="9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/>
    </xf>
    <xf numFmtId="49" fontId="8" fillId="0" borderId="26" xfId="0" applyNumberFormat="1" applyFont="1" applyBorder="1" applyAlignment="1" applyProtection="1">
      <alignment horizontal="left" wrapText="1"/>
    </xf>
    <xf numFmtId="165" fontId="8" fillId="0" borderId="10" xfId="0" applyNumberFormat="1" applyFont="1" applyBorder="1" applyAlignment="1" applyProtection="1">
      <alignment horizontal="right"/>
    </xf>
    <xf numFmtId="0" fontId="9" fillId="0" borderId="0" xfId="0" applyFont="1"/>
    <xf numFmtId="0" fontId="1" fillId="0" borderId="0" xfId="0" applyFont="1" applyBorder="1" applyAlignment="1" applyProtection="1">
      <alignment horizontal="center"/>
    </xf>
    <xf numFmtId="0" fontId="6" fillId="0" borderId="41" xfId="0" applyFont="1" applyBorder="1" applyAlignment="1" applyProtection="1"/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I20" sqref="I20"/>
    </sheetView>
  </sheetViews>
  <sheetFormatPr defaultRowHeight="12.75" customHeight="1" x14ac:dyDescent="0.2"/>
  <cols>
    <col min="1" max="1" width="6.5703125" customWidth="1"/>
    <col min="2" max="2" width="15.5703125" customWidth="1"/>
    <col min="3" max="3" width="61" customWidth="1"/>
    <col min="4" max="4" width="13.7109375" customWidth="1"/>
    <col min="5" max="5" width="12.7109375" customWidth="1"/>
    <col min="6" max="6" width="10.5703125" customWidth="1"/>
  </cols>
  <sheetData>
    <row r="1" spans="1:6" ht="15" x14ac:dyDescent="0.25">
      <c r="A1" s="117"/>
      <c r="B1" s="117"/>
      <c r="C1" s="117"/>
      <c r="D1" s="2"/>
      <c r="E1" s="2"/>
    </row>
    <row r="2" spans="1:6" ht="18.2" customHeight="1" x14ac:dyDescent="0.25">
      <c r="A2" s="117"/>
      <c r="B2" s="117"/>
      <c r="C2" s="117"/>
      <c r="D2" s="116"/>
      <c r="E2" s="116"/>
    </row>
    <row r="3" spans="1:6" ht="11.25" customHeight="1" x14ac:dyDescent="0.2">
      <c r="A3" s="4"/>
      <c r="B3" s="4"/>
      <c r="C3" s="4"/>
      <c r="D3" s="118" t="s">
        <v>623</v>
      </c>
      <c r="E3" s="118"/>
    </row>
    <row r="4" spans="1:6" ht="2.25" hidden="1" customHeight="1" x14ac:dyDescent="0.2">
      <c r="A4" s="116"/>
      <c r="B4" s="116"/>
      <c r="C4" s="116"/>
      <c r="D4" s="116"/>
      <c r="E4" s="116"/>
    </row>
    <row r="5" spans="1:6" ht="13.35" customHeight="1" x14ac:dyDescent="0.2">
      <c r="A5" s="5"/>
      <c r="B5" s="5"/>
      <c r="C5" s="5"/>
      <c r="D5" s="116" t="s">
        <v>624</v>
      </c>
      <c r="E5" s="116"/>
    </row>
    <row r="6" spans="1:6" ht="13.35" customHeight="1" x14ac:dyDescent="0.2">
      <c r="A6" s="6"/>
      <c r="B6" s="115"/>
      <c r="C6" s="115"/>
      <c r="D6" s="116" t="s">
        <v>625</v>
      </c>
      <c r="E6" s="116"/>
    </row>
    <row r="7" spans="1:6" ht="13.35" customHeight="1" x14ac:dyDescent="0.2">
      <c r="A7" s="6"/>
      <c r="B7" s="114"/>
      <c r="C7" s="114"/>
      <c r="D7" s="116" t="s">
        <v>709</v>
      </c>
      <c r="E7" s="116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101" t="s">
        <v>699</v>
      </c>
      <c r="B10" s="101"/>
      <c r="C10" s="101"/>
      <c r="D10" s="100"/>
      <c r="E10" s="90"/>
      <c r="F10" s="90" t="s">
        <v>697</v>
      </c>
    </row>
    <row r="11" spans="1:6" ht="4.1500000000000004" customHeight="1" x14ac:dyDescent="0.2">
      <c r="A11" s="108" t="s">
        <v>692</v>
      </c>
      <c r="B11" s="108" t="s">
        <v>693</v>
      </c>
      <c r="C11" s="111" t="s">
        <v>694</v>
      </c>
      <c r="D11" s="105" t="s">
        <v>695</v>
      </c>
      <c r="E11" s="105" t="s">
        <v>707</v>
      </c>
      <c r="F11" s="102" t="s">
        <v>696</v>
      </c>
    </row>
    <row r="12" spans="1:6" ht="3.6" customHeight="1" x14ac:dyDescent="0.2">
      <c r="A12" s="109"/>
      <c r="B12" s="109"/>
      <c r="C12" s="112"/>
      <c r="D12" s="106"/>
      <c r="E12" s="106"/>
      <c r="F12" s="103"/>
    </row>
    <row r="13" spans="1:6" ht="3" customHeight="1" x14ac:dyDescent="0.2">
      <c r="A13" s="109"/>
      <c r="B13" s="109"/>
      <c r="C13" s="112"/>
      <c r="D13" s="106"/>
      <c r="E13" s="106"/>
      <c r="F13" s="103"/>
    </row>
    <row r="14" spans="1:6" ht="3" customHeight="1" x14ac:dyDescent="0.2">
      <c r="A14" s="109"/>
      <c r="B14" s="109"/>
      <c r="C14" s="112"/>
      <c r="D14" s="106"/>
      <c r="E14" s="106"/>
      <c r="F14" s="103"/>
    </row>
    <row r="15" spans="1:6" ht="3" customHeight="1" x14ac:dyDescent="0.2">
      <c r="A15" s="109"/>
      <c r="B15" s="109"/>
      <c r="C15" s="112"/>
      <c r="D15" s="106"/>
      <c r="E15" s="106"/>
      <c r="F15" s="103"/>
    </row>
    <row r="16" spans="1:6" ht="3" customHeight="1" x14ac:dyDescent="0.2">
      <c r="A16" s="109"/>
      <c r="B16" s="109"/>
      <c r="C16" s="112"/>
      <c r="D16" s="106"/>
      <c r="E16" s="106"/>
      <c r="F16" s="103"/>
    </row>
    <row r="17" spans="1:6" ht="47.25" customHeight="1" x14ac:dyDescent="0.2">
      <c r="A17" s="110"/>
      <c r="B17" s="110"/>
      <c r="C17" s="113"/>
      <c r="D17" s="107"/>
      <c r="E17" s="107"/>
      <c r="F17" s="104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77"/>
      <c r="B19" s="78" t="s">
        <v>9</v>
      </c>
      <c r="C19" s="86" t="s">
        <v>8</v>
      </c>
      <c r="D19" s="91">
        <f>D21+D52</f>
        <v>10885325.370000001</v>
      </c>
      <c r="E19" s="91">
        <f t="shared" ref="E19" si="0">E21+E52</f>
        <v>5405333.3700000001</v>
      </c>
      <c r="F19" s="91">
        <f>E19*100/D19</f>
        <v>49.657067531459553</v>
      </c>
    </row>
    <row r="20" spans="1:6" ht="13.35" customHeight="1" x14ac:dyDescent="0.2">
      <c r="A20" s="80"/>
      <c r="B20" s="81"/>
      <c r="C20" s="79" t="s">
        <v>10</v>
      </c>
      <c r="D20" s="92"/>
      <c r="E20" s="92"/>
      <c r="F20" s="91"/>
    </row>
    <row r="21" spans="1:6" ht="15.75" customHeight="1" x14ac:dyDescent="0.2">
      <c r="A21" s="87" t="s">
        <v>642</v>
      </c>
      <c r="B21" s="88" t="s">
        <v>654</v>
      </c>
      <c r="C21" s="89" t="s">
        <v>11</v>
      </c>
      <c r="D21" s="93">
        <f>D22+D38+D48+D32</f>
        <v>3703800</v>
      </c>
      <c r="E21" s="93">
        <f t="shared" ref="E21" si="1">E22+E38+E48+E32</f>
        <v>1462391</v>
      </c>
      <c r="F21" s="91">
        <f t="shared" ref="F21:F72" si="2">E21*100/D21</f>
        <v>39.483530428208866</v>
      </c>
    </row>
    <row r="22" spans="1:6" ht="18" customHeight="1" x14ac:dyDescent="0.2">
      <c r="A22" s="87" t="s">
        <v>643</v>
      </c>
      <c r="B22" s="88" t="s">
        <v>653</v>
      </c>
      <c r="C22" s="89" t="s">
        <v>12</v>
      </c>
      <c r="D22" s="93">
        <f>D23</f>
        <v>829800</v>
      </c>
      <c r="E22" s="93">
        <f>E23</f>
        <v>313482.34000000003</v>
      </c>
      <c r="F22" s="91">
        <f t="shared" si="2"/>
        <v>37.778059773439388</v>
      </c>
    </row>
    <row r="23" spans="1:6" ht="20.25" customHeight="1" x14ac:dyDescent="0.2">
      <c r="A23" s="87" t="s">
        <v>643</v>
      </c>
      <c r="B23" s="88" t="s">
        <v>652</v>
      </c>
      <c r="C23" s="89" t="s">
        <v>13</v>
      </c>
      <c r="D23" s="93">
        <f>D24</f>
        <v>829800</v>
      </c>
      <c r="E23" s="93">
        <f>E24+E27+E28</f>
        <v>313482.34000000003</v>
      </c>
      <c r="F23" s="91">
        <f t="shared" si="2"/>
        <v>37.778059773439388</v>
      </c>
    </row>
    <row r="24" spans="1:6" ht="48.75" customHeight="1" x14ac:dyDescent="0.2">
      <c r="A24" s="83" t="s">
        <v>643</v>
      </c>
      <c r="B24" s="84" t="s">
        <v>651</v>
      </c>
      <c r="C24" s="85" t="s">
        <v>14</v>
      </c>
      <c r="D24" s="94">
        <f>D25</f>
        <v>829800</v>
      </c>
      <c r="E24" s="94">
        <f>E25+E26</f>
        <v>310443.18000000005</v>
      </c>
      <c r="F24" s="91">
        <f t="shared" si="2"/>
        <v>37.411807664497474</v>
      </c>
    </row>
    <row r="25" spans="1:6" ht="72.75" customHeight="1" x14ac:dyDescent="0.2">
      <c r="A25" s="83" t="s">
        <v>643</v>
      </c>
      <c r="B25" s="84" t="s">
        <v>650</v>
      </c>
      <c r="C25" s="85" t="s">
        <v>626</v>
      </c>
      <c r="D25" s="94">
        <v>829800</v>
      </c>
      <c r="E25" s="94">
        <v>310432.84000000003</v>
      </c>
      <c r="F25" s="91">
        <f t="shared" si="2"/>
        <v>37.410561581103885</v>
      </c>
    </row>
    <row r="26" spans="1:6" ht="57" customHeight="1" x14ac:dyDescent="0.2">
      <c r="A26" s="83" t="s">
        <v>643</v>
      </c>
      <c r="B26" s="84" t="s">
        <v>649</v>
      </c>
      <c r="C26" s="85" t="s">
        <v>627</v>
      </c>
      <c r="D26" s="94" t="s">
        <v>15</v>
      </c>
      <c r="E26" s="94">
        <v>10.34</v>
      </c>
      <c r="F26" s="91"/>
    </row>
    <row r="27" spans="1:6" ht="69" customHeight="1" x14ac:dyDescent="0.2">
      <c r="A27" s="83" t="s">
        <v>643</v>
      </c>
      <c r="B27" s="84" t="s">
        <v>708</v>
      </c>
      <c r="C27" s="85" t="s">
        <v>698</v>
      </c>
      <c r="D27" s="94" t="s">
        <v>15</v>
      </c>
      <c r="E27" s="94">
        <v>2645.62</v>
      </c>
      <c r="F27" s="91"/>
    </row>
    <row r="28" spans="1:6" ht="25.5" customHeight="1" x14ac:dyDescent="0.2">
      <c r="A28" s="83" t="s">
        <v>643</v>
      </c>
      <c r="B28" s="84" t="s">
        <v>648</v>
      </c>
      <c r="C28" s="82" t="s">
        <v>16</v>
      </c>
      <c r="D28" s="94" t="s">
        <v>15</v>
      </c>
      <c r="E28" s="94">
        <f>E29+E30+E31</f>
        <v>393.53999999999996</v>
      </c>
      <c r="F28" s="91"/>
    </row>
    <row r="29" spans="1:6" ht="46.5" customHeight="1" x14ac:dyDescent="0.2">
      <c r="A29" s="83" t="s">
        <v>643</v>
      </c>
      <c r="B29" s="84" t="s">
        <v>647</v>
      </c>
      <c r="C29" s="82" t="s">
        <v>628</v>
      </c>
      <c r="D29" s="94" t="s">
        <v>15</v>
      </c>
      <c r="E29" s="94">
        <v>246.91</v>
      </c>
      <c r="F29" s="91"/>
    </row>
    <row r="30" spans="1:6" ht="35.25" customHeight="1" x14ac:dyDescent="0.2">
      <c r="A30" s="83" t="s">
        <v>643</v>
      </c>
      <c r="B30" s="84" t="s">
        <v>646</v>
      </c>
      <c r="C30" s="82" t="s">
        <v>629</v>
      </c>
      <c r="D30" s="94" t="s">
        <v>15</v>
      </c>
      <c r="E30" s="94">
        <v>7.15</v>
      </c>
      <c r="F30" s="91"/>
    </row>
    <row r="31" spans="1:6" ht="48.75" customHeight="1" x14ac:dyDescent="0.2">
      <c r="A31" s="83" t="s">
        <v>643</v>
      </c>
      <c r="B31" s="84" t="s">
        <v>700</v>
      </c>
      <c r="C31" s="82" t="s">
        <v>701</v>
      </c>
      <c r="D31" s="94" t="s">
        <v>15</v>
      </c>
      <c r="E31" s="94">
        <v>139.47999999999999</v>
      </c>
      <c r="F31" s="91"/>
    </row>
    <row r="32" spans="1:6" ht="24.75" customHeight="1" x14ac:dyDescent="0.2">
      <c r="A32" s="87" t="s">
        <v>644</v>
      </c>
      <c r="B32" s="88" t="s">
        <v>645</v>
      </c>
      <c r="C32" s="89" t="s">
        <v>17</v>
      </c>
      <c r="D32" s="93">
        <f>D33</f>
        <v>189400</v>
      </c>
      <c r="E32" s="93">
        <f>E33</f>
        <v>77035.669999999984</v>
      </c>
      <c r="F32" s="91">
        <f t="shared" si="2"/>
        <v>40.673532206969369</v>
      </c>
    </row>
    <row r="33" spans="1:6" ht="38.25" customHeight="1" x14ac:dyDescent="0.2">
      <c r="A33" s="83" t="s">
        <v>644</v>
      </c>
      <c r="B33" s="84" t="s">
        <v>655</v>
      </c>
      <c r="C33" s="82" t="s">
        <v>18</v>
      </c>
      <c r="D33" s="94">
        <f>D34+D35+D36+D37</f>
        <v>189400</v>
      </c>
      <c r="E33" s="94">
        <f>E34+E35+E36+E37</f>
        <v>77035.669999999984</v>
      </c>
      <c r="F33" s="91">
        <f t="shared" si="2"/>
        <v>40.673532206969369</v>
      </c>
    </row>
    <row r="34" spans="1:6" ht="49.5" customHeight="1" x14ac:dyDescent="0.2">
      <c r="A34" s="83" t="s">
        <v>644</v>
      </c>
      <c r="B34" s="84" t="s">
        <v>656</v>
      </c>
      <c r="C34" s="82" t="s">
        <v>19</v>
      </c>
      <c r="D34" s="94">
        <v>86800</v>
      </c>
      <c r="E34" s="94">
        <v>36498.019999999997</v>
      </c>
      <c r="F34" s="91">
        <f t="shared" si="2"/>
        <v>42.04841013824884</v>
      </c>
    </row>
    <row r="35" spans="1:6" ht="57.75" customHeight="1" x14ac:dyDescent="0.2">
      <c r="A35" s="83" t="s">
        <v>644</v>
      </c>
      <c r="B35" s="84" t="s">
        <v>657</v>
      </c>
      <c r="C35" s="85" t="s">
        <v>20</v>
      </c>
      <c r="D35" s="94">
        <v>400</v>
      </c>
      <c r="E35" s="94">
        <v>238.8</v>
      </c>
      <c r="F35" s="91">
        <f t="shared" si="2"/>
        <v>59.7</v>
      </c>
    </row>
    <row r="36" spans="1:6" ht="46.5" customHeight="1" x14ac:dyDescent="0.2">
      <c r="A36" s="83" t="s">
        <v>644</v>
      </c>
      <c r="B36" s="84" t="s">
        <v>658</v>
      </c>
      <c r="C36" s="82" t="s">
        <v>21</v>
      </c>
      <c r="D36" s="94">
        <v>113400</v>
      </c>
      <c r="E36" s="94">
        <v>47563.199999999997</v>
      </c>
      <c r="F36" s="91">
        <f t="shared" si="2"/>
        <v>41.942857142857143</v>
      </c>
    </row>
    <row r="37" spans="1:6" ht="43.5" customHeight="1" x14ac:dyDescent="0.2">
      <c r="A37" s="83" t="s">
        <v>644</v>
      </c>
      <c r="B37" s="84" t="s">
        <v>659</v>
      </c>
      <c r="C37" s="82" t="s">
        <v>22</v>
      </c>
      <c r="D37" s="94">
        <v>-11200</v>
      </c>
      <c r="E37" s="94">
        <v>-7264.35</v>
      </c>
      <c r="F37" s="91">
        <f t="shared" si="2"/>
        <v>64.860267857142858</v>
      </c>
    </row>
    <row r="38" spans="1:6" ht="23.25" customHeight="1" x14ac:dyDescent="0.2">
      <c r="A38" s="87" t="s">
        <v>643</v>
      </c>
      <c r="B38" s="88" t="s">
        <v>660</v>
      </c>
      <c r="C38" s="89" t="s">
        <v>23</v>
      </c>
      <c r="D38" s="93">
        <f>D39+D43</f>
        <v>2683600</v>
      </c>
      <c r="E38" s="93">
        <f>E39+E43</f>
        <v>1071872.99</v>
      </c>
      <c r="F38" s="91">
        <f t="shared" si="2"/>
        <v>39.94160791474139</v>
      </c>
    </row>
    <row r="39" spans="1:6" ht="24" customHeight="1" x14ac:dyDescent="0.2">
      <c r="A39" s="87" t="s">
        <v>643</v>
      </c>
      <c r="B39" s="88" t="s">
        <v>661</v>
      </c>
      <c r="C39" s="89" t="s">
        <v>24</v>
      </c>
      <c r="D39" s="93">
        <f>D40</f>
        <v>222200</v>
      </c>
      <c r="E39" s="93">
        <f>E40</f>
        <v>92992.3</v>
      </c>
      <c r="F39" s="91">
        <f t="shared" si="2"/>
        <v>41.850720072007199</v>
      </c>
    </row>
    <row r="40" spans="1:6" ht="30.75" customHeight="1" x14ac:dyDescent="0.2">
      <c r="A40" s="83" t="s">
        <v>643</v>
      </c>
      <c r="B40" s="84" t="s">
        <v>669</v>
      </c>
      <c r="C40" s="82" t="s">
        <v>25</v>
      </c>
      <c r="D40" s="94">
        <f>D41+D42</f>
        <v>222200</v>
      </c>
      <c r="E40" s="94">
        <f>E41+E42</f>
        <v>92992.3</v>
      </c>
      <c r="F40" s="91">
        <f t="shared" si="2"/>
        <v>41.850720072007199</v>
      </c>
    </row>
    <row r="41" spans="1:6" ht="44.25" customHeight="1" x14ac:dyDescent="0.2">
      <c r="A41" s="83" t="s">
        <v>643</v>
      </c>
      <c r="B41" s="84" t="s">
        <v>668</v>
      </c>
      <c r="C41" s="82" t="s">
        <v>630</v>
      </c>
      <c r="D41" s="94">
        <v>222200</v>
      </c>
      <c r="E41" s="94">
        <v>86678.14</v>
      </c>
      <c r="F41" s="91">
        <f t="shared" si="2"/>
        <v>39.009063906390637</v>
      </c>
    </row>
    <row r="42" spans="1:6" ht="32.25" customHeight="1" x14ac:dyDescent="0.2">
      <c r="A42" s="83" t="s">
        <v>643</v>
      </c>
      <c r="B42" s="84" t="s">
        <v>667</v>
      </c>
      <c r="C42" s="82" t="s">
        <v>631</v>
      </c>
      <c r="D42" s="94">
        <v>0</v>
      </c>
      <c r="E42" s="94">
        <v>6314.16</v>
      </c>
      <c r="F42" s="91"/>
    </row>
    <row r="43" spans="1:6" ht="18.75" customHeight="1" x14ac:dyDescent="0.2">
      <c r="A43" s="87" t="s">
        <v>643</v>
      </c>
      <c r="B43" s="88" t="s">
        <v>666</v>
      </c>
      <c r="C43" s="89" t="s">
        <v>26</v>
      </c>
      <c r="D43" s="93">
        <f>D44+D46</f>
        <v>2461400</v>
      </c>
      <c r="E43" s="93">
        <f>E44+E46</f>
        <v>978880.69</v>
      </c>
      <c r="F43" s="91">
        <f t="shared" si="2"/>
        <v>39.769265052409196</v>
      </c>
    </row>
    <row r="44" spans="1:6" ht="19.5" customHeight="1" x14ac:dyDescent="0.2">
      <c r="A44" s="87" t="s">
        <v>643</v>
      </c>
      <c r="B44" s="88" t="s">
        <v>665</v>
      </c>
      <c r="C44" s="89" t="s">
        <v>27</v>
      </c>
      <c r="D44" s="93">
        <f>D45</f>
        <v>1698800</v>
      </c>
      <c r="E44" s="93">
        <f>E45</f>
        <v>853586</v>
      </c>
      <c r="F44" s="91">
        <f t="shared" si="2"/>
        <v>50.24640923004474</v>
      </c>
    </row>
    <row r="45" spans="1:6" ht="32.25" customHeight="1" x14ac:dyDescent="0.2">
      <c r="A45" s="83" t="s">
        <v>643</v>
      </c>
      <c r="B45" s="84" t="s">
        <v>664</v>
      </c>
      <c r="C45" s="82" t="s">
        <v>632</v>
      </c>
      <c r="D45" s="94">
        <v>1698800</v>
      </c>
      <c r="E45" s="94">
        <v>853586</v>
      </c>
      <c r="F45" s="91">
        <f t="shared" si="2"/>
        <v>50.24640923004474</v>
      </c>
    </row>
    <row r="46" spans="1:6" ht="16.5" customHeight="1" x14ac:dyDescent="0.2">
      <c r="A46" s="87" t="s">
        <v>643</v>
      </c>
      <c r="B46" s="88" t="s">
        <v>662</v>
      </c>
      <c r="C46" s="89" t="s">
        <v>28</v>
      </c>
      <c r="D46" s="93">
        <f>D47</f>
        <v>762600</v>
      </c>
      <c r="E46" s="93">
        <f>E47</f>
        <v>125294.69</v>
      </c>
      <c r="F46" s="91">
        <f t="shared" si="2"/>
        <v>16.429935746131655</v>
      </c>
    </row>
    <row r="47" spans="1:6" ht="28.5" customHeight="1" x14ac:dyDescent="0.2">
      <c r="A47" s="83" t="s">
        <v>643</v>
      </c>
      <c r="B47" s="84" t="s">
        <v>663</v>
      </c>
      <c r="C47" s="82" t="s">
        <v>633</v>
      </c>
      <c r="D47" s="94">
        <v>762600</v>
      </c>
      <c r="E47" s="94">
        <v>125294.69</v>
      </c>
      <c r="F47" s="91">
        <f t="shared" si="2"/>
        <v>16.429935746131655</v>
      </c>
    </row>
    <row r="48" spans="1:6" ht="23.25" customHeight="1" x14ac:dyDescent="0.2">
      <c r="A48" s="87" t="s">
        <v>670</v>
      </c>
      <c r="B48" s="88" t="s">
        <v>671</v>
      </c>
      <c r="C48" s="89" t="s">
        <v>29</v>
      </c>
      <c r="D48" s="93">
        <f t="shared" ref="D48:E50" si="3">D49</f>
        <v>1000</v>
      </c>
      <c r="E48" s="93">
        <f t="shared" si="3"/>
        <v>0</v>
      </c>
      <c r="F48" s="91">
        <f t="shared" si="2"/>
        <v>0</v>
      </c>
    </row>
    <row r="49" spans="1:6" ht="48" customHeight="1" x14ac:dyDescent="0.2">
      <c r="A49" s="83" t="s">
        <v>670</v>
      </c>
      <c r="B49" s="84" t="s">
        <v>672</v>
      </c>
      <c r="C49" s="82" t="s">
        <v>30</v>
      </c>
      <c r="D49" s="94">
        <f t="shared" si="3"/>
        <v>1000</v>
      </c>
      <c r="E49" s="94">
        <f t="shared" si="3"/>
        <v>0</v>
      </c>
      <c r="F49" s="91">
        <f t="shared" si="2"/>
        <v>0</v>
      </c>
    </row>
    <row r="50" spans="1:6" ht="48" customHeight="1" x14ac:dyDescent="0.2">
      <c r="A50" s="83" t="s">
        <v>670</v>
      </c>
      <c r="B50" s="84" t="s">
        <v>691</v>
      </c>
      <c r="C50" s="82" t="s">
        <v>31</v>
      </c>
      <c r="D50" s="94">
        <f t="shared" si="3"/>
        <v>1000</v>
      </c>
      <c r="E50" s="94">
        <f t="shared" si="3"/>
        <v>0</v>
      </c>
      <c r="F50" s="91">
        <f t="shared" si="2"/>
        <v>0</v>
      </c>
    </row>
    <row r="51" spans="1:6" ht="23.25" customHeight="1" x14ac:dyDescent="0.2">
      <c r="A51" s="83" t="s">
        <v>670</v>
      </c>
      <c r="B51" s="84" t="s">
        <v>690</v>
      </c>
      <c r="C51" s="82" t="s">
        <v>31</v>
      </c>
      <c r="D51" s="94">
        <v>1000</v>
      </c>
      <c r="E51" s="94">
        <v>0</v>
      </c>
      <c r="F51" s="91">
        <f t="shared" si="2"/>
        <v>0</v>
      </c>
    </row>
    <row r="52" spans="1:6" ht="23.25" customHeight="1" x14ac:dyDescent="0.2">
      <c r="A52" s="87" t="s">
        <v>670</v>
      </c>
      <c r="B52" s="88" t="s">
        <v>689</v>
      </c>
      <c r="C52" s="89" t="s">
        <v>32</v>
      </c>
      <c r="D52" s="93">
        <f>D53+D69</f>
        <v>7181525.3700000001</v>
      </c>
      <c r="E52" s="93">
        <f t="shared" ref="E52" si="4">E53+E69</f>
        <v>3942942.37</v>
      </c>
      <c r="F52" s="91">
        <f t="shared" si="2"/>
        <v>54.903967706793743</v>
      </c>
    </row>
    <row r="53" spans="1:6" ht="33.75" customHeight="1" x14ac:dyDescent="0.2">
      <c r="A53" s="87" t="s">
        <v>670</v>
      </c>
      <c r="B53" s="88" t="s">
        <v>688</v>
      </c>
      <c r="C53" s="89" t="s">
        <v>33</v>
      </c>
      <c r="D53" s="93">
        <f>D54+D59+D61+D66</f>
        <v>6159636</v>
      </c>
      <c r="E53" s="93">
        <f>E54+E59+E61+E66</f>
        <v>2921053</v>
      </c>
      <c r="F53" s="91">
        <f t="shared" si="2"/>
        <v>47.422493796711365</v>
      </c>
    </row>
    <row r="54" spans="1:6" ht="25.5" customHeight="1" x14ac:dyDescent="0.2">
      <c r="A54" s="87" t="s">
        <v>670</v>
      </c>
      <c r="B54" s="88" t="s">
        <v>687</v>
      </c>
      <c r="C54" s="89" t="s">
        <v>34</v>
      </c>
      <c r="D54" s="93">
        <f>D55+D57</f>
        <v>586400</v>
      </c>
      <c r="E54" s="93">
        <f>E55+E57</f>
        <v>293270</v>
      </c>
      <c r="F54" s="91">
        <f t="shared" si="2"/>
        <v>50.01193724420191</v>
      </c>
    </row>
    <row r="55" spans="1:6" ht="29.25" customHeight="1" x14ac:dyDescent="0.2">
      <c r="A55" s="83" t="s">
        <v>670</v>
      </c>
      <c r="B55" s="84" t="s">
        <v>686</v>
      </c>
      <c r="C55" s="82" t="s">
        <v>35</v>
      </c>
      <c r="D55" s="94">
        <f>D56</f>
        <v>459500</v>
      </c>
      <c r="E55" s="94">
        <f>E56</f>
        <v>229820</v>
      </c>
      <c r="F55" s="91">
        <f t="shared" si="2"/>
        <v>50.015233949945596</v>
      </c>
    </row>
    <row r="56" spans="1:6" ht="26.25" customHeight="1" x14ac:dyDescent="0.2">
      <c r="A56" s="83" t="s">
        <v>670</v>
      </c>
      <c r="B56" s="84" t="s">
        <v>685</v>
      </c>
      <c r="C56" s="82" t="s">
        <v>702</v>
      </c>
      <c r="D56" s="94">
        <v>459500</v>
      </c>
      <c r="E56" s="94">
        <v>229820</v>
      </c>
      <c r="F56" s="91">
        <f t="shared" si="2"/>
        <v>50.015233949945596</v>
      </c>
    </row>
    <row r="57" spans="1:6" ht="27.75" customHeight="1" x14ac:dyDescent="0.2">
      <c r="A57" s="83" t="s">
        <v>670</v>
      </c>
      <c r="B57" s="84" t="s">
        <v>686</v>
      </c>
      <c r="C57" s="82" t="s">
        <v>704</v>
      </c>
      <c r="D57" s="94">
        <f>D58</f>
        <v>126900</v>
      </c>
      <c r="E57" s="94">
        <f>E58</f>
        <v>63450</v>
      </c>
      <c r="F57" s="91">
        <f t="shared" si="2"/>
        <v>50</v>
      </c>
    </row>
    <row r="58" spans="1:6" ht="28.5" customHeight="1" x14ac:dyDescent="0.2">
      <c r="A58" s="83" t="s">
        <v>670</v>
      </c>
      <c r="B58" s="84" t="s">
        <v>685</v>
      </c>
      <c r="C58" s="82" t="s">
        <v>703</v>
      </c>
      <c r="D58" s="94">
        <v>126900</v>
      </c>
      <c r="E58" s="94">
        <v>63450</v>
      </c>
      <c r="F58" s="91">
        <f t="shared" si="2"/>
        <v>50</v>
      </c>
    </row>
    <row r="59" spans="1:6" ht="24.75" customHeight="1" x14ac:dyDescent="0.2">
      <c r="A59" s="83" t="s">
        <v>670</v>
      </c>
      <c r="B59" s="88" t="s">
        <v>686</v>
      </c>
      <c r="C59" s="89" t="s">
        <v>705</v>
      </c>
      <c r="D59" s="93">
        <f>D60</f>
        <v>2115725.77</v>
      </c>
      <c r="E59" s="93">
        <f>E60</f>
        <v>712743.77</v>
      </c>
      <c r="F59" s="91">
        <f t="shared" si="2"/>
        <v>33.687908901350667</v>
      </c>
    </row>
    <row r="60" spans="1:6" ht="24.75" customHeight="1" x14ac:dyDescent="0.2">
      <c r="A60" s="83" t="s">
        <v>670</v>
      </c>
      <c r="B60" s="84" t="s">
        <v>685</v>
      </c>
      <c r="C60" s="82" t="s">
        <v>706</v>
      </c>
      <c r="D60" s="94">
        <v>2115725.77</v>
      </c>
      <c r="E60" s="94">
        <v>712743.77</v>
      </c>
      <c r="F60" s="91">
        <f t="shared" si="2"/>
        <v>33.687908901350667</v>
      </c>
    </row>
    <row r="61" spans="1:6" ht="22.5" customHeight="1" x14ac:dyDescent="0.2">
      <c r="A61" s="87" t="s">
        <v>670</v>
      </c>
      <c r="B61" s="88" t="s">
        <v>684</v>
      </c>
      <c r="C61" s="89" t="s">
        <v>36</v>
      </c>
      <c r="D61" s="93">
        <f>D62+D64</f>
        <v>133120</v>
      </c>
      <c r="E61" s="93">
        <f>E62+E64</f>
        <v>63299</v>
      </c>
      <c r="F61" s="91">
        <f t="shared" si="2"/>
        <v>47.550330528846153</v>
      </c>
    </row>
    <row r="62" spans="1:6" ht="26.25" customHeight="1" x14ac:dyDescent="0.2">
      <c r="A62" s="83" t="s">
        <v>670</v>
      </c>
      <c r="B62" s="84" t="s">
        <v>683</v>
      </c>
      <c r="C62" s="82" t="s">
        <v>634</v>
      </c>
      <c r="D62" s="94">
        <f>D63</f>
        <v>6250</v>
      </c>
      <c r="E62" s="94">
        <f>E63</f>
        <v>2929</v>
      </c>
      <c r="F62" s="91">
        <f t="shared" si="2"/>
        <v>46.863999999999997</v>
      </c>
    </row>
    <row r="63" spans="1:6" ht="26.25" customHeight="1" x14ac:dyDescent="0.2">
      <c r="A63" s="83" t="s">
        <v>670</v>
      </c>
      <c r="B63" s="84" t="s">
        <v>682</v>
      </c>
      <c r="C63" s="82" t="s">
        <v>635</v>
      </c>
      <c r="D63" s="94">
        <v>6250</v>
      </c>
      <c r="E63" s="94">
        <v>2929</v>
      </c>
      <c r="F63" s="91">
        <f t="shared" si="2"/>
        <v>46.863999999999997</v>
      </c>
    </row>
    <row r="64" spans="1:6" ht="24" customHeight="1" x14ac:dyDescent="0.2">
      <c r="A64" s="87" t="s">
        <v>670</v>
      </c>
      <c r="B64" s="88" t="s">
        <v>681</v>
      </c>
      <c r="C64" s="89" t="s">
        <v>37</v>
      </c>
      <c r="D64" s="93">
        <f>D65</f>
        <v>126870</v>
      </c>
      <c r="E64" s="93">
        <f>E65</f>
        <v>60370</v>
      </c>
      <c r="F64" s="91">
        <f t="shared" si="2"/>
        <v>47.584141246945691</v>
      </c>
    </row>
    <row r="65" spans="1:6" ht="33.75" customHeight="1" x14ac:dyDescent="0.2">
      <c r="A65" s="83" t="s">
        <v>670</v>
      </c>
      <c r="B65" s="84" t="s">
        <v>680</v>
      </c>
      <c r="C65" s="82" t="s">
        <v>636</v>
      </c>
      <c r="D65" s="94">
        <v>126870</v>
      </c>
      <c r="E65" s="94">
        <v>60370</v>
      </c>
      <c r="F65" s="91">
        <f t="shared" si="2"/>
        <v>47.584141246945691</v>
      </c>
    </row>
    <row r="66" spans="1:6" ht="25.5" customHeight="1" x14ac:dyDescent="0.2">
      <c r="A66" s="87" t="s">
        <v>670</v>
      </c>
      <c r="B66" s="88" t="s">
        <v>679</v>
      </c>
      <c r="C66" s="89" t="s">
        <v>38</v>
      </c>
      <c r="D66" s="93">
        <f>D67</f>
        <v>3324390.23</v>
      </c>
      <c r="E66" s="93">
        <f>E67</f>
        <v>1851740.23</v>
      </c>
      <c r="F66" s="91">
        <f t="shared" si="2"/>
        <v>55.701650585105952</v>
      </c>
    </row>
    <row r="67" spans="1:6" ht="18.75" customHeight="1" x14ac:dyDescent="0.2">
      <c r="A67" s="83" t="s">
        <v>670</v>
      </c>
      <c r="B67" s="84" t="s">
        <v>678</v>
      </c>
      <c r="C67" s="82" t="s">
        <v>39</v>
      </c>
      <c r="D67" s="94">
        <f>D68</f>
        <v>3324390.23</v>
      </c>
      <c r="E67" s="94">
        <f>E68</f>
        <v>1851740.23</v>
      </c>
      <c r="F67" s="91">
        <f t="shared" si="2"/>
        <v>55.701650585105952</v>
      </c>
    </row>
    <row r="68" spans="1:6" s="99" customFormat="1" ht="24" customHeight="1" x14ac:dyDescent="0.2">
      <c r="A68" s="83" t="s">
        <v>670</v>
      </c>
      <c r="B68" s="84" t="s">
        <v>677</v>
      </c>
      <c r="C68" s="82" t="s">
        <v>637</v>
      </c>
      <c r="D68" s="94">
        <v>3324390.23</v>
      </c>
      <c r="E68" s="94">
        <v>1851740.23</v>
      </c>
      <c r="F68" s="91">
        <f t="shared" si="2"/>
        <v>55.701650585105952</v>
      </c>
    </row>
    <row r="69" spans="1:6" ht="68.25" customHeight="1" x14ac:dyDescent="0.2">
      <c r="A69" s="87" t="s">
        <v>670</v>
      </c>
      <c r="B69" s="88" t="s">
        <v>676</v>
      </c>
      <c r="C69" s="89" t="s">
        <v>638</v>
      </c>
      <c r="D69" s="93">
        <f t="shared" ref="D69:E71" si="5">D70</f>
        <v>1021889.37</v>
      </c>
      <c r="E69" s="93">
        <f t="shared" si="5"/>
        <v>1021889.37</v>
      </c>
      <c r="F69" s="91">
        <f t="shared" si="2"/>
        <v>100</v>
      </c>
    </row>
    <row r="70" spans="1:6" ht="51.75" customHeight="1" x14ac:dyDescent="0.2">
      <c r="A70" s="87" t="s">
        <v>670</v>
      </c>
      <c r="B70" s="96" t="s">
        <v>675</v>
      </c>
      <c r="C70" s="97" t="s">
        <v>639</v>
      </c>
      <c r="D70" s="98">
        <f t="shared" si="5"/>
        <v>1021889.37</v>
      </c>
      <c r="E70" s="98">
        <f t="shared" si="5"/>
        <v>1021889.37</v>
      </c>
      <c r="F70" s="91">
        <f t="shared" si="2"/>
        <v>100</v>
      </c>
    </row>
    <row r="71" spans="1:6" ht="40.5" customHeight="1" x14ac:dyDescent="0.2">
      <c r="A71" s="95" t="s">
        <v>670</v>
      </c>
      <c r="B71" s="96" t="s">
        <v>674</v>
      </c>
      <c r="C71" s="97" t="s">
        <v>640</v>
      </c>
      <c r="D71" s="98">
        <f t="shared" si="5"/>
        <v>1021889.37</v>
      </c>
      <c r="E71" s="98">
        <f t="shared" si="5"/>
        <v>1021889.37</v>
      </c>
      <c r="F71" s="91">
        <f t="shared" si="2"/>
        <v>100</v>
      </c>
    </row>
    <row r="72" spans="1:6" ht="42.75" customHeight="1" x14ac:dyDescent="0.2">
      <c r="A72" s="95" t="s">
        <v>670</v>
      </c>
      <c r="B72" s="96" t="s">
        <v>673</v>
      </c>
      <c r="C72" s="97" t="s">
        <v>641</v>
      </c>
      <c r="D72" s="98">
        <v>1021889.37</v>
      </c>
      <c r="E72" s="98">
        <v>1021889.37</v>
      </c>
      <c r="F72" s="91">
        <f t="shared" si="2"/>
        <v>100</v>
      </c>
    </row>
  </sheetData>
  <mergeCells count="17">
    <mergeCell ref="B7:C7"/>
    <mergeCell ref="B6:C6"/>
    <mergeCell ref="A4:C4"/>
    <mergeCell ref="A1:C1"/>
    <mergeCell ref="D7:E7"/>
    <mergeCell ref="A2:C2"/>
    <mergeCell ref="D2:E2"/>
    <mergeCell ref="D4:E4"/>
    <mergeCell ref="D6:E6"/>
    <mergeCell ref="D3:E3"/>
    <mergeCell ref="D5:E5"/>
    <mergeCell ref="F11:F17"/>
    <mergeCell ref="E11:E17"/>
    <mergeCell ref="A11:A17"/>
    <mergeCell ref="D11:D17"/>
    <mergeCell ref="B11:B17"/>
    <mergeCell ref="C11:C17"/>
  </mergeCells>
  <pageMargins left="0.39370078740157483" right="0.39370078740157483" top="0.78740157480314965" bottom="0.39370078740157483" header="0" footer="0"/>
  <pageSetup paperSize="9" scale="81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7" t="s">
        <v>40</v>
      </c>
      <c r="B2" s="117"/>
      <c r="C2" s="117"/>
      <c r="D2" s="117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3" t="s">
        <v>0</v>
      </c>
      <c r="B4" s="126" t="s">
        <v>1</v>
      </c>
      <c r="C4" s="121" t="s">
        <v>42</v>
      </c>
      <c r="D4" s="129" t="s">
        <v>2</v>
      </c>
      <c r="E4" s="132" t="s">
        <v>3</v>
      </c>
      <c r="F4" s="119" t="s">
        <v>4</v>
      </c>
    </row>
    <row r="5" spans="1:6" ht="5.45" customHeight="1" x14ac:dyDescent="0.2">
      <c r="A5" s="124"/>
      <c r="B5" s="127"/>
      <c r="C5" s="122"/>
      <c r="D5" s="130"/>
      <c r="E5" s="133"/>
      <c r="F5" s="120"/>
    </row>
    <row r="6" spans="1:6" ht="9.6" customHeight="1" x14ac:dyDescent="0.2">
      <c r="A6" s="124"/>
      <c r="B6" s="127"/>
      <c r="C6" s="122"/>
      <c r="D6" s="130"/>
      <c r="E6" s="133"/>
      <c r="F6" s="120"/>
    </row>
    <row r="7" spans="1:6" ht="6" customHeight="1" x14ac:dyDescent="0.2">
      <c r="A7" s="124"/>
      <c r="B7" s="127"/>
      <c r="C7" s="122"/>
      <c r="D7" s="130"/>
      <c r="E7" s="133"/>
      <c r="F7" s="120"/>
    </row>
    <row r="8" spans="1:6" ht="6.6" customHeight="1" x14ac:dyDescent="0.2">
      <c r="A8" s="124"/>
      <c r="B8" s="127"/>
      <c r="C8" s="122"/>
      <c r="D8" s="130"/>
      <c r="E8" s="133"/>
      <c r="F8" s="120"/>
    </row>
    <row r="9" spans="1:6" ht="10.9" customHeight="1" x14ac:dyDescent="0.2">
      <c r="A9" s="124"/>
      <c r="B9" s="127"/>
      <c r="C9" s="122"/>
      <c r="D9" s="130"/>
      <c r="E9" s="133"/>
      <c r="F9" s="120"/>
    </row>
    <row r="10" spans="1:6" ht="4.1500000000000004" hidden="1" customHeight="1" x14ac:dyDescent="0.2">
      <c r="A10" s="124"/>
      <c r="B10" s="127"/>
      <c r="C10" s="22"/>
      <c r="D10" s="130"/>
      <c r="E10" s="23"/>
      <c r="F10" s="24"/>
    </row>
    <row r="11" spans="1:6" ht="13.15" hidden="1" customHeight="1" x14ac:dyDescent="0.2">
      <c r="A11" s="125"/>
      <c r="B11" s="128"/>
      <c r="C11" s="25"/>
      <c r="D11" s="131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4" t="s">
        <v>597</v>
      </c>
      <c r="B1" s="134"/>
      <c r="C1" s="134"/>
      <c r="D1" s="134"/>
      <c r="E1" s="134"/>
      <c r="F1" s="134"/>
    </row>
    <row r="2" spans="1:6" ht="13.15" customHeight="1" x14ac:dyDescent="0.25">
      <c r="A2" s="117" t="s">
        <v>598</v>
      </c>
      <c r="B2" s="117"/>
      <c r="C2" s="117"/>
      <c r="D2" s="117"/>
      <c r="E2" s="117"/>
      <c r="F2" s="117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35" t="s">
        <v>0</v>
      </c>
      <c r="B4" s="126" t="s">
        <v>1</v>
      </c>
      <c r="C4" s="121" t="s">
        <v>599</v>
      </c>
      <c r="D4" s="129" t="s">
        <v>2</v>
      </c>
      <c r="E4" s="129" t="s">
        <v>3</v>
      </c>
      <c r="F4" s="119" t="s">
        <v>4</v>
      </c>
    </row>
    <row r="5" spans="1:6" ht="4.9000000000000004" customHeight="1" x14ac:dyDescent="0.2">
      <c r="A5" s="112"/>
      <c r="B5" s="127"/>
      <c r="C5" s="122"/>
      <c r="D5" s="130"/>
      <c r="E5" s="130"/>
      <c r="F5" s="120"/>
    </row>
    <row r="6" spans="1:6" ht="6" customHeight="1" x14ac:dyDescent="0.2">
      <c r="A6" s="112"/>
      <c r="B6" s="127"/>
      <c r="C6" s="122"/>
      <c r="D6" s="130"/>
      <c r="E6" s="130"/>
      <c r="F6" s="120"/>
    </row>
    <row r="7" spans="1:6" ht="4.9000000000000004" customHeight="1" x14ac:dyDescent="0.2">
      <c r="A7" s="112"/>
      <c r="B7" s="127"/>
      <c r="C7" s="122"/>
      <c r="D7" s="130"/>
      <c r="E7" s="130"/>
      <c r="F7" s="120"/>
    </row>
    <row r="8" spans="1:6" ht="6" customHeight="1" x14ac:dyDescent="0.2">
      <c r="A8" s="112"/>
      <c r="B8" s="127"/>
      <c r="C8" s="122"/>
      <c r="D8" s="130"/>
      <c r="E8" s="130"/>
      <c r="F8" s="120"/>
    </row>
    <row r="9" spans="1:6" ht="6" customHeight="1" x14ac:dyDescent="0.2">
      <c r="A9" s="112"/>
      <c r="B9" s="127"/>
      <c r="C9" s="122"/>
      <c r="D9" s="130"/>
      <c r="E9" s="130"/>
      <c r="F9" s="120"/>
    </row>
    <row r="10" spans="1:6" ht="18" customHeight="1" x14ac:dyDescent="0.2">
      <c r="A10" s="113"/>
      <c r="B10" s="128"/>
      <c r="C10" s="136"/>
      <c r="D10" s="131"/>
      <c r="E10" s="131"/>
      <c r="F10" s="137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Пользователь Windows</cp:lastModifiedBy>
  <cp:lastPrinted>2020-05-12T03:50:08Z</cp:lastPrinted>
  <dcterms:created xsi:type="dcterms:W3CDTF">2017-04-19T09:54:38Z</dcterms:created>
  <dcterms:modified xsi:type="dcterms:W3CDTF">2020-07-23T01:20:34Z</dcterms:modified>
</cp:coreProperties>
</file>